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namedSheetViews/namedSheetView1.xml" ContentType="application/vnd.ms-excel.namedsheetviews+xml"/>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rivmnl.sharepoint.com/sites/WerkveldtrekkersEmissieregistratie/Gedeelde documenten/IE 05 Rapporteren I leveren/Methoderapport Verkeer en Vervoer/2026/1 Reviewronde NIE/"/>
    </mc:Choice>
  </mc:AlternateContent>
  <xr:revisionPtr revIDLastSave="1078" documentId="8_{32ED0987-FFD7-4FD4-9C9A-3E1D913F3FC4}" xr6:coauthVersionLast="47" xr6:coauthVersionMax="47" xr10:uidLastSave="{35535CFA-8FDB-499F-97A7-6983F06C27EE}"/>
  <bookViews>
    <workbookView xWindow="-120" yWindow="-120" windowWidth="29040" windowHeight="15720" tabRatio="839" firstSheet="7" activeTab="37" xr2:uid="{00000000-000D-0000-FFFF-FFFF00000000}"/>
  </bookViews>
  <sheets>
    <sheet name="Contents" sheetId="1" r:id="rId1"/>
    <sheet name="Disclaimer" sheetId="75" r:id="rId2"/>
    <sheet name="2.1" sheetId="2" r:id="rId3"/>
    <sheet name="2.2" sheetId="3" r:id="rId4"/>
    <sheet name="2.3" sheetId="4" r:id="rId5"/>
    <sheet name="2.4" sheetId="5" r:id="rId6"/>
    <sheet name="2.5" sheetId="6" r:id="rId7"/>
    <sheet name="2.6" sheetId="7" r:id="rId8"/>
    <sheet name="2.7" sheetId="8" r:id="rId9"/>
    <sheet name="2.8" sheetId="74" r:id="rId10"/>
    <sheet name="2.9" sheetId="126" r:id="rId11"/>
    <sheet name="3.6" sheetId="16" r:id="rId12"/>
    <sheet name="3.1" sheetId="9" r:id="rId13"/>
    <sheet name="3.2" sheetId="12" r:id="rId14"/>
    <sheet name="3.3" sheetId="13" r:id="rId15"/>
    <sheet name="3.4" sheetId="14" r:id="rId16"/>
    <sheet name="3.5" sheetId="15" r:id="rId17"/>
    <sheet name="3.7" sheetId="17" r:id="rId18"/>
    <sheet name="3.8" sheetId="18" r:id="rId19"/>
    <sheet name="3.9" sheetId="19" r:id="rId20"/>
    <sheet name="3.10" sheetId="20" r:id="rId21"/>
    <sheet name="3.11" sheetId="125" r:id="rId22"/>
    <sheet name="3.12" sheetId="102" r:id="rId23"/>
    <sheet name="3.13" sheetId="23" r:id="rId24"/>
    <sheet name="3.14" sheetId="24" r:id="rId25"/>
    <sheet name="3.15" sheetId="129" r:id="rId26"/>
    <sheet name="3.16" sheetId="137" r:id="rId27"/>
    <sheet name="3.17" sheetId="138" r:id="rId28"/>
    <sheet name="4.1" sheetId="25" r:id="rId29"/>
    <sheet name="4.2" sheetId="26" r:id="rId30"/>
    <sheet name="4.3" sheetId="27" r:id="rId31"/>
    <sheet name="4.4" sheetId="135" r:id="rId32"/>
    <sheet name="4.5" sheetId="136" r:id="rId33"/>
    <sheet name="5.1" sheetId="103" r:id="rId34"/>
    <sheet name="5.2" sheetId="104" r:id="rId35"/>
    <sheet name="5.3" sheetId="105" r:id="rId36"/>
    <sheet name="5.4" sheetId="106" r:id="rId37"/>
    <sheet name="5.5" sheetId="107" r:id="rId38"/>
    <sheet name="5.6" sheetId="108" r:id="rId39"/>
    <sheet name="5.7" sheetId="109" r:id="rId40"/>
    <sheet name="5.8" sheetId="110" r:id="rId41"/>
    <sheet name="6.1" sheetId="111" r:id="rId42"/>
    <sheet name="6.2" sheetId="112" r:id="rId43"/>
    <sheet name="6.3" sheetId="113" r:id="rId44"/>
    <sheet name="7.1" sheetId="114" r:id="rId45"/>
    <sheet name="7.2" sheetId="115" r:id="rId46"/>
    <sheet name="7.3" sheetId="116" r:id="rId47"/>
    <sheet name="7.4" sheetId="117" r:id="rId48"/>
    <sheet name="7.5" sheetId="118" r:id="rId49"/>
    <sheet name="7.6" sheetId="119" r:id="rId50"/>
    <sheet name="7.7" sheetId="120" r:id="rId51"/>
    <sheet name="7.8" sheetId="121" r:id="rId52"/>
    <sheet name="7.9" sheetId="122" r:id="rId53"/>
    <sheet name="7.10" sheetId="123" r:id="rId54"/>
    <sheet name="7.11" sheetId="124" r:id="rId55"/>
    <sheet name="8.1" sheetId="78" r:id="rId56"/>
    <sheet name="8.2" sheetId="79" r:id="rId57"/>
    <sheet name="8.3" sheetId="80" r:id="rId58"/>
    <sheet name="8.4" sheetId="81" r:id="rId59"/>
    <sheet name="8.5" sheetId="82" r:id="rId60"/>
    <sheet name="8.6" sheetId="83" r:id="rId61"/>
    <sheet name="8.7" sheetId="84" r:id="rId62"/>
    <sheet name="8.8" sheetId="85" r:id="rId63"/>
    <sheet name="8.9" sheetId="86" r:id="rId64"/>
    <sheet name="8.10" sheetId="87" r:id="rId65"/>
    <sheet name="8.11" sheetId="88" r:id="rId66"/>
    <sheet name="8.12" sheetId="89" r:id="rId67"/>
    <sheet name="8.13" sheetId="90" r:id="rId68"/>
    <sheet name="8.14" sheetId="91" r:id="rId69"/>
    <sheet name="9.1" sheetId="92" r:id="rId70"/>
    <sheet name="9.2" sheetId="93" r:id="rId71"/>
    <sheet name="9.3" sheetId="94" r:id="rId72"/>
    <sheet name="9.4" sheetId="95" r:id="rId73"/>
    <sheet name="9.5" sheetId="96" r:id="rId74"/>
    <sheet name="9.6" sheetId="97" r:id="rId75"/>
    <sheet name="9.7" sheetId="98" r:id="rId76"/>
    <sheet name="9.8" sheetId="131" r:id="rId77"/>
    <sheet name="9.9" sheetId="133" r:id="rId78"/>
    <sheet name="9.10" sheetId="130" r:id="rId79"/>
    <sheet name="9.11" sheetId="132" r:id="rId80"/>
    <sheet name="9.12" sheetId="99" r:id="rId81"/>
    <sheet name="9.13" sheetId="100" r:id="rId82"/>
    <sheet name="9.14" sheetId="101" r:id="rId83"/>
    <sheet name="9.15" sheetId="128" r:id="rId84"/>
    <sheet name="9.16" sheetId="134" r:id="rId85"/>
  </sheets>
  <definedNames>
    <definedName name="_xlnm._FilterDatabase" localSheetId="60" hidden="1">'8.6'!#REF!</definedName>
    <definedName name="_xlnm._FilterDatabase" localSheetId="63" hidden="1">'8.9'!#REF!</definedName>
    <definedName name="_xlnm._FilterDatabase" localSheetId="82" hidden="1">'9.14'!$A$3:$D$25</definedName>
    <definedName name="_xlnm._FilterDatabase" localSheetId="83" hidden="1">'9.15'!$A$3:$D$25</definedName>
    <definedName name="_xlnm._FilterDatabase" localSheetId="84" hidden="1">'9.16'!$A$4:$S$779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 i="113" l="1"/>
  <c r="AJ6" i="113"/>
  <c r="AI6" i="113"/>
  <c r="AH6" i="113"/>
  <c r="B44" i="1" l="1"/>
  <c r="B43" i="1"/>
  <c r="B40" i="1"/>
  <c r="V47" i="1"/>
  <c r="V45" i="1"/>
  <c r="V39" i="1"/>
  <c r="V38" i="1"/>
  <c r="V37" i="1"/>
  <c r="V36" i="1"/>
  <c r="W65" i="128" l="1"/>
  <c r="W66" i="128" s="1"/>
  <c r="W67" i="128" s="1"/>
  <c r="V65" i="128"/>
  <c r="V66" i="128" s="1"/>
  <c r="V67" i="128" s="1"/>
  <c r="U65" i="128"/>
  <c r="U66" i="128" s="1"/>
  <c r="U67" i="128" s="1"/>
  <c r="T65" i="128"/>
  <c r="T66" i="128" s="1"/>
  <c r="T67" i="128" s="1"/>
  <c r="S65" i="128"/>
  <c r="S66" i="128" s="1"/>
  <c r="S67" i="128" s="1"/>
  <c r="R65" i="128"/>
  <c r="R66" i="128" s="1"/>
  <c r="R67" i="128" s="1"/>
  <c r="Q65" i="128"/>
  <c r="Q66" i="128" s="1"/>
  <c r="Q67" i="128" s="1"/>
  <c r="P65" i="128"/>
  <c r="P66" i="128" s="1"/>
  <c r="P67" i="128" s="1"/>
  <c r="O65" i="128"/>
  <c r="O66" i="128" s="1"/>
  <c r="O67" i="128" s="1"/>
  <c r="N65" i="128"/>
  <c r="N66" i="128" s="1"/>
  <c r="N67" i="128" s="1"/>
  <c r="M65" i="128"/>
  <c r="M66" i="128" s="1"/>
  <c r="M67" i="128" s="1"/>
  <c r="L65" i="128"/>
  <c r="L66" i="128" s="1"/>
  <c r="L67" i="128" s="1"/>
  <c r="K65" i="128"/>
  <c r="K66" i="128" s="1"/>
  <c r="K67" i="128" s="1"/>
  <c r="J65" i="128"/>
  <c r="J66" i="128" s="1"/>
  <c r="J67" i="128" s="1"/>
  <c r="I65" i="128"/>
  <c r="I66" i="128" s="1"/>
  <c r="I67" i="128" s="1"/>
  <c r="H65" i="128"/>
  <c r="H66" i="128" s="1"/>
  <c r="H67" i="128" s="1"/>
  <c r="G65" i="128"/>
  <c r="G66" i="128" s="1"/>
  <c r="G67" i="128" s="1"/>
  <c r="F65" i="128"/>
  <c r="F66" i="128" s="1"/>
  <c r="F67" i="128" s="1"/>
  <c r="E65" i="128"/>
  <c r="E66" i="128" s="1"/>
  <c r="E67" i="128" s="1"/>
  <c r="D65" i="128"/>
  <c r="D66" i="128" s="1"/>
  <c r="D67" i="128" s="1"/>
  <c r="C65" i="128"/>
  <c r="C66" i="128" s="1"/>
  <c r="C67" i="128" s="1"/>
  <c r="B65" i="128"/>
  <c r="B66" i="128" s="1"/>
  <c r="B67" i="128" s="1"/>
  <c r="N13" i="128"/>
  <c r="M13" i="128"/>
  <c r="L13" i="128"/>
  <c r="K13" i="128"/>
  <c r="J13" i="128"/>
  <c r="I13" i="128"/>
  <c r="H13" i="128"/>
  <c r="E13" i="128"/>
  <c r="D13" i="128"/>
  <c r="C13" i="128"/>
  <c r="B13" i="128"/>
  <c r="N12" i="128"/>
  <c r="M12" i="128"/>
  <c r="L12" i="128"/>
  <c r="K12" i="128"/>
  <c r="J12" i="128"/>
  <c r="I12" i="128"/>
  <c r="H12" i="128"/>
  <c r="E12" i="128"/>
  <c r="D12" i="128"/>
  <c r="C12" i="128"/>
  <c r="B12" i="128"/>
  <c r="I93" i="16" l="1"/>
  <c r="I94" i="16"/>
  <c r="I95" i="16"/>
  <c r="I76" i="16"/>
  <c r="I77" i="16"/>
  <c r="I78" i="16"/>
  <c r="I79" i="16"/>
  <c r="I80" i="16"/>
  <c r="I81" i="16"/>
  <c r="I82" i="16"/>
  <c r="I83" i="16"/>
  <c r="I84" i="16"/>
  <c r="I85" i="16"/>
  <c r="I86" i="16"/>
  <c r="I87" i="16"/>
  <c r="I88" i="16"/>
  <c r="I89" i="16"/>
  <c r="I90" i="16"/>
  <c r="I91" i="16"/>
  <c r="I92" i="16"/>
  <c r="B14" i="1" l="1"/>
  <c r="V46" i="1"/>
  <c r="V44" i="1"/>
  <c r="B46" i="1"/>
  <c r="B45" i="1"/>
  <c r="V43" i="1"/>
  <c r="V20" i="1"/>
  <c r="V19" i="1"/>
  <c r="B12" i="85"/>
  <c r="B30" i="1" l="1"/>
  <c r="B29" i="1"/>
  <c r="B28" i="1"/>
  <c r="B27" i="1"/>
  <c r="V5" i="1"/>
  <c r="L41" i="1"/>
  <c r="B11" i="1"/>
  <c r="D12" i="3" l="1"/>
  <c r="B38" i="1"/>
  <c r="V6" i="1" l="1"/>
  <c r="V7" i="1"/>
  <c r="V8" i="1"/>
  <c r="L42" i="1"/>
  <c r="L40" i="1"/>
  <c r="L39" i="1"/>
  <c r="L38" i="1"/>
  <c r="L37" i="1"/>
  <c r="L36" i="1"/>
  <c r="L35" i="1"/>
  <c r="L34" i="1"/>
  <c r="L33" i="1"/>
  <c r="L32" i="1"/>
  <c r="L31" i="1"/>
  <c r="L30" i="1"/>
  <c r="L29" i="1"/>
  <c r="L28" i="1"/>
  <c r="L27" i="1"/>
  <c r="L26" i="1"/>
  <c r="L23" i="1"/>
  <c r="L22" i="1"/>
  <c r="L21" i="1"/>
  <c r="L18" i="1"/>
  <c r="L17" i="1"/>
  <c r="L16" i="1"/>
  <c r="L15" i="1"/>
  <c r="L14" i="1"/>
  <c r="L13" i="1"/>
  <c r="L12" i="1"/>
  <c r="L11" i="1"/>
  <c r="B39" i="1" l="1"/>
  <c r="V42" i="1" l="1"/>
  <c r="V41" i="1"/>
  <c r="V40" i="1"/>
  <c r="V35" i="1"/>
  <c r="V34" i="1"/>
  <c r="V33" i="1"/>
  <c r="V32" i="1"/>
  <c r="V31" i="1"/>
  <c r="V30" i="1"/>
  <c r="V29" i="1"/>
  <c r="V26" i="1"/>
  <c r="V25" i="1"/>
  <c r="V24" i="1"/>
  <c r="V23" i="1"/>
  <c r="V22" i="1"/>
  <c r="V21" i="1"/>
  <c r="V18" i="1"/>
  <c r="V17" i="1"/>
  <c r="V16" i="1"/>
  <c r="V15" i="1"/>
  <c r="V14" i="1"/>
  <c r="V13" i="1"/>
  <c r="V12" i="1"/>
  <c r="V11" i="1"/>
  <c r="B37" i="1" l="1"/>
  <c r="B35" i="1"/>
  <c r="B36" i="1"/>
  <c r="B34" i="1"/>
  <c r="B13" i="1" l="1"/>
  <c r="B7" i="1"/>
  <c r="L8" i="1" l="1"/>
  <c r="L7" i="1"/>
  <c r="L6" i="1"/>
  <c r="B42" i="1"/>
  <c r="B41" i="1"/>
  <c r="B33" i="1"/>
  <c r="B32" i="1"/>
  <c r="B31" i="1"/>
  <c r="B26" i="1" l="1"/>
  <c r="B25" i="1"/>
  <c r="B24" i="1"/>
  <c r="B20" i="1" l="1"/>
  <c r="B23" i="1"/>
  <c r="B22" i="1"/>
  <c r="B21" i="1"/>
  <c r="B19" i="1"/>
  <c r="B18" i="1"/>
  <c r="B17" i="1"/>
  <c r="B10" i="1"/>
  <c r="B12" i="1"/>
  <c r="B9" i="1"/>
  <c r="B8" i="1"/>
  <c r="B6" i="1"/>
</calcChain>
</file>

<file path=xl/sharedStrings.xml><?xml version="1.0" encoding="utf-8"?>
<sst xmlns="http://schemas.openxmlformats.org/spreadsheetml/2006/main" count="17256" uniqueCount="3175">
  <si>
    <t>Set of tables of the methods report for calculating the emissions of transport in the Netherlands</t>
  </si>
  <si>
    <t>version 2023</t>
  </si>
  <si>
    <t>Greenhouse gas emissions</t>
  </si>
  <si>
    <t>Rail traffic</t>
  </si>
  <si>
    <t>Inland navigation</t>
  </si>
  <si>
    <t>Air traffic</t>
  </si>
  <si>
    <t>Road traffic</t>
  </si>
  <si>
    <t>Fisheries</t>
  </si>
  <si>
    <t>Ocean shipping</t>
  </si>
  <si>
    <t>Mobile machinery</t>
  </si>
  <si>
    <t>To table of contents</t>
  </si>
  <si>
    <t>NL</t>
  </si>
  <si>
    <t>De gegevens verzameld en verwerkt door de Taakgroep Verkeer en Vervoer voor de Emissieregistratie, zoals emissiefactoren, zijn bedoeld om nationale totalen van de schadelijke uitstoot van Verkeer en Vervoer te bepalen en te rapporteren. Voor andere toepassingen zijn deze gegevens waarschijnlijk niet geschikt. Daarnaast worden deze inzichten jaarlijks bijgesteld en zijn oudere gegevens niet meer van toepassing.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Het is daarom veelal niet goed mogelijk om te interpoleren, toe te passen op andere situaties dan de definieerde situaties, of de details in de onderliggende categorieën te gebruiken. In dergelijke sommen is de kans groot dat er oneigenlijke en onbetrouwbare vergelijkingen gemaakt worden. Bij toepassingen van deze cijfers voor andere doeleinden is het noodzakelijk naar de onderliggende gegevens, omstandigheden en metingen te kijken. De Taakgroep Verkeer en Vervoer, als verantwoordelijke voor deze nationale cijfers, is de partij die hierop goed toe kan zien.</t>
  </si>
  <si>
    <t>ENG</t>
  </si>
  <si>
    <t xml:space="preserve">The figures presented in this document are meant to be used to calculate and report national totals. The figures are in most cases not suitable for other uses. Furthermore, the figures change yearly based on new findings and research. Therefore, older figures are not applicable anymore. The figures are averages, therefore they are not suited for interpolation, and cannot be used in other situations than the one presented in the report. If doing so, the estimates will probably be incorrect. The figures can only be used in other situations after careful consideration of the circumstances and actual observations. The Task Torce for Transportation is responsible for these national averages, so they can be contacted in case of doubt. </t>
  </si>
  <si>
    <t>Table 2.1 Energy consumption data for greenhouse gas emission calculations</t>
  </si>
  <si>
    <t>Data source</t>
  </si>
  <si>
    <t>CRT category</t>
  </si>
  <si>
    <t>PJ</t>
  </si>
  <si>
    <t>A</t>
  </si>
  <si>
    <t>Road transportation</t>
  </si>
  <si>
    <t>A1</t>
  </si>
  <si>
    <t>Petrol</t>
  </si>
  <si>
    <t>NEH</t>
  </si>
  <si>
    <t>1A3b</t>
  </si>
  <si>
    <t>A2</t>
  </si>
  <si>
    <t>o.w. biopetrol</t>
  </si>
  <si>
    <t>= I9*A1</t>
  </si>
  <si>
    <t>A3</t>
  </si>
  <si>
    <t>Diesel fuel</t>
  </si>
  <si>
    <t>A4</t>
  </si>
  <si>
    <t>o.w. biodiesel</t>
  </si>
  <si>
    <t>A5</t>
  </si>
  <si>
    <t>LPG</t>
  </si>
  <si>
    <t>A6</t>
  </si>
  <si>
    <t>CNG/LNG</t>
  </si>
  <si>
    <t>A7</t>
  </si>
  <si>
    <t>o.w. biogas</t>
  </si>
  <si>
    <t>no data available</t>
  </si>
  <si>
    <t>A8</t>
  </si>
  <si>
    <t>Urea</t>
  </si>
  <si>
    <t>2D3</t>
  </si>
  <si>
    <t>A9</t>
  </si>
  <si>
    <t>Lubricants</t>
  </si>
  <si>
    <t>2D1</t>
  </si>
  <si>
    <t>B</t>
  </si>
  <si>
    <t>B1</t>
  </si>
  <si>
    <t>Agriculture, petrol</t>
  </si>
  <si>
    <t>1A4cii</t>
  </si>
  <si>
    <t>B2</t>
  </si>
  <si>
    <t>= I9*B1</t>
  </si>
  <si>
    <t>B3</t>
  </si>
  <si>
    <t>Agriculture, diesel</t>
  </si>
  <si>
    <t>B4</t>
  </si>
  <si>
    <t>B5</t>
  </si>
  <si>
    <t>Agriculture, lpg</t>
  </si>
  <si>
    <t>ER</t>
  </si>
  <si>
    <t>B6</t>
  </si>
  <si>
    <t>Building sector, petrol</t>
  </si>
  <si>
    <t>1A2gvii</t>
  </si>
  <si>
    <t>B7</t>
  </si>
  <si>
    <t>= I9*B6</t>
  </si>
  <si>
    <t>B8</t>
  </si>
  <si>
    <t>Building sector, diesel</t>
  </si>
  <si>
    <t>B9</t>
  </si>
  <si>
    <t>B10</t>
  </si>
  <si>
    <t>Building sector, lpg</t>
  </si>
  <si>
    <t>B11</t>
  </si>
  <si>
    <t>Manufacturing industry, petrol</t>
  </si>
  <si>
    <t>B12</t>
  </si>
  <si>
    <t>= I9*B11</t>
  </si>
  <si>
    <t>B13</t>
  </si>
  <si>
    <t>Manufacturing industry, diesel</t>
  </si>
  <si>
    <t>B14</t>
  </si>
  <si>
    <t>B15</t>
  </si>
  <si>
    <t>Manufacturing industry, LPG</t>
  </si>
  <si>
    <t>B16</t>
  </si>
  <si>
    <t>Households, petrol</t>
  </si>
  <si>
    <t>1A4bii</t>
  </si>
  <si>
    <t>B17</t>
  </si>
  <si>
    <t>= I9*B16</t>
  </si>
  <si>
    <t>B18</t>
  </si>
  <si>
    <t>Other sectors, petrol</t>
  </si>
  <si>
    <t>NEH (commercial/institutional) and ER (forestry/other)</t>
  </si>
  <si>
    <t>1A4aii</t>
  </si>
  <si>
    <t>B19</t>
  </si>
  <si>
    <t>= I9*B18</t>
  </si>
  <si>
    <t>B20</t>
  </si>
  <si>
    <t>Other sectors, diesel</t>
  </si>
  <si>
    <t>NEH (commercial/institutional, container handling, GSE aviation)</t>
  </si>
  <si>
    <t>B21</t>
  </si>
  <si>
    <t>B22</t>
  </si>
  <si>
    <t>Other sectors, lpg</t>
  </si>
  <si>
    <t>NEH (commercial/institutional) and ER (forestry)</t>
  </si>
  <si>
    <t>C</t>
  </si>
  <si>
    <t>Recreational boat traffic</t>
  </si>
  <si>
    <t>C1</t>
  </si>
  <si>
    <t>1A3d</t>
  </si>
  <si>
    <t>C2</t>
  </si>
  <si>
    <t>= I9*C1</t>
  </si>
  <si>
    <t>C3</t>
  </si>
  <si>
    <t>Diesel</t>
  </si>
  <si>
    <t>C4</t>
  </si>
  <si>
    <t>D</t>
  </si>
  <si>
    <t>Railways</t>
  </si>
  <si>
    <t>D1</t>
  </si>
  <si>
    <t>1A3c</t>
  </si>
  <si>
    <t>D2</t>
  </si>
  <si>
    <t>D3</t>
  </si>
  <si>
    <t>E</t>
  </si>
  <si>
    <t>Military Activities</t>
  </si>
  <si>
    <t>E1</t>
  </si>
  <si>
    <t>Aircraft, jet fuel</t>
  </si>
  <si>
    <t>1A5b</t>
  </si>
  <si>
    <t>E2</t>
  </si>
  <si>
    <t>Ships, mgo (diesel fuel)</t>
  </si>
  <si>
    <t>E3</t>
  </si>
  <si>
    <t>Land equipment (diesel fuel)</t>
  </si>
  <si>
    <t>F</t>
  </si>
  <si>
    <t>Civil aviation, national</t>
  </si>
  <si>
    <t>F1</t>
  </si>
  <si>
    <t>Avgas (aviation gasoline)</t>
  </si>
  <si>
    <t>1A3a</t>
  </si>
  <si>
    <t>F2</t>
  </si>
  <si>
    <t>Jet Kerosene</t>
  </si>
  <si>
    <t>F3</t>
  </si>
  <si>
    <t>G</t>
  </si>
  <si>
    <t>Inland shipping, national</t>
  </si>
  <si>
    <t>G1</t>
  </si>
  <si>
    <t>Professional inland shipping, diesel fuel</t>
  </si>
  <si>
    <t>G2</t>
  </si>
  <si>
    <t>o.w. passenger ship and ferries</t>
  </si>
  <si>
    <t>G3</t>
  </si>
  <si>
    <t>o.w. biodiesel (cargo and passenger ship)</t>
  </si>
  <si>
    <t>G4</t>
  </si>
  <si>
    <t>Work at sea, gasolie</t>
  </si>
  <si>
    <t>G5</t>
  </si>
  <si>
    <t>G6</t>
  </si>
  <si>
    <t>LNG</t>
  </si>
  <si>
    <t>G7</t>
  </si>
  <si>
    <t>H</t>
  </si>
  <si>
    <t>H1</t>
  </si>
  <si>
    <t>1A4ciii</t>
  </si>
  <si>
    <t>H2</t>
  </si>
  <si>
    <t>H3</t>
  </si>
  <si>
    <t>Fuel oil</t>
  </si>
  <si>
    <t>I</t>
  </si>
  <si>
    <t xml:space="preserve">Motor fuel deliveries </t>
  </si>
  <si>
    <t>I1</t>
  </si>
  <si>
    <t>Petrol, total</t>
  </si>
  <si>
    <t>I2</t>
  </si>
  <si>
    <t>I3</t>
  </si>
  <si>
    <t>Diesel fuel high tax, total *</t>
  </si>
  <si>
    <t xml:space="preserve"> = A3+B3+B8+B13+B20+C3+D1 (2013 and later), before 2013: =A3</t>
  </si>
  <si>
    <t>I4</t>
  </si>
  <si>
    <t>I5</t>
  </si>
  <si>
    <t>I6</t>
  </si>
  <si>
    <t>Diesel fuel low tax, total **</t>
  </si>
  <si>
    <t>= B3+B8+B13+B20+C3+D1 (until 2013)</t>
  </si>
  <si>
    <t>I7</t>
  </si>
  <si>
    <t>Marine diesel oil inland navigation</t>
  </si>
  <si>
    <t>= C3+G1</t>
  </si>
  <si>
    <t>I8</t>
  </si>
  <si>
    <t>= C4+G3</t>
  </si>
  <si>
    <t>I9</t>
  </si>
  <si>
    <t>Share of biopetrol</t>
  </si>
  <si>
    <t>= I2 / I1 * 100</t>
  </si>
  <si>
    <t>I10</t>
  </si>
  <si>
    <t>Share of biodiesel</t>
  </si>
  <si>
    <t>= I4 / (I3 + I6) * 100</t>
  </si>
  <si>
    <t>K</t>
  </si>
  <si>
    <t>Bunkers</t>
  </si>
  <si>
    <t>K1</t>
  </si>
  <si>
    <t>International inland shipping, diesel fuel</t>
  </si>
  <si>
    <t>1D</t>
  </si>
  <si>
    <t>K2</t>
  </si>
  <si>
    <t>K3</t>
  </si>
  <si>
    <t>Maritme navigation, diesel fuel</t>
  </si>
  <si>
    <t>K4</t>
  </si>
  <si>
    <t>K5</t>
  </si>
  <si>
    <t>Diesel fuel, total</t>
  </si>
  <si>
    <t xml:space="preserve"> = K1 + K3</t>
  </si>
  <si>
    <t>K6</t>
  </si>
  <si>
    <t>Maritme navigation, fuel oil</t>
  </si>
  <si>
    <t>K7</t>
  </si>
  <si>
    <t>International inland shipping, LNG</t>
  </si>
  <si>
    <t>K8</t>
  </si>
  <si>
    <t>Maritme navigation, LNG</t>
  </si>
  <si>
    <t>K9</t>
  </si>
  <si>
    <t>Civil aviation, avgas (aviation gasoline)</t>
  </si>
  <si>
    <t>K10</t>
  </si>
  <si>
    <t>Civil aviation, kerosene</t>
  </si>
  <si>
    <t>K11</t>
  </si>
  <si>
    <t>o.w. biokerosine</t>
  </si>
  <si>
    <t>K12</t>
  </si>
  <si>
    <t>* "White" diesel (high tax)</t>
  </si>
  <si>
    <t>** "Red" diesel (low tax)</t>
  </si>
  <si>
    <t>NEH: National Energy Balance (Statistics Netherlands)</t>
  </si>
  <si>
    <t>ER: Data determined by Dutch Emission Registration</t>
  </si>
  <si>
    <t>Bio fuel</t>
  </si>
  <si>
    <t>Table 2.2 Mobile source emission factors for greenhouse gasses</t>
  </si>
  <si>
    <t>Table 2.2A Emission factors CO2</t>
  </si>
  <si>
    <t>Net heating value</t>
  </si>
  <si>
    <t>CO2 Emission factor</t>
  </si>
  <si>
    <t>MJ/kg</t>
  </si>
  <si>
    <t>grams/MJ</t>
  </si>
  <si>
    <t>grams/kg</t>
  </si>
  <si>
    <t>Gasoline/petrol</t>
  </si>
  <si>
    <t>See table 2.6</t>
  </si>
  <si>
    <t>See table 2.7</t>
  </si>
  <si>
    <t>Aviation gasoline (AVGAS)</t>
  </si>
  <si>
    <t>Aviation kerosene</t>
  </si>
  <si>
    <t>(heavy) fuel oil</t>
  </si>
  <si>
    <t>MDO (marine diesel oil)</t>
  </si>
  <si>
    <t>MGO_ULMF</t>
  </si>
  <si>
    <t>Military ship's fuel</t>
  </si>
  <si>
    <t>Military aircraft fuel</t>
  </si>
  <si>
    <t>kgs/liter urea used</t>
  </si>
  <si>
    <t>Urea (AdBlue)</t>
  </si>
  <si>
    <t>Table 2.2B Emission factors N2O and CH4</t>
  </si>
  <si>
    <t xml:space="preserve">N2O </t>
  </si>
  <si>
    <t>CH4</t>
  </si>
  <si>
    <t>mg/MJ</t>
  </si>
  <si>
    <t>Aviation</t>
  </si>
  <si>
    <t>Road transport</t>
  </si>
  <si>
    <t>See Table 3.17</t>
  </si>
  <si>
    <t>See Table 3.16</t>
  </si>
  <si>
    <t xml:space="preserve">   petrol</t>
  </si>
  <si>
    <t xml:space="preserve">   diesel</t>
  </si>
  <si>
    <t xml:space="preserve">   LPG</t>
  </si>
  <si>
    <t xml:space="preserve">   CNG/LNG</t>
  </si>
  <si>
    <t>Inland navigation / recreational craft / fisheries</t>
  </si>
  <si>
    <t>Recreational craft, petrol</t>
  </si>
  <si>
    <t>Non-road mobile machinery</t>
  </si>
  <si>
    <t>See Table 9.10</t>
  </si>
  <si>
    <t>See Table 9.6</t>
  </si>
  <si>
    <t>Military activities</t>
  </si>
  <si>
    <t xml:space="preserve">   shipping</t>
  </si>
  <si>
    <t xml:space="preserve">   aviation</t>
  </si>
  <si>
    <t xml:space="preserve">   diesel fuel, light fuel oil</t>
  </si>
  <si>
    <t xml:space="preserve">   heavy fuel oil</t>
  </si>
  <si>
    <t xml:space="preserve">   lubricants </t>
  </si>
  <si>
    <t xml:space="preserve">   lng</t>
  </si>
  <si>
    <t>Table 2.3 Basic data for road transport IPCC emission calculations</t>
  </si>
  <si>
    <t>Specific weight (kg/liter)</t>
  </si>
  <si>
    <t>petrol</t>
  </si>
  <si>
    <t>biopetrol</t>
  </si>
  <si>
    <t>diesel fuel</t>
  </si>
  <si>
    <t>biodiesel</t>
  </si>
  <si>
    <t>Sources:</t>
  </si>
  <si>
    <t>TNO-2021-R11314 Update of the Netherlands list of fuels in 2021</t>
  </si>
  <si>
    <t>Rapportage hernieuwbare Energie voor Vervoer in Nederland 2023 | Publicatie | Nederlandse Emissieautoriteit</t>
  </si>
  <si>
    <t>Table 2.4A Basic factors for CO2 from urea use in diesel vehicles equipped with SCR</t>
  </si>
  <si>
    <t>Table 2.4B Activity data for adblue consumption in road transport</t>
  </si>
  <si>
    <t>Total</t>
  </si>
  <si>
    <t>RT1</t>
  </si>
  <si>
    <t>RT2</t>
  </si>
  <si>
    <t>RT3</t>
  </si>
  <si>
    <t>grams/vehicle kilometre</t>
  </si>
  <si>
    <t>mln litres adblue</t>
  </si>
  <si>
    <t>passenger cars</t>
  </si>
  <si>
    <t>light duty commercial vehicles</t>
  </si>
  <si>
    <t>heavy duty vehicles</t>
  </si>
  <si>
    <t>buses</t>
  </si>
  <si>
    <t>Lorry diesel</t>
  </si>
  <si>
    <t>Euro-5DE light SCR</t>
  </si>
  <si>
    <t>MVADEDE5LCHSCR</t>
  </si>
  <si>
    <t>Euro-5G light SCR</t>
  </si>
  <si>
    <t>MVADEUG5LCHSCR</t>
  </si>
  <si>
    <t>Euro-6 light</t>
  </si>
  <si>
    <t>MVADEUR6LCH</t>
  </si>
  <si>
    <t>Euro-5DE medium weight SCR</t>
  </si>
  <si>
    <t>MVADEDE5SCRZWA</t>
  </si>
  <si>
    <t>Euro-5G medium weight SCR</t>
  </si>
  <si>
    <t>MVADEUG5SCRZWA</t>
  </si>
  <si>
    <t>Euro-6 medium weight</t>
  </si>
  <si>
    <t>MVADEUR6ZWA</t>
  </si>
  <si>
    <t>Euro-5DE heavy SCR</t>
  </si>
  <si>
    <t>ZVADEDE5SCR</t>
  </si>
  <si>
    <t>Euro-5G heavy SCR</t>
  </si>
  <si>
    <t>ZVADEUG5SCR</t>
  </si>
  <si>
    <t>Euro-6 heavy</t>
  </si>
  <si>
    <t>ZVADEUR6</t>
  </si>
  <si>
    <t>Road tractor diesel (for trailer)</t>
  </si>
  <si>
    <t>ZTRDEDE5LCHSCR</t>
  </si>
  <si>
    <t>ZTRDEUG5LCHSCR</t>
  </si>
  <si>
    <t>ZTRDEUR6LCH</t>
  </si>
  <si>
    <t>ZTRDEDE5SCRZWA</t>
  </si>
  <si>
    <t>ZTRDEUG5SCRZWA</t>
  </si>
  <si>
    <t>ZTRDEUR6ZWA</t>
  </si>
  <si>
    <t>Bus Diesel</t>
  </si>
  <si>
    <t>Euro-5 SCR</t>
  </si>
  <si>
    <t>BABDEUR5SCR</t>
  </si>
  <si>
    <t>Euro-5EV SCR</t>
  </si>
  <si>
    <t>BABDEEV5SCR</t>
  </si>
  <si>
    <t>Euro-6</t>
  </si>
  <si>
    <t>BABDEUR6</t>
  </si>
  <si>
    <t>Delivery van</t>
  </si>
  <si>
    <t>Euro-6D medium weight</t>
  </si>
  <si>
    <t>LBADEUD6CL2</t>
  </si>
  <si>
    <t>Euro-6D heavy</t>
  </si>
  <si>
    <t>LBADEUD6CL3</t>
  </si>
  <si>
    <t>Euro-6D heavy, light tractor with trailer</t>
  </si>
  <si>
    <t>LTRDEUD6CL3</t>
  </si>
  <si>
    <t>Passenger car</t>
  </si>
  <si>
    <t>Euro-6D</t>
  </si>
  <si>
    <t>LPADEUD6</t>
  </si>
  <si>
    <t>Euro-6D plug-in hybrid</t>
  </si>
  <si>
    <t>LPEDEUD6</t>
  </si>
  <si>
    <t>Source: Based on TNO data.</t>
  </si>
  <si>
    <t>N.B. RT1 = urban areas; RT2 = rural roads; RT3 =  motorways</t>
  </si>
  <si>
    <t>Table 2.5 Uncertainty estimates for greenhouse gas emissions</t>
  </si>
  <si>
    <t>CRT</t>
  </si>
  <si>
    <t>Source category</t>
  </si>
  <si>
    <t>Fuel type</t>
  </si>
  <si>
    <t>Gas</t>
  </si>
  <si>
    <t>Activity Data</t>
  </si>
  <si>
    <t>Emission Factors</t>
  </si>
  <si>
    <t>Emissions</t>
  </si>
  <si>
    <t>Civil aviation</t>
  </si>
  <si>
    <t>Avgas</t>
  </si>
  <si>
    <r>
      <t>CO</t>
    </r>
    <r>
      <rPr>
        <vertAlign val="subscript"/>
        <sz val="8"/>
        <rFont val="Arial"/>
        <family val="2"/>
      </rPr>
      <t>2</t>
    </r>
  </si>
  <si>
    <r>
      <t>N</t>
    </r>
    <r>
      <rPr>
        <vertAlign val="subscript"/>
        <sz val="8"/>
        <rFont val="Arial"/>
        <family val="2"/>
      </rPr>
      <t>2</t>
    </r>
    <r>
      <rPr>
        <sz val="8"/>
        <rFont val="Arial"/>
        <family val="2"/>
      </rPr>
      <t>O</t>
    </r>
  </si>
  <si>
    <t>Sources</t>
  </si>
  <si>
    <r>
      <t>CH</t>
    </r>
    <r>
      <rPr>
        <vertAlign val="subscript"/>
        <sz val="8"/>
        <rFont val="Arial"/>
        <family val="2"/>
      </rPr>
      <t>4</t>
    </r>
  </si>
  <si>
    <t>IPCC Defaults</t>
  </si>
  <si>
    <t>Kerosene</t>
  </si>
  <si>
    <t>Statistics Netherlands</t>
  </si>
  <si>
    <t>expert judgement Transport Task Force</t>
  </si>
  <si>
    <t>Copied from relating source category</t>
  </si>
  <si>
    <t>gasoline</t>
  </si>
  <si>
    <t>diesel</t>
  </si>
  <si>
    <t>Uncertainty of total national fuel consumption</t>
  </si>
  <si>
    <t>Gasoline</t>
  </si>
  <si>
    <t>CNG_LNG</t>
  </si>
  <si>
    <t>Diesel (land vehicles)</t>
  </si>
  <si>
    <t>Diesel (water vessels)</t>
  </si>
  <si>
    <t>Biogasoline</t>
  </si>
  <si>
    <t>Biodiesel</t>
  </si>
  <si>
    <t>Water-borne navigation (professional shipping)</t>
  </si>
  <si>
    <t>all</t>
  </si>
  <si>
    <t>Non-Road Mobile Machinery (NRMM), commercial / institutional</t>
  </si>
  <si>
    <t>NRMM, commercial / institutional</t>
  </si>
  <si>
    <t>NRMM, residential</t>
  </si>
  <si>
    <t>NRMM, agriculture</t>
  </si>
  <si>
    <t>NRMM, manufacturing industries and construction</t>
  </si>
  <si>
    <t>Fishery</t>
  </si>
  <si>
    <t>Mobile (Military use)</t>
  </si>
  <si>
    <t>diesel oil</t>
  </si>
  <si>
    <t>jet kerosene</t>
  </si>
  <si>
    <t>1D1a</t>
  </si>
  <si>
    <t>International bunkers (International aviation)</t>
  </si>
  <si>
    <r>
      <t>CO</t>
    </r>
    <r>
      <rPr>
        <vertAlign val="subscript"/>
        <sz val="8"/>
        <color rgb="FF000000"/>
        <rFont val="Arial"/>
        <family val="2"/>
      </rPr>
      <t>2</t>
    </r>
  </si>
  <si>
    <r>
      <t>N</t>
    </r>
    <r>
      <rPr>
        <vertAlign val="subscript"/>
        <sz val="8"/>
        <color rgb="FF000000"/>
        <rFont val="Arial"/>
        <family val="2"/>
      </rPr>
      <t>2</t>
    </r>
    <r>
      <rPr>
        <sz val="8"/>
        <color rgb="FF000000"/>
        <rFont val="Arial"/>
        <family val="2"/>
      </rPr>
      <t>O</t>
    </r>
  </si>
  <si>
    <r>
      <t>CH</t>
    </r>
    <r>
      <rPr>
        <vertAlign val="subscript"/>
        <sz val="8"/>
        <color rgb="FF000000"/>
        <rFont val="Arial"/>
        <family val="2"/>
      </rPr>
      <t>4</t>
    </r>
  </si>
  <si>
    <t>1D1b</t>
  </si>
  <si>
    <t>International bunkers (International navigation)</t>
  </si>
  <si>
    <t>For the time period 1990-2014:</t>
  </si>
  <si>
    <t>Non-Road Mobile Machinery (construction)</t>
  </si>
  <si>
    <t>Non-Road Mobile Machinery (industry)</t>
  </si>
  <si>
    <t>Non-Road Mobile Machinery (public services)</t>
  </si>
  <si>
    <t>Non-Road Mobile Machinery (container handling)</t>
  </si>
  <si>
    <t>Non-Road Mobile Machinery (agriculture)</t>
  </si>
  <si>
    <t>Table 2.6 Heating values for petrol and diesel</t>
  </si>
  <si>
    <t>Heating value of petrol</t>
  </si>
  <si>
    <t>Heating value of diesel fuel</t>
  </si>
  <si>
    <t>Heating value of Maritime diesel</t>
  </si>
  <si>
    <t>market</t>
  </si>
  <si>
    <t>fossil</t>
  </si>
  <si>
    <t xml:space="preserve">bio </t>
  </si>
  <si>
    <t>bunkers</t>
  </si>
  <si>
    <t>MJ/kg of fuel</t>
  </si>
  <si>
    <t>Source:</t>
  </si>
  <si>
    <t>https://www.cbs.nl/en-gb/background/2018/02/adjustment-of-heating-values-and-c02-petrol-and-diesel</t>
  </si>
  <si>
    <r>
      <t>Table 2.7 Petrol and diesel fuel and CNG/LNG, CO</t>
    </r>
    <r>
      <rPr>
        <b/>
        <vertAlign val="subscript"/>
        <sz val="16"/>
        <color rgb="FF000000"/>
        <rFont val="Calibri"/>
        <family val="2"/>
      </rPr>
      <t>2</t>
    </r>
    <r>
      <rPr>
        <b/>
        <sz val="16"/>
        <color rgb="FF000000"/>
        <rFont val="Calibri"/>
        <family val="2"/>
      </rPr>
      <t xml:space="preserve"> emission factors</t>
    </r>
  </si>
  <si>
    <t>Biofuel share</t>
  </si>
  <si>
    <t>Market</t>
  </si>
  <si>
    <t>Fossil</t>
  </si>
  <si>
    <t>Bio</t>
  </si>
  <si>
    <t>grams/kg of fuel</t>
  </si>
  <si>
    <t>%</t>
  </si>
  <si>
    <t>Vaststelling van de standaard CO2-emissiefactor aardgas t.b.v. nationale monitoring 2025 en emissiehandel 2025</t>
  </si>
  <si>
    <r>
      <t>Table 2.8 Share of different types of biofuels in total biofuel consumption for transport</t>
    </r>
    <r>
      <rPr>
        <b/>
        <vertAlign val="superscript"/>
        <sz val="16"/>
        <color rgb="FF000000"/>
        <rFont val="Aptos Narrow"/>
        <family val="2"/>
      </rPr>
      <t>1</t>
    </r>
    <r>
      <rPr>
        <b/>
        <sz val="16"/>
        <color rgb="FF000000"/>
        <rFont val="Aptos Narrow"/>
        <family val="2"/>
      </rPr>
      <t xml:space="preserve">  in the Netherlands</t>
    </r>
  </si>
  <si>
    <t>fossil part of CC</t>
  </si>
  <si>
    <t xml:space="preserve">% TJ (biogenic part) </t>
  </si>
  <si>
    <t xml:space="preserve">Biogasoline </t>
  </si>
  <si>
    <t>bio-ethanol</t>
  </si>
  <si>
    <t>bio-ETBE</t>
  </si>
  <si>
    <t>bio-MTBE</t>
  </si>
  <si>
    <t>bio-methanol</t>
  </si>
  <si>
    <t>bionafta</t>
  </si>
  <si>
    <t>% TJ (biogenic and fossil part)</t>
  </si>
  <si>
    <t>FAME</t>
  </si>
  <si>
    <t>HVO</t>
  </si>
  <si>
    <t>FAEE</t>
  </si>
  <si>
    <t>Transport by road, rail and non-road mobile machinery</t>
  </si>
  <si>
    <t>Source: Statistics Netherlands, based on NEa data.</t>
  </si>
  <si>
    <t>Table 2.9 Uncertainty estimates for NEC emissions</t>
  </si>
  <si>
    <t>Table 4.4 Uncertainty estimates for civil aviation (%)</t>
  </si>
  <si>
    <t>Type</t>
  </si>
  <si>
    <t>Fuel</t>
  </si>
  <si>
    <t>Uncertainty: 
activity data</t>
  </si>
  <si>
    <t>Uncertainty: emission factor</t>
  </si>
  <si>
    <r>
      <t>NO</t>
    </r>
    <r>
      <rPr>
        <b/>
        <vertAlign val="subscript"/>
        <sz val="9"/>
        <rFont val="Calibri"/>
        <family val="2"/>
        <scheme val="minor"/>
      </rPr>
      <t>x</t>
    </r>
  </si>
  <si>
    <r>
      <t>SO</t>
    </r>
    <r>
      <rPr>
        <b/>
        <vertAlign val="subscript"/>
        <sz val="9"/>
        <rFont val="Calibri"/>
        <family val="2"/>
        <scheme val="minor"/>
      </rPr>
      <t>x</t>
    </r>
  </si>
  <si>
    <r>
      <t>NH</t>
    </r>
    <r>
      <rPr>
        <b/>
        <vertAlign val="subscript"/>
        <sz val="9"/>
        <rFont val="Calibri"/>
        <family val="2"/>
        <scheme val="minor"/>
      </rPr>
      <t>3</t>
    </r>
  </si>
  <si>
    <r>
      <t>PM</t>
    </r>
    <r>
      <rPr>
        <b/>
        <vertAlign val="subscript"/>
        <sz val="9"/>
        <rFont val="Calibri"/>
        <family val="2"/>
        <scheme val="minor"/>
      </rPr>
      <t>10</t>
    </r>
  </si>
  <si>
    <r>
      <t>PM</t>
    </r>
    <r>
      <rPr>
        <b/>
        <vertAlign val="subscript"/>
        <sz val="9"/>
        <rFont val="Calibri"/>
        <family val="2"/>
        <scheme val="minor"/>
      </rPr>
      <t>2.5</t>
    </r>
  </si>
  <si>
    <t>EC</t>
  </si>
  <si>
    <t>NMVOC</t>
  </si>
  <si>
    <t>LTO</t>
  </si>
  <si>
    <t>Jet kerosene</t>
  </si>
  <si>
    <t>Aviation gasoline</t>
  </si>
  <si>
    <t>APU</t>
  </si>
  <si>
    <t>Fuelling and fuel handling</t>
  </si>
  <si>
    <t>GSE</t>
  </si>
  <si>
    <t>Tyre wear</t>
  </si>
  <si>
    <t>Brake wear</t>
  </si>
  <si>
    <t>Table 4.7 Uncertainty estimates for road transport (%)</t>
  </si>
  <si>
    <t>NFR</t>
  </si>
  <si>
    <t>1A3bi</t>
  </si>
  <si>
    <t>Passenger cars</t>
  </si>
  <si>
    <t>1A3bii</t>
  </si>
  <si>
    <t>Light-duty vehicles</t>
  </si>
  <si>
    <t>1A3biii</t>
  </si>
  <si>
    <t>Heavy-duty vehicles</t>
  </si>
  <si>
    <t>Buses</t>
  </si>
  <si>
    <t>Natural gas</t>
  </si>
  <si>
    <t>1A3biv</t>
  </si>
  <si>
    <t>Mopeds/motorcycles</t>
  </si>
  <si>
    <t>1A3bv</t>
  </si>
  <si>
    <t>Evaporation</t>
  </si>
  <si>
    <t>Petrol, passenger cars</t>
  </si>
  <si>
    <t>Petrol, mopeds/ motorcycles</t>
  </si>
  <si>
    <t>1A3bvi</t>
  </si>
  <si>
    <t>1A3bvii</t>
  </si>
  <si>
    <t>Road surface wear</t>
  </si>
  <si>
    <t>Table 4.9 Uncertainty estimates for railways (%)</t>
  </si>
  <si>
    <t>Freight transport</t>
  </si>
  <si>
    <t>-</t>
  </si>
  <si>
    <t>Passenger transport</t>
  </si>
  <si>
    <t>Panto-graph wear</t>
  </si>
  <si>
    <t>Elec­tricity</t>
  </si>
  <si>
    <t>Table 4.12 Uncertainty estimates for waterborne navigation and recreational craft (%)</t>
  </si>
  <si>
    <r>
      <t>NO</t>
    </r>
    <r>
      <rPr>
        <b/>
        <vertAlign val="subscript"/>
        <sz val="9"/>
        <color rgb="FF000000"/>
        <rFont val="Calibri"/>
        <family val="2"/>
        <scheme val="minor"/>
      </rPr>
      <t>x</t>
    </r>
  </si>
  <si>
    <r>
      <t>SO</t>
    </r>
    <r>
      <rPr>
        <b/>
        <vertAlign val="subscript"/>
        <sz val="9"/>
        <color rgb="FF000000"/>
        <rFont val="Calibri"/>
        <family val="2"/>
        <scheme val="minor"/>
      </rPr>
      <t>x</t>
    </r>
  </si>
  <si>
    <r>
      <t>NH</t>
    </r>
    <r>
      <rPr>
        <b/>
        <vertAlign val="subscript"/>
        <sz val="9"/>
        <color rgb="FF000000"/>
        <rFont val="Calibri"/>
        <family val="2"/>
        <scheme val="minor"/>
      </rPr>
      <t>3</t>
    </r>
  </si>
  <si>
    <r>
      <t>PM</t>
    </r>
    <r>
      <rPr>
        <b/>
        <vertAlign val="subscript"/>
        <sz val="9"/>
        <color rgb="FF000000"/>
        <rFont val="Calibri"/>
        <family val="2"/>
        <scheme val="minor"/>
      </rPr>
      <t>10</t>
    </r>
  </si>
  <si>
    <r>
      <t>PM</t>
    </r>
    <r>
      <rPr>
        <b/>
        <vertAlign val="subscript"/>
        <sz val="9"/>
        <color rgb="FF000000"/>
        <rFont val="Calibri"/>
        <family val="2"/>
        <scheme val="minor"/>
      </rPr>
      <t>2.5</t>
    </r>
  </si>
  <si>
    <t>1A3di(i)</t>
  </si>
  <si>
    <t>Anchored DCS</t>
  </si>
  <si>
    <t>HFO</t>
  </si>
  <si>
    <t>MDO</t>
  </si>
  <si>
    <t>Sailing DCS</t>
  </si>
  <si>
    <t>Moored NL</t>
  </si>
  <si>
    <t>Sailing NL</t>
  </si>
  <si>
    <t>1A3di(ii)</t>
  </si>
  <si>
    <t>Inland, international</t>
  </si>
  <si>
    <t>1A3dii</t>
  </si>
  <si>
    <t>Inland, national</t>
  </si>
  <si>
    <t>Passenger and ferryboats</t>
  </si>
  <si>
    <t>Recreational shipping, exhaust gases</t>
  </si>
  <si>
    <t>Recreational shipping, petrol evaporation</t>
  </si>
  <si>
    <t>2D3i</t>
  </si>
  <si>
    <t>Inland shipping, degassing cargo</t>
  </si>
  <si>
    <t>Table 4.14 Uncertainty estimates for NRMM (%)</t>
  </si>
  <si>
    <t>Sector</t>
  </si>
  <si>
    <t>Construction</t>
  </si>
  <si>
    <t>Industry</t>
  </si>
  <si>
    <t>Public services</t>
  </si>
  <si>
    <t>Container handling</t>
  </si>
  <si>
    <t>Consumers</t>
  </si>
  <si>
    <t>Agriculture</t>
  </si>
  <si>
    <t>Table 4.16 Uncertainty estimates for national fishing (%)</t>
  </si>
  <si>
    <t>National fishing</t>
  </si>
  <si>
    <t>Table 3.6A Heavy metals in motor fuels and engine oil</t>
  </si>
  <si>
    <r>
      <t xml:space="preserve">Motor fuels </t>
    </r>
    <r>
      <rPr>
        <sz val="10"/>
        <rFont val="Arial"/>
        <family val="2"/>
      </rPr>
      <t>source:a</t>
    </r>
  </si>
  <si>
    <t>Engine oil</t>
  </si>
  <si>
    <t>source: b</t>
  </si>
  <si>
    <r>
      <t xml:space="preserve">    </t>
    </r>
    <r>
      <rPr>
        <sz val="10"/>
        <rFont val="Arial"/>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</si>
  <si>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</si>
  <si>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</si>
  <si>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</si>
  <si>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</si>
  <si>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</si>
  <si>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</si>
  <si>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</si>
  <si>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</si>
  <si>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</si>
  <si>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</si>
  <si>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</si>
  <si>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</si>
  <si>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</si>
  <si>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Documentation on the website of the Dutch Emission Registration.</t>
  </si>
  <si>
    <t>Table 3.6B  Profiles of heavy metals in wear debris</t>
  </si>
  <si>
    <t>tyre wear debris</t>
  </si>
  <si>
    <t>Brake lining</t>
  </si>
  <si>
    <t>Road surface</t>
  </si>
  <si>
    <t>light duty</t>
  </si>
  <si>
    <t>heavy duty</t>
  </si>
  <si>
    <t>wear debris</t>
  </si>
  <si>
    <t>vehicles</t>
  </si>
  <si>
    <t xml:space="preserve">    %</t>
  </si>
  <si>
    <t>Aluminum</t>
  </si>
  <si>
    <t>Antimony</t>
  </si>
  <si>
    <t>Arsenic</t>
  </si>
  <si>
    <t>Barium</t>
  </si>
  <si>
    <t>Beryllium</t>
  </si>
  <si>
    <t>Cadmium</t>
  </si>
  <si>
    <t>Chromium</t>
  </si>
  <si>
    <t>Cobalt</t>
  </si>
  <si>
    <t>Iron</t>
  </si>
  <si>
    <t>Copper</t>
  </si>
  <si>
    <t>Lead</t>
  </si>
  <si>
    <t>Magnesium</t>
  </si>
  <si>
    <t>Manganese</t>
  </si>
  <si>
    <t>Molybdenum</t>
  </si>
  <si>
    <t>Nickel</t>
  </si>
  <si>
    <t>Tin</t>
  </si>
  <si>
    <t>Titanium</t>
  </si>
  <si>
    <t>Zinc</t>
  </si>
  <si>
    <t>Selenium</t>
  </si>
  <si>
    <t>Strontium</t>
  </si>
  <si>
    <t>Silicium</t>
  </si>
  <si>
    <t>Wolframium</t>
  </si>
  <si>
    <t>Vanadium</t>
  </si>
  <si>
    <t>Zirconium</t>
  </si>
  <si>
    <t>Sulphur</t>
  </si>
  <si>
    <t>Carbon</t>
  </si>
  <si>
    <t>Table 3.6C PAH-factors for tyre wear to air</t>
  </si>
  <si>
    <t xml:space="preserve">PAH from tyres </t>
  </si>
  <si>
    <t>* these are PAH emissions to air. For emissions to surface water and ground, see the factsheet (december 2022)</t>
  </si>
  <si>
    <t>kgs/kg wear debris</t>
  </si>
  <si>
    <t>Light duty vehicles</t>
  </si>
  <si>
    <t>Heavy duty vehicles</t>
  </si>
  <si>
    <t>Emission Registration (ER) Methodology reports for water emissions, see ER website:</t>
  </si>
  <si>
    <t xml:space="preserve">     * 'Factsheet tyre wear December 2022.pdf' (in Dutch)</t>
  </si>
  <si>
    <t xml:space="preserve">     * J.H.J. Hulskotte, H.A.C. Denier van der Gon, B. Jansen, G. Roskam, Elemental Composition of Current Automotive Brake Materials, TNO-report TNO 2013 R10323, March 4 2013</t>
  </si>
  <si>
    <t xml:space="preserve">     * "Factsheet road surface wear January 2016.pdf' (in Dutch). </t>
  </si>
  <si>
    <t>Table 3.6D PAH compounds in tyre wear PAH total</t>
  </si>
  <si>
    <t>1990-2014</t>
  </si>
  <si>
    <t>2006-onwards</t>
  </si>
  <si>
    <t>PAH-compound</t>
  </si>
  <si>
    <t>g/kg PAH</t>
  </si>
  <si>
    <t>share in profile</t>
  </si>
  <si>
    <t>Acenaftheen</t>
  </si>
  <si>
    <t>Acenafthyleen</t>
  </si>
  <si>
    <t>Anthraceen</t>
  </si>
  <si>
    <t>Benzo(a)Anthraceen</t>
  </si>
  <si>
    <t>Benzo(a)Pyreen</t>
  </si>
  <si>
    <t>Benzo(b)Fluorantheen</t>
  </si>
  <si>
    <t>Benzo(ghi)Peryleen</t>
  </si>
  <si>
    <t>Benzo(k)Fluorantheen</t>
  </si>
  <si>
    <t>Chryseen</t>
  </si>
  <si>
    <t>dibenzo(ah)anthraceen</t>
  </si>
  <si>
    <t>Fenanthreen</t>
  </si>
  <si>
    <t>Fluorantheen</t>
  </si>
  <si>
    <t>fluoreen</t>
  </si>
  <si>
    <t>Indeno (1,2,3-c,d)Pyreen</t>
  </si>
  <si>
    <t>Naftaleen</t>
  </si>
  <si>
    <t>PAK (10 van VROM)</t>
  </si>
  <si>
    <t>PAK (16 van EPA)</t>
  </si>
  <si>
    <t>PAK (4 van PRTR)</t>
  </si>
  <si>
    <t>PAK (6 van Borneff)</t>
  </si>
  <si>
    <t>pyreen</t>
  </si>
  <si>
    <t>2019 onwards</t>
  </si>
  <si>
    <r>
      <t>Table 3.1 Share of road types in vehicle kilometres</t>
    </r>
    <r>
      <rPr>
        <b/>
        <sz val="12"/>
        <rFont val="Arial"/>
        <family val="2"/>
      </rPr>
      <t xml:space="preserve"> </t>
    </r>
    <r>
      <rPr>
        <sz val="12"/>
        <rFont val="Arial"/>
        <family val="2"/>
      </rPr>
      <t>[%]</t>
    </r>
    <r>
      <rPr>
        <sz val="16"/>
        <rFont val="Arial"/>
        <family val="2"/>
      </rPr>
      <t xml:space="preserve"> </t>
    </r>
    <r>
      <rPr>
        <vertAlign val="superscript"/>
        <sz val="16"/>
        <rFont val="Arial"/>
        <family val="2"/>
      </rPr>
      <t>1)</t>
    </r>
  </si>
  <si>
    <t>urban</t>
  </si>
  <si>
    <t>rural</t>
  </si>
  <si>
    <t>motor</t>
  </si>
  <si>
    <t>areas</t>
  </si>
  <si>
    <t>roads</t>
  </si>
  <si>
    <t>ways</t>
  </si>
  <si>
    <t>Lorry</t>
  </si>
  <si>
    <t>Road tractor</t>
  </si>
  <si>
    <t>Bus</t>
  </si>
  <si>
    <t>Spec. Purp. Veh.</t>
  </si>
  <si>
    <t>Motorcycle</t>
  </si>
  <si>
    <t>Moped</t>
  </si>
  <si>
    <t>1) The figures are based on:</t>
  </si>
  <si>
    <t>- CBS data about road use in the Netherlands (1990-1995)</t>
  </si>
  <si>
    <t>- A survey carried out by Goudappel &amp; Coffeng for the Dutch Emission Registration: "Onderzoek naar de wegtypeverdeling en samenstelling van het wegverkeer"</t>
  </si>
  <si>
    <t>Table 3.2 Emission factors for petrol evaporation</t>
  </si>
  <si>
    <r>
      <t xml:space="preserve">Daily VOC-emission </t>
    </r>
    <r>
      <rPr>
        <vertAlign val="superscript"/>
        <sz val="10"/>
        <rFont val="Arial"/>
        <family val="2"/>
      </rPr>
      <t>1)</t>
    </r>
  </si>
  <si>
    <t>VOC emission per kilometre</t>
  </si>
  <si>
    <t>grams/vehicle/day</t>
  </si>
  <si>
    <t>grams/vehicle km</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</si>
  <si>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</si>
  <si>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</si>
  <si>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</si>
  <si>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</si>
  <si>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</si>
  <si>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</si>
  <si>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</si>
  <si>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</si>
  <si>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</si>
  <si>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</si>
  <si>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</si>
  <si>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</si>
  <si>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</si>
  <si>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</si>
  <si>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</si>
  <si>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</si>
  <si>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</si>
  <si>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</si>
  <si>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</si>
  <si>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</si>
  <si>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Table 3.3A Emission factors for particles from tyres, brakes and road surfaces</t>
  </si>
  <si>
    <t>3)</t>
  </si>
  <si>
    <t>Unit</t>
  </si>
  <si>
    <t>Motorcycles</t>
  </si>
  <si>
    <t>Mopeds</t>
  </si>
  <si>
    <t>Delivery vans</t>
  </si>
  <si>
    <t>Lorries</t>
  </si>
  <si>
    <t>Road tractors</t>
  </si>
  <si>
    <t>Busses</t>
  </si>
  <si>
    <t>Share of PM10</t>
  </si>
  <si>
    <t>Share of coarse particles</t>
  </si>
  <si>
    <t>Remains on the vehicle</t>
  </si>
  <si>
    <t>Urban areas</t>
  </si>
  <si>
    <t>Wear particles per tyre</t>
  </si>
  <si>
    <t>mg/km</t>
  </si>
  <si>
    <t>Number of tyres per vehicle</t>
  </si>
  <si>
    <t>tyre wear particles per vehicle</t>
  </si>
  <si>
    <t>Particles from break linings</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</si>
  <si>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</si>
  <si>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</si>
  <si>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t>Rural roads</t>
  </si>
  <si>
    <t>Motorways</t>
  </si>
  <si>
    <r>
      <t xml:space="preserve">1) </t>
    </r>
    <r>
      <rPr>
        <sz val="10"/>
        <rFont val="Arial"/>
        <family val="2"/>
      </rPr>
      <t>Urban areas: 67% asphalt, 33% stone; rural roads: 75% asphalt, 25 % stone; motorways: 100% asphalt. The emission factors are identical due to the lack of reliable data.</t>
    </r>
  </si>
  <si>
    <t>2) See Tables 3.8 for share of porous asphalt on motorways and the resulting emission reductions.</t>
  </si>
  <si>
    <t>3) Profiles for heavy metals in wear debris: see Table 3.6B</t>
  </si>
  <si>
    <t>N.B. WT1 = urban areas; WT2 = rural roads; WT3 =  motorways</t>
  </si>
  <si>
    <t>Source: see Table 3.20B</t>
  </si>
  <si>
    <t>Table 3.3B Profiles for particles from tyres, brakes and road surfaces</t>
  </si>
  <si>
    <t xml:space="preserve">Tyre wear </t>
  </si>
  <si>
    <t>Brake lining wear</t>
  </si>
  <si>
    <t xml:space="preserve">Road surface wear </t>
  </si>
  <si>
    <t>to:</t>
  </si>
  <si>
    <t>air</t>
  </si>
  <si>
    <t>soil</t>
  </si>
  <si>
    <t>sewer</t>
  </si>
  <si>
    <t>water</t>
  </si>
  <si>
    <t xml:space="preserve">  %</t>
  </si>
  <si>
    <t>PM10 (metals included)</t>
  </si>
  <si>
    <t xml:space="preserve">  RT1</t>
  </si>
  <si>
    <t xml:space="preserve">  RT2</t>
  </si>
  <si>
    <t xml:space="preserve">  RT3</t>
  </si>
  <si>
    <t>Coarse particles (metals included)</t>
  </si>
  <si>
    <t xml:space="preserve">     * 'Factsheet tyre wear December 2022.pdf' (in Dutch).</t>
  </si>
  <si>
    <t xml:space="preserve">     * 'Factsheet break linings including the effect of porous asphalt 2016.pdf' (in Dutch).</t>
  </si>
  <si>
    <t xml:space="preserve">     * "Factsheet road surface wear January 2016.pdf' (in Dutch).</t>
  </si>
  <si>
    <t>The factsheets can be found in:</t>
  </si>
  <si>
    <t xml:space="preserve">Table 3.4 Emission factors for leakage losses and combustion of engine oil </t>
  </si>
  <si>
    <t>Leakage losses</t>
  </si>
  <si>
    <r>
      <t xml:space="preserve">Combustion </t>
    </r>
    <r>
      <rPr>
        <vertAlign val="superscript"/>
        <sz val="10"/>
        <rFont val="Arial"/>
        <family val="2"/>
      </rPr>
      <t>1)</t>
    </r>
  </si>
  <si>
    <r>
      <t>1996</t>
    </r>
    <r>
      <rPr>
        <sz val="10"/>
        <rFont val="Arial"/>
        <family val="2"/>
      </rPr>
      <t xml:space="preserve"> (example)</t>
    </r>
  </si>
  <si>
    <t>mgs/km</t>
  </si>
  <si>
    <t>litres/1000 kms</t>
  </si>
  <si>
    <t>Special purpose vehicles</t>
  </si>
  <si>
    <r>
      <t>1)</t>
    </r>
    <r>
      <rPr>
        <sz val="10"/>
        <rFont val="Arial"/>
        <family val="2"/>
      </rPr>
      <t xml:space="preserve"> Specific gravity = 0.9 kgs/litre.</t>
    </r>
  </si>
  <si>
    <t>Table 3.5 Leakage losses of engine oil by vehicle age</t>
  </si>
  <si>
    <t>Vehicle age</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</si>
  <si>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</si>
  <si>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</si>
  <si>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</si>
  <si>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</si>
  <si>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</si>
  <si>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</si>
  <si>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</si>
  <si>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</si>
  <si>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</si>
  <si>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</si>
  <si>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</si>
  <si>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</si>
  <si>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2016.pdf' (in Dutch).</t>
  </si>
  <si>
    <t>The factsheet can be found in:</t>
  </si>
  <si>
    <t xml:space="preserve">Table 3.7 Lead and sulphur content of road traffic fuels </t>
  </si>
  <si>
    <t>in petrol</t>
  </si>
  <si>
    <t>in diesel for</t>
  </si>
  <si>
    <t>road traffic</t>
  </si>
  <si>
    <t>grams/liter</t>
  </si>
  <si>
    <t>ppm</t>
  </si>
  <si>
    <t>5)</t>
  </si>
  <si>
    <t>1)</t>
  </si>
  <si>
    <t>6)</t>
  </si>
  <si>
    <t>2)</t>
  </si>
  <si>
    <t>4)</t>
  </si>
  <si>
    <t>7)</t>
  </si>
  <si>
    <t>8)</t>
  </si>
  <si>
    <t>&gt;=2008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</si>
  <si>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</si>
  <si>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</si>
  <si>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</si>
  <si>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</si>
  <si>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</si>
  <si>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</si>
  <si>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</si>
  <si>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</si>
  <si>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Table 3.8A Correction factors resulting from the utilization of porous asphalt</t>
  </si>
  <si>
    <t xml:space="preserve">   Engine oil components, wear debris from tyres, brakes and road surfaces on motorways</t>
  </si>
  <si>
    <t>Component</t>
  </si>
  <si>
    <t>Share of porous asphalt [%]</t>
  </si>
  <si>
    <t>Metals</t>
  </si>
  <si>
    <t>PAH</t>
  </si>
  <si>
    <t>Particulates</t>
  </si>
  <si>
    <t>Reduction factor</t>
  </si>
  <si>
    <t>Correction factor</t>
  </si>
  <si>
    <t>1980-1984</t>
  </si>
  <si>
    <t>Sources: - Directorate-General for Public Works and Water Management, Departement of Road and Waterway construction and maintenance/Departement of Traffic and shipping</t>
  </si>
  <si>
    <t>- Rijkswaterstaat, Dienst Weg- en Waterbouwkunde/Dienst Verkeer en Scheepvaart</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</si>
  <si>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</si>
  <si>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</si>
  <si>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</si>
  <si>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(ER) Methodology reports for water emissions, see ER website:</t>
  </si>
  <si>
    <t xml:space="preserve">Table 3.8B Percentage of PAH-containing road surface </t>
  </si>
  <si>
    <t>(with Tar containing Asphalt Granulate (TAR))</t>
  </si>
  <si>
    <t>urban areas</t>
  </si>
  <si>
    <t>2015-2030</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</si>
  <si>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</si>
  <si>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</si>
  <si>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</si>
  <si>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Table 3.8C PAH in Tar containing Asphalt Granulate (TAR)</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</si>
  <si>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</si>
  <si>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</si>
  <si>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</si>
  <si>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</si>
  <si>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</si>
  <si>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</si>
  <si>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</si>
  <si>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</si>
  <si>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</si>
  <si>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</si>
  <si>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</si>
  <si>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</si>
  <si>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</si>
  <si>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</si>
  <si>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</si>
  <si>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 xml:space="preserve">Table 3.8D PAH10 contents of asphalt granulate </t>
  </si>
  <si>
    <t>PAK10 total</t>
  </si>
  <si>
    <t>binding agent</t>
  </si>
  <si>
    <t>Asphalt (5% binding agent)</t>
  </si>
  <si>
    <t>Tar</t>
  </si>
  <si>
    <t>5-20%</t>
  </si>
  <si>
    <r>
      <t>1500</t>
    </r>
    <r>
      <rPr>
        <vertAlign val="superscript"/>
        <sz val="10"/>
        <rFont val="Arial"/>
        <family val="2"/>
      </rPr>
      <t>1)</t>
    </r>
  </si>
  <si>
    <t>Bitumen</t>
  </si>
  <si>
    <t>10-30 (mg/kg)</t>
  </si>
  <si>
    <t>0,5 -1,5</t>
  </si>
  <si>
    <t>Bitumen - 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</si>
  <si>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</si>
  <si>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</si>
  <si>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</si>
  <si>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Table 3.9A Profiles for leakage losses of engine oil, by compartiment</t>
  </si>
  <si>
    <t>Leakage losses of engine oil</t>
  </si>
  <si>
    <r>
      <t xml:space="preserve">It is assumed that </t>
    </r>
    <r>
      <rPr>
        <b/>
        <sz val="10"/>
        <rFont val="Arial"/>
        <family val="2"/>
      </rPr>
      <t>80%</t>
    </r>
    <r>
      <rPr>
        <sz val="10"/>
        <rFont val="Arial"/>
        <family val="2"/>
      </rPr>
      <t xml:space="preserve"> of engine oil leakage takes place within urban areas.</t>
    </r>
  </si>
  <si>
    <t>Division rural roads/motorways pro rato of driven kilometres</t>
  </si>
  <si>
    <t>Table 3.9B Component profiles of engine oil</t>
  </si>
  <si>
    <t>Factor</t>
  </si>
  <si>
    <t>arsenic</t>
  </si>
  <si>
    <t>kg</t>
  </si>
  <si>
    <t>cadmium</t>
  </si>
  <si>
    <t>"</t>
  </si>
  <si>
    <t>chromium</t>
  </si>
  <si>
    <t>copper</t>
  </si>
  <si>
    <t>lead</t>
  </si>
  <si>
    <t>nickel</t>
  </si>
  <si>
    <t>zinc</t>
  </si>
  <si>
    <t>PAH (10 of VROM)</t>
  </si>
  <si>
    <t>PAH (6 of BORNEFF)</t>
  </si>
  <si>
    <t>PAK (4 of PRTR)</t>
  </si>
  <si>
    <t>phenanthrene</t>
  </si>
  <si>
    <t>anthracene</t>
  </si>
  <si>
    <t>fluoranthene</t>
  </si>
  <si>
    <t>benzo(a)pyrene</t>
  </si>
  <si>
    <t>benzo(a)anthracene</t>
  </si>
  <si>
    <t>benzo(b)fluoranthene</t>
  </si>
  <si>
    <t>benzo(k)fluoranthene</t>
  </si>
  <si>
    <t>benzo(ghi)perylene</t>
  </si>
  <si>
    <t>indeno(1,2,3,cd)perylene</t>
  </si>
  <si>
    <t>naphtalene</t>
  </si>
  <si>
    <t>acenapthene</t>
  </si>
  <si>
    <t>acenapthylene</t>
  </si>
  <si>
    <t>dibenzo(ah)anthracene</t>
  </si>
  <si>
    <t>fluorene</t>
  </si>
  <si>
    <t>pyrene</t>
  </si>
  <si>
    <t>Table 3.10A Road traffic emission profiles for VOC-components</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</si>
  <si>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</si>
  <si>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</si>
  <si>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</si>
  <si>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</si>
  <si>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</si>
  <si>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</si>
  <si>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</si>
  <si>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</si>
  <si>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</si>
  <si>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</si>
  <si>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</si>
  <si>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</si>
  <si>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</si>
  <si>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</si>
  <si>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</si>
  <si>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</si>
  <si>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</si>
  <si>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</si>
  <si>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</si>
  <si>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</si>
  <si>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</si>
  <si>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</si>
  <si>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</si>
  <si>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</si>
  <si>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</si>
  <si>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</si>
  <si>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</si>
  <si>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</si>
  <si>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</si>
  <si>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</si>
  <si>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</si>
  <si>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</si>
  <si>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</si>
  <si>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</si>
  <si>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</si>
  <si>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</si>
  <si>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</si>
  <si>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</si>
  <si>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</si>
  <si>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</si>
  <si>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</si>
  <si>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</si>
  <si>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</si>
  <si>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</si>
  <si>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</si>
  <si>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</si>
  <si>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</si>
  <si>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</si>
  <si>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</si>
  <si>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</si>
  <si>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</si>
  <si>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Table 3.10B Road traffic emission profiles for VOC components, new factors</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</si>
  <si>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</si>
  <si>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</si>
  <si>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</si>
  <si>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</si>
  <si>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</si>
  <si>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</si>
  <si>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</si>
  <si>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</si>
  <si>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</si>
  <si>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</si>
  <si>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</si>
  <si>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</si>
  <si>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</si>
  <si>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</si>
  <si>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</si>
  <si>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</si>
  <si>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</si>
  <si>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</si>
  <si>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</si>
  <si>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</si>
  <si>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</si>
  <si>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</si>
  <si>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</si>
  <si>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</si>
  <si>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</si>
  <si>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</si>
  <si>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</si>
  <si>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</si>
  <si>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</si>
  <si>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</si>
  <si>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</si>
  <si>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</si>
  <si>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</si>
  <si>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</si>
  <si>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</si>
  <si>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</si>
  <si>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</si>
  <si>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Table 3.10C Profiles for PAH in VOC in road traffic exhaust gasses</t>
  </si>
  <si>
    <t>(2-stroke)</t>
  </si>
  <si>
    <t>grams/kg VOC</t>
  </si>
  <si>
    <t xml:space="preserve"> naphtalene</t>
  </si>
  <si>
    <t xml:space="preserve"> anthracene</t>
  </si>
  <si>
    <t xml:space="preserve"> phenanthrene</t>
  </si>
  <si>
    <t xml:space="preserve"> methylphenanthrene</t>
  </si>
  <si>
    <t xml:space="preserve"> dimethylfluorene</t>
  </si>
  <si>
    <t xml:space="preserve"> 3,6-dimethylphenanthrene</t>
  </si>
  <si>
    <t xml:space="preserve"> fluoranthene</t>
  </si>
  <si>
    <t xml:space="preserve"> pyrene</t>
  </si>
  <si>
    <t xml:space="preserve"> benzo(b)fluorene</t>
  </si>
  <si>
    <t xml:space="preserve"> benzo(a)anthracene</t>
  </si>
  <si>
    <t xml:space="preserve"> chrysene</t>
  </si>
  <si>
    <t xml:space="preserve"> cyclpentapyrene</t>
  </si>
  <si>
    <t xml:space="preserve"> triphenylene</t>
  </si>
  <si>
    <t xml:space="preserve"> methylchrysene</t>
  </si>
  <si>
    <t xml:space="preserve"> benz(c)phenantrene</t>
  </si>
  <si>
    <t xml:space="preserve"> benzo(b)fluoranthene</t>
  </si>
  <si>
    <t xml:space="preserve"> benzo(j)fluoranthene</t>
  </si>
  <si>
    <t xml:space="preserve"> benzo(k)fluoranthene</t>
  </si>
  <si>
    <t xml:space="preserve"> benzo(a)pyrene</t>
  </si>
  <si>
    <t xml:space="preserve"> benzo(e)pyrene</t>
  </si>
  <si>
    <t xml:space="preserve"> perylene</t>
  </si>
  <si>
    <t xml:space="preserve"> cyclopentabenzopyrene</t>
  </si>
  <si>
    <t xml:space="preserve"> dibenzoanthracene</t>
  </si>
  <si>
    <t xml:space="preserve"> indenofluoranthene</t>
  </si>
  <si>
    <t xml:space="preserve"> indeno(1,2,3,cd)perylene</t>
  </si>
  <si>
    <t xml:space="preserve"> benzo(ghi)perylene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</si>
  <si>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</si>
  <si>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</si>
  <si>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</si>
  <si>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</si>
  <si>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</si>
  <si>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</si>
  <si>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</si>
  <si>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</si>
  <si>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</si>
  <si>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</si>
  <si>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Table 3.10D PAH-profiles petrol fuelled vehicles with cat and diesel vehicles 2000 and after</t>
  </si>
  <si>
    <t>PAH-component</t>
  </si>
  <si>
    <t>Fraction of</t>
  </si>
  <si>
    <t>Fraction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</si>
  <si>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</si>
  <si>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</si>
  <si>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</si>
  <si>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</si>
  <si>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</si>
  <si>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</si>
  <si>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</si>
  <si>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</si>
  <si>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</si>
  <si>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</si>
  <si>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</si>
  <si>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</si>
  <si>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</si>
  <si>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</si>
  <si>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</si>
  <si>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</si>
  <si>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</si>
  <si>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</si>
  <si>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</si>
  <si>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</si>
  <si>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</si>
  <si>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</si>
  <si>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</si>
  <si>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</si>
  <si>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</si>
  <si>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</si>
  <si>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Table 3.10E Fraction of PCDD/PCDF (dioxines and furans) in VOC in road traffic exhaust gasses</t>
  </si>
  <si>
    <t xml:space="preserve">Factor </t>
  </si>
  <si>
    <t>Petrol without catalytic converter</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</si>
  <si>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</si>
  <si>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</si>
  <si>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</si>
  <si>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</si>
  <si>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Table 3.11 Implied emission factors for road traffic, 2024</t>
  </si>
  <si>
    <t>Including correction factors for driving with airconditioner and ageing</t>
  </si>
  <si>
    <t>Vehicle code</t>
  </si>
  <si>
    <t>Vehicle category</t>
  </si>
  <si>
    <t>Environment class</t>
  </si>
  <si>
    <t>Model year(s)</t>
  </si>
  <si>
    <t>CO</t>
  </si>
  <si>
    <t>VOC for combustion</t>
  </si>
  <si>
    <t>NOx</t>
  </si>
  <si>
    <t>PM10 for combustion</t>
  </si>
  <si>
    <t>NH3</t>
  </si>
  <si>
    <t>N2O</t>
  </si>
  <si>
    <t>CO2</t>
  </si>
  <si>
    <t>CS</t>
  </si>
  <si>
    <t>RT1,2,3: grams/vehicle km; CS: grams/start</t>
  </si>
  <si>
    <t>BABBEUR0</t>
  </si>
  <si>
    <t>Euro-0</t>
  </si>
  <si>
    <t>before 1992</t>
  </si>
  <si>
    <t>BABCEEV5</t>
  </si>
  <si>
    <t>CNG</t>
  </si>
  <si>
    <t>Euro-5</t>
  </si>
  <si>
    <t>10/2008-12/2013</t>
  </si>
  <si>
    <t>BABCEEV5GEL</t>
  </si>
  <si>
    <t>Bus (articulated)</t>
  </si>
  <si>
    <t>Euro-5 articulated</t>
  </si>
  <si>
    <t>10/2008-12/2014</t>
  </si>
  <si>
    <t>BABCEUR5</t>
  </si>
  <si>
    <t>BABCEUR5GEL</t>
  </si>
  <si>
    <t>BABCEUR6</t>
  </si>
  <si>
    <t>01/2013 and later</t>
  </si>
  <si>
    <t>BABCEUR6GEL</t>
  </si>
  <si>
    <t>Euro-6 articulated</t>
  </si>
  <si>
    <t>BABDEEV5GELSCR</t>
  </si>
  <si>
    <t>Euro-5EV SCR articulated</t>
  </si>
  <si>
    <t>10/2008-12/2012</t>
  </si>
  <si>
    <t>BABDEUR0</t>
  </si>
  <si>
    <t>BABDEUR0GEL</t>
  </si>
  <si>
    <t>Euro-0 articulated</t>
  </si>
  <si>
    <t>before 1993</t>
  </si>
  <si>
    <t>BABDEUR1</t>
  </si>
  <si>
    <t>Euro-1</t>
  </si>
  <si>
    <t>1992-09/1996</t>
  </si>
  <si>
    <t>BABDEUR1GEL</t>
  </si>
  <si>
    <t>Euro-1 articulated</t>
  </si>
  <si>
    <t>1992-09/1997</t>
  </si>
  <si>
    <t>BABDEUR2</t>
  </si>
  <si>
    <t>Euro-2</t>
  </si>
  <si>
    <t>10/1995-09/2000</t>
  </si>
  <si>
    <t>BABDEUR2GEL</t>
  </si>
  <si>
    <t>Euro-2 articulated</t>
  </si>
  <si>
    <t>10/1995-09/2001</t>
  </si>
  <si>
    <t>BABDEUR3</t>
  </si>
  <si>
    <t>Euro-3</t>
  </si>
  <si>
    <t>10/2000-09/2006</t>
  </si>
  <si>
    <t>BABDEUR3GEL</t>
  </si>
  <si>
    <t>Euro-3 articulated</t>
  </si>
  <si>
    <t>10/2000-09/2007</t>
  </si>
  <si>
    <t>BABDEUR4</t>
  </si>
  <si>
    <t>Euro-4</t>
  </si>
  <si>
    <t>10/2005-09/2008</t>
  </si>
  <si>
    <t>BABDEUR4GEL</t>
  </si>
  <si>
    <t>Euro-4 articulated</t>
  </si>
  <si>
    <t>10/2005-09/2009</t>
  </si>
  <si>
    <t>BABDEUR5EGR</t>
  </si>
  <si>
    <t>Euro-5 EGR</t>
  </si>
  <si>
    <t>BABDEUR5EGRGEL</t>
  </si>
  <si>
    <t>Euro-5 EGR articulated</t>
  </si>
  <si>
    <t>BABDEUR5GELSCR</t>
  </si>
  <si>
    <t>Euro-5 SCR articulated</t>
  </si>
  <si>
    <t>BABDEUR6GEL</t>
  </si>
  <si>
    <t>BABEZEEV</t>
  </si>
  <si>
    <t>Electricity</t>
  </si>
  <si>
    <t>BABEZEEVGEL</t>
  </si>
  <si>
    <t>BABHZEEV</t>
  </si>
  <si>
    <t>Hydrogen</t>
  </si>
  <si>
    <t>LBAB1982</t>
  </si>
  <si>
    <t>Pre-Euro</t>
  </si>
  <si>
    <t>1982-1982</t>
  </si>
  <si>
    <t>LBAB1983</t>
  </si>
  <si>
    <t>1983-1983</t>
  </si>
  <si>
    <t>LBAB1984</t>
  </si>
  <si>
    <t>1984-1984</t>
  </si>
  <si>
    <t>LBAB1985</t>
  </si>
  <si>
    <t>1985-1985</t>
  </si>
  <si>
    <t>LBAB1986</t>
  </si>
  <si>
    <t>1986-1986</t>
  </si>
  <si>
    <t>LBAB1987</t>
  </si>
  <si>
    <t>1987-1987</t>
  </si>
  <si>
    <t>LBAB1988</t>
  </si>
  <si>
    <t>1988-1988</t>
  </si>
  <si>
    <t>LBAB1989</t>
  </si>
  <si>
    <t>1989-1989</t>
  </si>
  <si>
    <t>LBAB1990</t>
  </si>
  <si>
    <t>1990-1990</t>
  </si>
  <si>
    <t>LBAB1991</t>
  </si>
  <si>
    <t>1991-1991</t>
  </si>
  <si>
    <t>LBAB1992</t>
  </si>
  <si>
    <t>1992-1992</t>
  </si>
  <si>
    <t>LBABEUR1</t>
  </si>
  <si>
    <t>07/1992-12/1996</t>
  </si>
  <si>
    <t>LBABEUR2</t>
  </si>
  <si>
    <t>01/1996-12/1999</t>
  </si>
  <si>
    <t>LBABEUR3</t>
  </si>
  <si>
    <t>01/2000-12/2005</t>
  </si>
  <si>
    <t>LBABEUR4</t>
  </si>
  <si>
    <t>01/2005-12/2010</t>
  </si>
  <si>
    <t>LBABEUR5</t>
  </si>
  <si>
    <t>09/2009-12/2013</t>
  </si>
  <si>
    <t>LBABEUR6</t>
  </si>
  <si>
    <t>09/2014 and later</t>
  </si>
  <si>
    <t>LBABPR82</t>
  </si>
  <si>
    <t>pre-Euro</t>
  </si>
  <si>
    <t>before 1982</t>
  </si>
  <si>
    <t>LBACEUR5</t>
  </si>
  <si>
    <t>LBACEUR6</t>
  </si>
  <si>
    <t>LBAD1982LCH</t>
  </si>
  <si>
    <t>Pre-Euro light</t>
  </si>
  <si>
    <t>LBAD1982ZWA</t>
  </si>
  <si>
    <t>Pre-Euro heavy</t>
  </si>
  <si>
    <t>LBAD1983LCH</t>
  </si>
  <si>
    <t>LBAD1983ZWA</t>
  </si>
  <si>
    <t>LBAD1984LCH</t>
  </si>
  <si>
    <t>LBAD1984ZWA</t>
  </si>
  <si>
    <t>LBAD1985LCH</t>
  </si>
  <si>
    <t>LBAD1985ZWA</t>
  </si>
  <si>
    <t>LBAD1986LCH</t>
  </si>
  <si>
    <t>LBAD1986ZWA</t>
  </si>
  <si>
    <t>LBAD1987LCH</t>
  </si>
  <si>
    <t>LBAD1987ZWA</t>
  </si>
  <si>
    <t>LBAD1988LCH</t>
  </si>
  <si>
    <t>LBAD1988ZWA</t>
  </si>
  <si>
    <t>LBAD1989LCH</t>
  </si>
  <si>
    <t>LBAD1989ZWA</t>
  </si>
  <si>
    <t>LBAD1990LCH</t>
  </si>
  <si>
    <t>LBAD1990ZWA</t>
  </si>
  <si>
    <t>LBAD1991LCH</t>
  </si>
  <si>
    <t>LBAD1991ZWA</t>
  </si>
  <si>
    <t>LBAD1992LCH</t>
  </si>
  <si>
    <t>LBAD1992ZWA</t>
  </si>
  <si>
    <t>LBADEDT6CL1</t>
  </si>
  <si>
    <t>Euro-6D Temp light</t>
  </si>
  <si>
    <t>LBADEDT6CL2</t>
  </si>
  <si>
    <t>Euro-6D Temp medium weight</t>
  </si>
  <si>
    <t>01/2020-12/2020</t>
  </si>
  <si>
    <t>LBADEDT6CL3</t>
  </si>
  <si>
    <t>Euro-6D Temp heavy</t>
  </si>
  <si>
    <t>01/2020-12/2021</t>
  </si>
  <si>
    <t>LBADEUA6CL1</t>
  </si>
  <si>
    <t>Euro-6A light</t>
  </si>
  <si>
    <t>09/2014-12/2019</t>
  </si>
  <si>
    <t>LBADEUA6CL2</t>
  </si>
  <si>
    <t>Euro-6A medium weight</t>
  </si>
  <si>
    <t>09/2015-12/2019</t>
  </si>
  <si>
    <t>LBADEUA6CL3</t>
  </si>
  <si>
    <t>Euro-6A heavy</t>
  </si>
  <si>
    <t>LBADEUD6CL1</t>
  </si>
  <si>
    <t>Euro-6D light</t>
  </si>
  <si>
    <t>01/2021 and later</t>
  </si>
  <si>
    <t>01/2022 and later</t>
  </si>
  <si>
    <t>LBADEUR1CL1</t>
  </si>
  <si>
    <t>Euro-1 light</t>
  </si>
  <si>
    <t>10/1993-09/1997</t>
  </si>
  <si>
    <t>LBADEUR1CL2</t>
  </si>
  <si>
    <t>Euro-1 medium weight</t>
  </si>
  <si>
    <t>10/1993-09/1998</t>
  </si>
  <si>
    <t>LBADEUR1CL3</t>
  </si>
  <si>
    <t>Euro-1 heavy</t>
  </si>
  <si>
    <t>10/1993-09/1999</t>
  </si>
  <si>
    <t>LBADEUR2CL1</t>
  </si>
  <si>
    <t>Euro-2 light</t>
  </si>
  <si>
    <t>01/1997-12/1999</t>
  </si>
  <si>
    <t>LBADEUR2CL2</t>
  </si>
  <si>
    <t>Euro-2 medium weight</t>
  </si>
  <si>
    <t>01/1998-12/2001</t>
  </si>
  <si>
    <t>LBADEUR2CL3</t>
  </si>
  <si>
    <t>Euro-2 heavy</t>
  </si>
  <si>
    <t>LBADEUR3CL1</t>
  </si>
  <si>
    <t>Euro-3 light</t>
  </si>
  <si>
    <t>LBADEUR3CL1HOF</t>
  </si>
  <si>
    <t>Euro-3 light half open particulate filter</t>
  </si>
  <si>
    <t>LBADEUR3CL2</t>
  </si>
  <si>
    <t>Euro-3 medium weight</t>
  </si>
  <si>
    <t>01/2001-12/2006</t>
  </si>
  <si>
    <t>LBADEUR3CL2HOF</t>
  </si>
  <si>
    <t>Euro-3 medium weight half open particulate filter</t>
  </si>
  <si>
    <t>LBADEUR3CL3</t>
  </si>
  <si>
    <t>Euro-3 heavy</t>
  </si>
  <si>
    <t>LBADEUR3CL3HOF</t>
  </si>
  <si>
    <t>Euro-3 heavy half open particulate filter</t>
  </si>
  <si>
    <t>LBADEUR4CL1</t>
  </si>
  <si>
    <t>Euro-4 light</t>
  </si>
  <si>
    <t>LBADEUR4CL1DPF</t>
  </si>
  <si>
    <t>Euro-4 light closed particulate filter</t>
  </si>
  <si>
    <t>LBADEUR4CL1HOF</t>
  </si>
  <si>
    <t>Euro-4 light half open particulate filter</t>
  </si>
  <si>
    <t>LBADEUR4CL2</t>
  </si>
  <si>
    <t>Euro-4 medium weight</t>
  </si>
  <si>
    <t>01/2006-08/2010</t>
  </si>
  <si>
    <t>LBADEUR4CL2DPF</t>
  </si>
  <si>
    <t>Euro-4 medium weight closed particulate filter</t>
  </si>
  <si>
    <t>LBADEUR4CL2HOF</t>
  </si>
  <si>
    <t>Euro-4 medium weight half open particulate filter</t>
  </si>
  <si>
    <t>LBADEUR4CL3</t>
  </si>
  <si>
    <t>Euro-4 heavy</t>
  </si>
  <si>
    <t>LBADEUR4CL3DPF</t>
  </si>
  <si>
    <t>Euro-4 heavy closed particulate filter</t>
  </si>
  <si>
    <t>LBADEUR4CL3HOF</t>
  </si>
  <si>
    <t>Euro-4 heavy half open particulate filter</t>
  </si>
  <si>
    <t>LBADEUR5CL1</t>
  </si>
  <si>
    <t>Euro-5 light</t>
  </si>
  <si>
    <t>LBADEUR5CL2</t>
  </si>
  <si>
    <t>Euro-5 medium weight</t>
  </si>
  <si>
    <t>09/2010-08/2016</t>
  </si>
  <si>
    <t>LBADEUR5CL3</t>
  </si>
  <si>
    <t>Euro-5 heavy</t>
  </si>
  <si>
    <t>LBADPR82LCH</t>
  </si>
  <si>
    <t>LBADPR82ZWA</t>
  </si>
  <si>
    <t>LBAEZEEV</t>
  </si>
  <si>
    <t>LBAHZEEV</t>
  </si>
  <si>
    <t>LBAL1982</t>
  </si>
  <si>
    <t>LBAL1983</t>
  </si>
  <si>
    <t>LBAL1984</t>
  </si>
  <si>
    <t>LBAL1985</t>
  </si>
  <si>
    <t>LBAL1986</t>
  </si>
  <si>
    <t>LBAL1987</t>
  </si>
  <si>
    <t>LBAL1988</t>
  </si>
  <si>
    <t>LBAL1989</t>
  </si>
  <si>
    <t>LBAL1990</t>
  </si>
  <si>
    <t>LBAL1991</t>
  </si>
  <si>
    <t>LBAL1992</t>
  </si>
  <si>
    <t>LBALEUR1</t>
  </si>
  <si>
    <t>LBALEUR2</t>
  </si>
  <si>
    <t>LBALEUR3</t>
  </si>
  <si>
    <t>LBALEUR4</t>
  </si>
  <si>
    <t>LBALEUR5</t>
  </si>
  <si>
    <t>LBALEUR6</t>
  </si>
  <si>
    <t>LBALPR82</t>
  </si>
  <si>
    <t>LBCBEUR3</t>
  </si>
  <si>
    <t>Euro-3 dual-fuel</t>
  </si>
  <si>
    <t>LBCBEUR4</t>
  </si>
  <si>
    <t>Euro-4 dual-fuel</t>
  </si>
  <si>
    <t>LBCBEUR5</t>
  </si>
  <si>
    <t>Euro-5 dual-fuel</t>
  </si>
  <si>
    <t>LBCBEUR6</t>
  </si>
  <si>
    <t>Euro-6 dual-fuel</t>
  </si>
  <si>
    <t>LBEBEUR6</t>
  </si>
  <si>
    <t>Euro-6 plug-in hybrid</t>
  </si>
  <si>
    <t>LBEDEUA6CL3</t>
  </si>
  <si>
    <t>Euro-6 plug-in hybrid heavy</t>
  </si>
  <si>
    <t>LBEDEUD6CL3</t>
  </si>
  <si>
    <t>LTRBEUR0</t>
  </si>
  <si>
    <t>Pre-Euro light tractor with trailer</t>
  </si>
  <si>
    <t>LTRCEUR5</t>
  </si>
  <si>
    <t>Euro-5 light tractor with trailer</t>
  </si>
  <si>
    <t>LTRCEUR6</t>
  </si>
  <si>
    <t>Euro-6 light tractor with trailer</t>
  </si>
  <si>
    <t>LTRDEDT6CL3</t>
  </si>
  <si>
    <t>Euro-6D Temp light tractor with trailer</t>
  </si>
  <si>
    <t>LTRDEUA6CL3</t>
  </si>
  <si>
    <t>Euro-6A heavy, light tractor with trailer</t>
  </si>
  <si>
    <t>01/2020 and later</t>
  </si>
  <si>
    <t>LTRDEUR0</t>
  </si>
  <si>
    <t>before 10/1993</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</si>
  <si>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</si>
  <si>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</si>
  <si>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</si>
  <si>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</si>
  <si>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</si>
  <si>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</si>
  <si>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</si>
  <si>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</si>
  <si>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</si>
  <si>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</si>
  <si>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LTRDEUR5CL3</t>
  </si>
  <si>
    <t>Euro-5 heavy, light tractor with trailer</t>
  </si>
  <si>
    <t>LTREZEEV</t>
  </si>
  <si>
    <t>Eletricity</t>
  </si>
  <si>
    <t>light tractor with trailer</t>
  </si>
  <si>
    <t>LTRLEUR6</t>
  </si>
  <si>
    <t>1982-1992</t>
  </si>
  <si>
    <t>LPAB1982LCH</t>
  </si>
  <si>
    <t>LPAB1982MED</t>
  </si>
  <si>
    <t>Pre-Euro medium weight</t>
  </si>
  <si>
    <t>LPAB1982ZWA</t>
  </si>
  <si>
    <t>LPAB1983LCH</t>
  </si>
  <si>
    <t>LPAB1983MED</t>
  </si>
  <si>
    <t>LPAB1983ZWA</t>
  </si>
  <si>
    <t>LPAB1984LCH</t>
  </si>
  <si>
    <t>LPAB1984MED</t>
  </si>
  <si>
    <t>LPAB1984ZWA</t>
  </si>
  <si>
    <t>LPAB1985LCH</t>
  </si>
  <si>
    <t>LPAB1985MED</t>
  </si>
  <si>
    <t>LPAB1985ZWA</t>
  </si>
  <si>
    <t>LPAB1986LCH</t>
  </si>
  <si>
    <t>LPAB1986MED</t>
  </si>
  <si>
    <t>LPAB1986ZWA</t>
  </si>
  <si>
    <t>LPAB1987LCH</t>
  </si>
  <si>
    <t>LPAB1987MED</t>
  </si>
  <si>
    <t>LPAB1987ZWA</t>
  </si>
  <si>
    <t>LPAB1988LCH</t>
  </si>
  <si>
    <t>LPAB1988MED</t>
  </si>
  <si>
    <t>LPAB1988ZWA</t>
  </si>
  <si>
    <t>LPAB1989LCH</t>
  </si>
  <si>
    <t>LPAB1989MED</t>
  </si>
  <si>
    <t>LPAB1989ZWA</t>
  </si>
  <si>
    <t>LPAB1990LCH</t>
  </si>
  <si>
    <t>LPAB1990MED</t>
  </si>
  <si>
    <t>LPAB1990ZWA</t>
  </si>
  <si>
    <t>LPAB1991LCH</t>
  </si>
  <si>
    <t>LPAB1991MED</t>
  </si>
  <si>
    <t>1997-1997</t>
  </si>
  <si>
    <t>LPAB1991ZWA</t>
  </si>
  <si>
    <t>LPAB1992LCH</t>
  </si>
  <si>
    <t>LPAB1992MED</t>
  </si>
  <si>
    <t>LPAB1992ZWA</t>
  </si>
  <si>
    <t>LPABEUR1</t>
  </si>
  <si>
    <t>LPABEUR2</t>
  </si>
  <si>
    <t>LPABEUR3</t>
  </si>
  <si>
    <t>LPABEUR4</t>
  </si>
  <si>
    <t>LPABEUR5</t>
  </si>
  <si>
    <t>LPABEUR6</t>
  </si>
  <si>
    <t>LPABO3WCLCH</t>
  </si>
  <si>
    <t>Unregulated catalytic converter light</t>
  </si>
  <si>
    <t>before 06/1992</t>
  </si>
  <si>
    <t>LPABO3WCMED</t>
  </si>
  <si>
    <t>Unregulated catalytic converter medium weight</t>
  </si>
  <si>
    <t>LPABO3WCZWA</t>
  </si>
  <si>
    <t>Unregulated catalytic converter heavy weight</t>
  </si>
  <si>
    <t>LPABPR82LCH</t>
  </si>
  <si>
    <t>LPABPR82MED</t>
  </si>
  <si>
    <t>LPABPR82ZWA</t>
  </si>
  <si>
    <t>LPABR3WC</t>
  </si>
  <si>
    <t>Pre-Euro regulated catalytic converter</t>
  </si>
  <si>
    <t>LPACEUR2</t>
  </si>
  <si>
    <t>LPACEUR3</t>
  </si>
  <si>
    <t>LPACEUR4</t>
  </si>
  <si>
    <t>LPACEUR5</t>
  </si>
  <si>
    <t>LPACEUR6</t>
  </si>
  <si>
    <t>LPAD1982LCH</t>
  </si>
  <si>
    <t>LPAD1982MED</t>
  </si>
  <si>
    <t>LPAD1982ZWA</t>
  </si>
  <si>
    <t>LPAD1983LCH</t>
  </si>
  <si>
    <t>LPAD1983MED</t>
  </si>
  <si>
    <t>LPAD1983ZWA</t>
  </si>
  <si>
    <t>LPAD1984LCH</t>
  </si>
  <si>
    <t>LPAD1984MED</t>
  </si>
  <si>
    <t>LPAD1984ZWA</t>
  </si>
  <si>
    <t>LPAD1985LCH</t>
  </si>
  <si>
    <t>LPAD1985MED</t>
  </si>
  <si>
    <t>LPAD1985ZWA</t>
  </si>
  <si>
    <t>LPAD1986LCH</t>
  </si>
  <si>
    <t>LPAD1986MED</t>
  </si>
  <si>
    <t>LPAD1986ZWA</t>
  </si>
  <si>
    <t>LPAD1987MED</t>
  </si>
  <si>
    <t>LPAD1987ZWA</t>
  </si>
  <si>
    <t>LPAD1988LCH</t>
  </si>
  <si>
    <t>LPAD1988MED</t>
  </si>
  <si>
    <t>LPAD1988ZWA</t>
  </si>
  <si>
    <t>LPAD1989LCH</t>
  </si>
  <si>
    <t>LPAD1989MED</t>
  </si>
  <si>
    <t>LPAD1989ZWA</t>
  </si>
  <si>
    <t>LPAD1990MED</t>
  </si>
  <si>
    <t>LPAD1990ZWA</t>
  </si>
  <si>
    <t>LPAD1991LCH</t>
  </si>
  <si>
    <t>LPAD1991MED</t>
  </si>
  <si>
    <t>LPAD1991ZWA</t>
  </si>
  <si>
    <t>LPAD1992LCH</t>
  </si>
  <si>
    <t>LPAD1992MED</t>
  </si>
  <si>
    <t>LPAD1992ZWA</t>
  </si>
  <si>
    <t>LPADEDT6</t>
  </si>
  <si>
    <t>Euro-6D Temp</t>
  </si>
  <si>
    <t>LPADEUA6</t>
  </si>
  <si>
    <t>Euro-6A</t>
  </si>
  <si>
    <t>LPADEUR1</t>
  </si>
  <si>
    <t>LPADEUR2</t>
  </si>
  <si>
    <t>LPADEUR3</t>
  </si>
  <si>
    <t>LPADEUR3HOF</t>
  </si>
  <si>
    <t>Euro-3 half open particulate filter</t>
  </si>
  <si>
    <t>LPADEUR4</t>
  </si>
  <si>
    <t>LPADEUR4DPF</t>
  </si>
  <si>
    <t>Euro-4 closed particulate filter</t>
  </si>
  <si>
    <t>LPADEUR4HOF</t>
  </si>
  <si>
    <t>Euro-4 half open particulate filter</t>
  </si>
  <si>
    <t>LPADEUR5</t>
  </si>
  <si>
    <t>LPADPR82LCH</t>
  </si>
  <si>
    <t>Pre-Euro light weight</t>
  </si>
  <si>
    <t>LPADPR82MED</t>
  </si>
  <si>
    <t>LPADPR82ZWA</t>
  </si>
  <si>
    <t>Pre-Euro heavy weight</t>
  </si>
  <si>
    <t>LPAEZEEV</t>
  </si>
  <si>
    <t>LPAHZEEV</t>
  </si>
  <si>
    <t>LPAL1982LCH</t>
  </si>
  <si>
    <t>LPAL1982MED</t>
  </si>
  <si>
    <t>LPAL1982ZWA</t>
  </si>
  <si>
    <t>LPAL1983LCH</t>
  </si>
  <si>
    <t>LPAL1983MED</t>
  </si>
  <si>
    <t>LPAL1983ZWA</t>
  </si>
  <si>
    <t>LPAL1984LCH</t>
  </si>
  <si>
    <t>LPAL1984MED</t>
  </si>
  <si>
    <t>LPAL1984ZWA</t>
  </si>
  <si>
    <t>LPAL1985LCH</t>
  </si>
  <si>
    <t>LPAL1985MED</t>
  </si>
  <si>
    <t>LPAL1985ZWA</t>
  </si>
  <si>
    <t>LPAL1986LCH</t>
  </si>
  <si>
    <t>LPAL1986MED</t>
  </si>
  <si>
    <t>LPAL1986ZWA</t>
  </si>
  <si>
    <t>LPAL1987LCH</t>
  </si>
  <si>
    <t>LPAL1987MED</t>
  </si>
  <si>
    <t>LPAL1987ZWA</t>
  </si>
  <si>
    <t>LPAL1988MED</t>
  </si>
  <si>
    <t>LPAL1988ZWA</t>
  </si>
  <si>
    <t>LPAL1989LCH</t>
  </si>
  <si>
    <t>LPAL1989MED</t>
  </si>
  <si>
    <t>LPAL1989ZWA</t>
  </si>
  <si>
    <t>LPAL1990MED</t>
  </si>
  <si>
    <t>LPAL1990ZWA</t>
  </si>
  <si>
    <t>LPAL1991MED</t>
  </si>
  <si>
    <t>LPAL1991ZWA</t>
  </si>
  <si>
    <t>LPAL1992MED</t>
  </si>
  <si>
    <t>LPAL1992ZWA</t>
  </si>
  <si>
    <t>LPALEUR1</t>
  </si>
  <si>
    <t>LPALEUR2</t>
  </si>
  <si>
    <t>LPALEUR3</t>
  </si>
  <si>
    <t>LPALEUR4</t>
  </si>
  <si>
    <t>LPALEUR5</t>
  </si>
  <si>
    <t>LPALEUR6</t>
  </si>
  <si>
    <t>LPALO3WCLCH</t>
  </si>
  <si>
    <t>LPALO3WCMED</t>
  </si>
  <si>
    <t>LPALO3WCZWA</t>
  </si>
  <si>
    <t>LPALPR82LCH</t>
  </si>
  <si>
    <t>LPALPR82MED</t>
  </si>
  <si>
    <t>LPALPR82ZWA</t>
  </si>
  <si>
    <t>LPALR3WC</t>
  </si>
  <si>
    <t>LPCBEUR3</t>
  </si>
  <si>
    <t>LPCBEUR4</t>
  </si>
  <si>
    <t>LPCBEUR5</t>
  </si>
  <si>
    <t>LPCBEUR6</t>
  </si>
  <si>
    <t>LPEBEUR5</t>
  </si>
  <si>
    <t>Euro-5 plug-in hybrid</t>
  </si>
  <si>
    <t>LPEBEUR6</t>
  </si>
  <si>
    <t>LPEDEDT6</t>
  </si>
  <si>
    <t>Euro-6D Temp plug-in hybrid</t>
  </si>
  <si>
    <t>LPEDEUA6</t>
  </si>
  <si>
    <t>Euro-6A plug-in hybrid</t>
  </si>
  <si>
    <t>LPEDEUR5</t>
  </si>
  <si>
    <t>MUTBEUR0LCH</t>
  </si>
  <si>
    <t>Utility vehicle</t>
  </si>
  <si>
    <t>Pre-Euro light utility vehicle</t>
  </si>
  <si>
    <t>MUTCEUR6LCH</t>
  </si>
  <si>
    <t>Euro-6 light utility vehicle</t>
  </si>
  <si>
    <t>MUTCEUR6ZWA</t>
  </si>
  <si>
    <t>Euro-6 medium weight utility vehicle</t>
  </si>
  <si>
    <t>10/2008-12/2008</t>
  </si>
  <si>
    <t>MUTDEDE5LCHSCR</t>
  </si>
  <si>
    <t>Euro-5DE light SCR utility vehicle</t>
  </si>
  <si>
    <t>MUTDEDE5SCRZWA</t>
  </si>
  <si>
    <t>Euro-5DE medium weight SCR utility vehicle</t>
  </si>
  <si>
    <t>01/2009-12/2013</t>
  </si>
  <si>
    <t>MUTDEUG5EGRLCH</t>
  </si>
  <si>
    <t>Euro-5G light EGR utility vehicle</t>
  </si>
  <si>
    <t>MUTDEUG5EGRZWA</t>
  </si>
  <si>
    <t>Euro-5G medium weight EGR utility vehicle</t>
  </si>
  <si>
    <t>MUTDEUG5LCHSCR</t>
  </si>
  <si>
    <t>Euro-5G light SCR utility vehicle</t>
  </si>
  <si>
    <t>MUTDEUG5SCRZWA</t>
  </si>
  <si>
    <t>Euro-5G medium weight SCR utility vehicle</t>
  </si>
  <si>
    <t>MUTDEUR0LCH</t>
  </si>
  <si>
    <t>Euro-0 light utility vehicle</t>
  </si>
  <si>
    <t>MUTDEUR0ZWA</t>
  </si>
  <si>
    <t>Euro-0 medium weight utility vehicle</t>
  </si>
  <si>
    <t>MUTDEUR1LCH</t>
  </si>
  <si>
    <t>Euro-1 light utility vehicle</t>
  </si>
  <si>
    <t>MUTDEUR1ZWA</t>
  </si>
  <si>
    <t>Euro-1 medium weight utility vehicle</t>
  </si>
  <si>
    <t>MUTDEUR2LCH</t>
  </si>
  <si>
    <t>Euro-2 light utility vehicle</t>
  </si>
  <si>
    <t>MUTDEUR2ZWA</t>
  </si>
  <si>
    <t>Euro-2 medium weight utility vehicle</t>
  </si>
  <si>
    <t>MUTDEUR3LCH</t>
  </si>
  <si>
    <t>Euro-3 light utility vehicle</t>
  </si>
  <si>
    <t>MUTDEUR3ZWA</t>
  </si>
  <si>
    <t>Euro-3 medium weight utility vehicle</t>
  </si>
  <si>
    <t>MUTDEUR4LCH</t>
  </si>
  <si>
    <t>Euro-4 light utility vehicle</t>
  </si>
  <si>
    <t>MUTDEUR4ZWA</t>
  </si>
  <si>
    <t>Euro-4 medium weight utility vehicle</t>
  </si>
  <si>
    <t>MUTDEUR6LCH</t>
  </si>
  <si>
    <t>MUTDEUR6ZWA</t>
  </si>
  <si>
    <t>MUTEZEEVLCH</t>
  </si>
  <si>
    <t>light utility vehicle</t>
  </si>
  <si>
    <t>MUTEZEEVZWA</t>
  </si>
  <si>
    <t>MUTHZEEVZWA</t>
  </si>
  <si>
    <t>MUTLEUR0LCH</t>
  </si>
  <si>
    <t>ZUTBEUR0</t>
  </si>
  <si>
    <t>Pre-Euro heavy utility vehicle</t>
  </si>
  <si>
    <t>ZUTCEUR6</t>
  </si>
  <si>
    <t>Euro-6 heavy utility vehicle</t>
  </si>
  <si>
    <t>ZUTDEDE5SCR</t>
  </si>
  <si>
    <t>Euro-5DE heavy SCR utility vehicle</t>
  </si>
  <si>
    <t>ZUTDEUG5EGR</t>
  </si>
  <si>
    <t>Euro-5G heavy EGR utility vehicle</t>
  </si>
  <si>
    <t>ZUTDEUG5SCR</t>
  </si>
  <si>
    <t>Euro-5G heavy SCR utility vehicle</t>
  </si>
  <si>
    <t>ZUTDEUR0</t>
  </si>
  <si>
    <t>Euro-0 heavy utility vehicle</t>
  </si>
  <si>
    <t>ZUTDEUR1</t>
  </si>
  <si>
    <t>Euro-1 heavy utility vehicle</t>
  </si>
  <si>
    <t>ZUTDEUR2</t>
  </si>
  <si>
    <t>Euro-2 heavy utility vehicle</t>
  </si>
  <si>
    <t>ZUTDEUR3</t>
  </si>
  <si>
    <t>Euro-3 heavy utility vehicle</t>
  </si>
  <si>
    <t>ZUTDEUR4</t>
  </si>
  <si>
    <t>Euro-4 heavy utility vehicle</t>
  </si>
  <si>
    <t>ZUTDEUR6</t>
  </si>
  <si>
    <t>ZUTEZEEV</t>
  </si>
  <si>
    <t>heavy utility vehicle</t>
  </si>
  <si>
    <t>ZUTHZEEV</t>
  </si>
  <si>
    <t>MVABEUR0LCH</t>
  </si>
  <si>
    <t>MVACEUR6LCH</t>
  </si>
  <si>
    <t>2012 and later</t>
  </si>
  <si>
    <t>MVACEUR6ZWA</t>
  </si>
  <si>
    <t>2005-2008</t>
  </si>
  <si>
    <t>MVADEUG5EGRLCH</t>
  </si>
  <si>
    <t>Euro-5G light EGR</t>
  </si>
  <si>
    <t>2009-2013</t>
  </si>
  <si>
    <t>MVADEUG5EGRZWA</t>
  </si>
  <si>
    <t>Euro-5G medium weight EGR</t>
  </si>
  <si>
    <t>MVADEUR0LCH</t>
  </si>
  <si>
    <t>Euro-0 light</t>
  </si>
  <si>
    <t>1988-1993</t>
  </si>
  <si>
    <t>MVADEUR0ZWA</t>
  </si>
  <si>
    <t>Euro-0 medium weight</t>
  </si>
  <si>
    <t>MVADEUR1LCH</t>
  </si>
  <si>
    <t>1990-1997</t>
  </si>
  <si>
    <t>MVADEUR1ZWA</t>
  </si>
  <si>
    <t>MVADEUR2LCH</t>
  </si>
  <si>
    <t>1994-2001</t>
  </si>
  <si>
    <t>MVADEUR2ZWA</t>
  </si>
  <si>
    <t>1993-2001</t>
  </si>
  <si>
    <t>MVADEUR3LCH</t>
  </si>
  <si>
    <t>2000-2006</t>
  </si>
  <si>
    <t>MVADEUR3ZWA</t>
  </si>
  <si>
    <t>MVADEUR4LCH</t>
  </si>
  <si>
    <t>2005-2009</t>
  </si>
  <si>
    <t>MVADEUR4ZWA</t>
  </si>
  <si>
    <t>MVAEZEEVLCH</t>
  </si>
  <si>
    <t>light</t>
  </si>
  <si>
    <t>MVAEZEEVZWA</t>
  </si>
  <si>
    <t>medium weight</t>
  </si>
  <si>
    <t>MVAHZEEVLCH</t>
  </si>
  <si>
    <t>MVAHZEEVZWA</t>
  </si>
  <si>
    <t>MVALEUR0LCH</t>
  </si>
  <si>
    <t>ZVABEUR0</t>
  </si>
  <si>
    <t>ZVACEUR6</t>
  </si>
  <si>
    <t>ZVADEUG5EGR</t>
  </si>
  <si>
    <t>Euro-5G heavy EGR</t>
  </si>
  <si>
    <t>ZVADEUR0</t>
  </si>
  <si>
    <t>Euro-0 heavy</t>
  </si>
  <si>
    <t>ZVADEUR1</t>
  </si>
  <si>
    <t>ZVADEUR2</t>
  </si>
  <si>
    <t>ZVADEUR3</t>
  </si>
  <si>
    <t>ZVADEUR4</t>
  </si>
  <si>
    <t>ZVAEZEEV</t>
  </si>
  <si>
    <t>heavy</t>
  </si>
  <si>
    <t>ZVAHZEEV</t>
  </si>
  <si>
    <t>ZTRBEUR0</t>
  </si>
  <si>
    <t>ZTRCEUR6LCH</t>
  </si>
  <si>
    <t>ZTRCEUR6ZWA</t>
  </si>
  <si>
    <t>10/2005-12/2012</t>
  </si>
  <si>
    <t>ZTRDEUG5EGRLCH</t>
  </si>
  <si>
    <t>09/2011-08/2016</t>
  </si>
  <si>
    <t>ZTRDEUG5EGRZWA</t>
  </si>
  <si>
    <t>ZTRDEUR0</t>
  </si>
  <si>
    <t>ZTRDEUR1</t>
  </si>
  <si>
    <t>ZTRDEUR2</t>
  </si>
  <si>
    <t>ZTRDEUR3</t>
  </si>
  <si>
    <t>ZTRDEUR4</t>
  </si>
  <si>
    <t>ZTREZEEVLCH</t>
  </si>
  <si>
    <t>ZTREZEEVZWA</t>
  </si>
  <si>
    <t>ZTRHZEEVLCH</t>
  </si>
  <si>
    <t>ZTRHZEEVZWA</t>
  </si>
  <si>
    <t>ZTRLEUR0</t>
  </si>
  <si>
    <t>Table 3.12A Number of vehicle kilometres in bottom-up methodology</t>
  </si>
  <si>
    <t>rounded to 0,1 million</t>
  </si>
  <si>
    <t>Kilometers (million)</t>
  </si>
  <si>
    <t>Vehicle</t>
  </si>
  <si>
    <t>Table 3.12B Shares of Versit+ classes per vehicle-fuel combination and road type distribution</t>
  </si>
  <si>
    <t>rounded to 1%</t>
  </si>
  <si>
    <t>Share in total kilometers of vehicle type</t>
  </si>
  <si>
    <t>Road type distribution 2024</t>
  </si>
  <si>
    <t>Versit+ class</t>
  </si>
  <si>
    <t>WT1</t>
  </si>
  <si>
    <t>WT2</t>
  </si>
  <si>
    <t>WT3</t>
  </si>
  <si>
    <t/>
  </si>
  <si>
    <t>BABHZEEVGEL</t>
  </si>
  <si>
    <t>BABLEUR0</t>
  </si>
  <si>
    <t>LBEBEUR5</t>
  </si>
  <si>
    <t>LPAD1987LCH</t>
  </si>
  <si>
    <t>LPAD1990LCH</t>
  </si>
  <si>
    <t xml:space="preserve">Table 3.13 Emission profiles PM2.5 in road traffic PM10 </t>
  </si>
  <si>
    <t>weight%</t>
  </si>
  <si>
    <t>Share in PM10</t>
  </si>
  <si>
    <t>Conbustion of diesel fuel</t>
  </si>
  <si>
    <t>Conbustion of petrol and LPG</t>
  </si>
  <si>
    <t>Wear of break linings</t>
  </si>
  <si>
    <t>Wear of road surface</t>
  </si>
  <si>
    <t>Wear of light duty vehicle tyres</t>
  </si>
  <si>
    <t>Wear of heavy duty vehicle tyres</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</si>
  <si>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</si>
  <si>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</si>
  <si>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 'Factsheet break linings including the effect of porous asphalt 2016.pdf' (in Dutch)</t>
  </si>
  <si>
    <t xml:space="preserve">     * "Factsheet road surface wear January 2016.pdf' (in Dutch)</t>
  </si>
  <si>
    <t xml:space="preserve">     The factsheets can be found in:</t>
  </si>
  <si>
    <t>Table 3.14A Implied emission factors for mopeds and motorcycles, 2022</t>
  </si>
  <si>
    <t>Including correction factors for driving with cold engine, airconditioner and ageing</t>
  </si>
  <si>
    <t xml:space="preserve">Table 3.14B Number of vehicle kilometres </t>
  </si>
  <si>
    <t>CH4 included</t>
  </si>
  <si>
    <t>Speed-pedelec</t>
  </si>
  <si>
    <t>Moped (&lt;=25km/h)</t>
  </si>
  <si>
    <t>LBFBEUR0</t>
  </si>
  <si>
    <t>before 1999</t>
  </si>
  <si>
    <t>LBFBEUR1</t>
  </si>
  <si>
    <t>01/2000-05/2002</t>
  </si>
  <si>
    <t>Light quad/minicar</t>
  </si>
  <si>
    <t>LBFBEUR22TK</t>
  </si>
  <si>
    <t>Euro-2 two-stroke</t>
  </si>
  <si>
    <t>06/2002-01/2014</t>
  </si>
  <si>
    <t>Heavy quad</t>
  </si>
  <si>
    <t>LBFBEUR24TK</t>
  </si>
  <si>
    <t>Euro-2 four-stroke</t>
  </si>
  <si>
    <t>Light tricycle</t>
  </si>
  <si>
    <t>LBFBEUR4</t>
  </si>
  <si>
    <t>01/2017-01/2020</t>
  </si>
  <si>
    <t>Heavy tricycle</t>
  </si>
  <si>
    <t>LBFBEUR5</t>
  </si>
  <si>
    <t>LBFEZEEV</t>
  </si>
  <si>
    <t>LBPEZEEV</t>
  </si>
  <si>
    <t>LBSBEUR0</t>
  </si>
  <si>
    <t>Table 3.14C Shares of Versit+ classes per vehicle-fuel combination and road type distribution</t>
  </si>
  <si>
    <t>LBSBEUR1</t>
  </si>
  <si>
    <t>LBSBEUR22TK</t>
  </si>
  <si>
    <t>Type and</t>
  </si>
  <si>
    <t>Share in total kilometers of vehicle-fuel combination</t>
  </si>
  <si>
    <t>LBSBEUR24TK</t>
  </si>
  <si>
    <t>fuel</t>
  </si>
  <si>
    <t>LBSBEUR4</t>
  </si>
  <si>
    <t>LBFB</t>
  </si>
  <si>
    <t>LBSBEUR5</t>
  </si>
  <si>
    <t>LBSEZEEV</t>
  </si>
  <si>
    <t>LMFBEUR0LCH</t>
  </si>
  <si>
    <t>pre-Euro light</t>
  </si>
  <si>
    <t>before 06/1996</t>
  </si>
  <si>
    <t>LMFBEUR0MED</t>
  </si>
  <si>
    <t>LMFBEUR0ZWA</t>
  </si>
  <si>
    <t>pre-Euro heavy</t>
  </si>
  <si>
    <t>LMFBEUR1LCH</t>
  </si>
  <si>
    <t>06/1996-10/2004</t>
  </si>
  <si>
    <t>LBFE</t>
  </si>
  <si>
    <t>LMFBEUR1MED</t>
  </si>
  <si>
    <t>LBPE</t>
  </si>
  <si>
    <t>LMFBEUR1ZWA</t>
  </si>
  <si>
    <t>LBSB</t>
  </si>
  <si>
    <t>LMFBEUR2LCH</t>
  </si>
  <si>
    <t>11/2004-10/2007</t>
  </si>
  <si>
    <t>LMFBEUR2MED</t>
  </si>
  <si>
    <t>LMFBEUR2ZWA</t>
  </si>
  <si>
    <t>LMFBEUR3LCH</t>
  </si>
  <si>
    <t>11/2007-12/2016</t>
  </si>
  <si>
    <t>LMFBEUR3MED</t>
  </si>
  <si>
    <t>LMFBEUR3ZWA</t>
  </si>
  <si>
    <t>LBSE</t>
  </si>
  <si>
    <t>LMFBEUR4LCH</t>
  </si>
  <si>
    <t>01/2017-12/2020</t>
  </si>
  <si>
    <t>LMFB</t>
  </si>
  <si>
    <t>LMFBEUR4MED</t>
  </si>
  <si>
    <t>LMFBEUR4ZWA</t>
  </si>
  <si>
    <t>LMFBEUR5LCH</t>
  </si>
  <si>
    <t>LMFBEUR5MED</t>
  </si>
  <si>
    <t>LMFBEUR5ZWA</t>
  </si>
  <si>
    <t>LMFEZEEV</t>
  </si>
  <si>
    <t>LQ6BEUR0</t>
  </si>
  <si>
    <t>LQ6BEUR1</t>
  </si>
  <si>
    <t>LQ6BEUR22TK</t>
  </si>
  <si>
    <t>LQ6BEUR24TK</t>
  </si>
  <si>
    <t>LQ6BEUR4</t>
  </si>
  <si>
    <t>LQ6DEUR0</t>
  </si>
  <si>
    <t>LQ6DEUR1</t>
  </si>
  <si>
    <t>LQ6DEUR22TK</t>
  </si>
  <si>
    <t>LQ6DEUR24TK</t>
  </si>
  <si>
    <t>LQ6DEUR4</t>
  </si>
  <si>
    <t>LQ6DEUR5</t>
  </si>
  <si>
    <t>LQ6EZEEV</t>
  </si>
  <si>
    <t>LMFE</t>
  </si>
  <si>
    <t>LQ7BEUR0</t>
  </si>
  <si>
    <t>LQ6B</t>
  </si>
  <si>
    <t>LQ7BEUR1</t>
  </si>
  <si>
    <t>LQ7BEUR2</t>
  </si>
  <si>
    <t>LQ7BEUR3</t>
  </si>
  <si>
    <t>LQ7BEUR4</t>
  </si>
  <si>
    <t>LQ7BEUR5</t>
  </si>
  <si>
    <t>LQ6BEUR5</t>
  </si>
  <si>
    <t>LQ7EZEEV</t>
  </si>
  <si>
    <t>LQ6D</t>
  </si>
  <si>
    <t>LT2BEUR0</t>
  </si>
  <si>
    <t>LT2BEUR1</t>
  </si>
  <si>
    <t>LT2BEUR22TK</t>
  </si>
  <si>
    <t>LT2BEUR24TK</t>
  </si>
  <si>
    <t>LT2BEUR4</t>
  </si>
  <si>
    <t>LT2BEUR5</t>
  </si>
  <si>
    <t>LQ6E</t>
  </si>
  <si>
    <t>LT2EZEEV</t>
  </si>
  <si>
    <t>LQ7B</t>
  </si>
  <si>
    <t>LT5BEUR0</t>
  </si>
  <si>
    <t>LT5BEUR1</t>
  </si>
  <si>
    <t>LT5BEUR2</t>
  </si>
  <si>
    <t>LT5BEUR3</t>
  </si>
  <si>
    <t>LT5BEUR4</t>
  </si>
  <si>
    <t>LT5BEUR5</t>
  </si>
  <si>
    <t>LQ7E</t>
  </si>
  <si>
    <t>LT5EZEEV</t>
  </si>
  <si>
    <t>LT2B</t>
  </si>
  <si>
    <t>LT2E</t>
  </si>
  <si>
    <t>LT5B</t>
  </si>
  <si>
    <t>LT5E</t>
  </si>
  <si>
    <t>Table 3.15A Number of vehicle kilometres in road transport calculations (1990-2017)</t>
  </si>
  <si>
    <t>Table 3.15B Implied emission factors for road transport calculations (1990-2017)</t>
  </si>
  <si>
    <t>Implied emission factors (g/km)</t>
  </si>
  <si>
    <t>Pollutant</t>
  </si>
  <si>
    <t>NMVOC for combustion</t>
  </si>
  <si>
    <t>Heavy duty vehicles (excluding refrigeration units)</t>
  </si>
  <si>
    <t>Table 3.16 Road transport emission factors, CH4</t>
  </si>
  <si>
    <t>LPG / CNG_LNG</t>
  </si>
  <si>
    <t>Cars</t>
  </si>
  <si>
    <t>Light duty trucks</t>
  </si>
  <si>
    <t>Heavy duty trucks</t>
  </si>
  <si>
    <t>Motor cycles</t>
  </si>
  <si>
    <t>Table 3.17 Road transport emission factors, N2O</t>
  </si>
  <si>
    <t>Table 4.1 Energy consumption of rail traffic</t>
  </si>
  <si>
    <r>
      <t xml:space="preserve">Diesel fuel </t>
    </r>
    <r>
      <rPr>
        <vertAlign val="superscript"/>
        <sz val="10"/>
        <rFont val="Arial"/>
        <family val="2"/>
      </rPr>
      <t>1)</t>
    </r>
  </si>
  <si>
    <t>Passenger</t>
  </si>
  <si>
    <t>Freight</t>
  </si>
  <si>
    <t>Share pass.</t>
  </si>
  <si>
    <t>transport</t>
  </si>
  <si>
    <t>million kWh</t>
  </si>
  <si>
    <r>
      <rPr>
        <vertAlign val="superscript"/>
        <sz val="10"/>
        <color rgb="FF000000"/>
        <rFont val="Arial"/>
        <family val="2"/>
      </rPr>
      <t>2)</t>
    </r>
    <r>
      <rPr>
        <sz val="10"/>
        <color rgb="FF000000"/>
        <rFont val="Arial"/>
        <family val="2"/>
      </rPr>
      <t xml:space="preserve"> Used for calculation of CO2-emissions</t>
    </r>
  </si>
  <si>
    <t>:CBS, National Energy Balance</t>
  </si>
  <si>
    <t>:Source: NS (Dutch National Railway Company)</t>
  </si>
  <si>
    <t>:Estimate ==&gt; equal to 1990</t>
  </si>
  <si>
    <t>: Interpolated</t>
  </si>
  <si>
    <t xml:space="preserve">:Calculated </t>
  </si>
  <si>
    <t>:Estimate ==&gt; equal to 2003</t>
  </si>
  <si>
    <t>: Expert judgement TNO</t>
  </si>
  <si>
    <t> </t>
  </si>
  <si>
    <t>: Estimate ==&gt; equal to 2022</t>
  </si>
  <si>
    <t>Table 4.2 Emission factors for rail traffic</t>
  </si>
  <si>
    <t>VOC (combustion)</t>
  </si>
  <si>
    <r>
      <t>NH</t>
    </r>
    <r>
      <rPr>
        <b/>
        <vertAlign val="subscript"/>
        <sz val="10"/>
        <rFont val="Arial"/>
        <family val="2"/>
      </rPr>
      <t>3</t>
    </r>
  </si>
  <si>
    <t>Ligterink, N. E., &amp; Eijk, E. van. (2024). Rail emissions—Update of national Dutch emission factors. TNO.</t>
  </si>
  <si>
    <t>Table 4.3 Emission profiles PM2.5 in rail traffic PM10</t>
  </si>
  <si>
    <t>Combustion of diesel fuel</t>
  </si>
  <si>
    <t>Wear of catenary</t>
  </si>
  <si>
    <t>Wear of carbon brushes</t>
  </si>
  <si>
    <t>Wear of tracks, wheels and brakes</t>
  </si>
  <si>
    <t>Table 4.4 Emission factors diesel trains</t>
  </si>
  <si>
    <t>NOx [g/kg fuel]</t>
  </si>
  <si>
    <t>PM10 [g/kg fuel]</t>
  </si>
  <si>
    <t>1) Fuel properties, like sulphur fraction as in mobile machinery</t>
  </si>
  <si>
    <t>Table 4.5 wear emissions of rail traffic</t>
  </si>
  <si>
    <t>PM10 per kg fuel</t>
  </si>
  <si>
    <t>PM10 per kWh</t>
  </si>
  <si>
    <t>wear of tracks, wheels, and brakes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</si>
  <si>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</si>
  <si>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</si>
  <si>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</si>
  <si>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</si>
  <si>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</si>
  <si>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</si>
  <si>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</si>
  <si>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</si>
  <si>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</si>
  <si>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</si>
  <si>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</si>
  <si>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</si>
  <si>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</si>
  <si>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</si>
  <si>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</si>
  <si>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</si>
  <si>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</si>
  <si>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</si>
  <si>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</si>
  <si>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</si>
  <si>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</si>
  <si>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</si>
  <si>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</si>
  <si>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</si>
  <si>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5.3  VOC (combustion) emission factors for inland navigation 1)</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</si>
  <si>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</si>
  <si>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</si>
  <si>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</si>
  <si>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</si>
  <si>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this profile is used till 2010</t>
  </si>
  <si>
    <t>from 2011  see table 3.23a</t>
  </si>
  <si>
    <t>Mercury</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</si>
  <si>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</si>
  <si>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</si>
  <si>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</si>
  <si>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</si>
  <si>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</si>
  <si>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</si>
  <si>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</si>
  <si>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</si>
  <si>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</si>
  <si>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</si>
  <si>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</si>
  <si>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</si>
  <si>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</si>
  <si>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</si>
  <si>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</si>
  <si>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</si>
  <si>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</si>
  <si>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</si>
  <si>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Source: Emission Registration Methodology reports. See website of Emission registration:</t>
  </si>
  <si>
    <t>"Onderhoud van methodieken Emissieregistratie 2006-2007.pdf" (in Dutch)</t>
  </si>
  <si>
    <t>('Maintenance of methods Emission Registration 2006-2007.pdf') can be found in:</t>
  </si>
  <si>
    <r>
      <t xml:space="preserve">Table 6.1 Fuel consumption of fisheries on Dutch territory </t>
    </r>
    <r>
      <rPr>
        <b/>
        <vertAlign val="superscript"/>
        <sz val="16"/>
        <rFont val="Arial"/>
        <family val="2"/>
      </rPr>
      <t>1)</t>
    </r>
  </si>
  <si>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</si>
  <si>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</si>
  <si>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</si>
  <si>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</si>
  <si>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</si>
  <si>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</si>
  <si>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</si>
  <si>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</si>
  <si>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</si>
  <si>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r>
      <t xml:space="preserve">Table 6.2 Fishery emission factors for Dutch territory </t>
    </r>
    <r>
      <rPr>
        <b/>
        <vertAlign val="superscript"/>
        <sz val="16"/>
        <rFont val="Arial"/>
        <family val="2"/>
      </rPr>
      <t>1)</t>
    </r>
  </si>
  <si>
    <t>grams/kg fuel</t>
  </si>
  <si>
    <t>Foreign fishing cutters</t>
  </si>
  <si>
    <t>PM2,5</t>
  </si>
  <si>
    <t>SO2</t>
  </si>
  <si>
    <t>Deep sea trawlers</t>
  </si>
  <si>
    <t>Dutch fishing cutters and inland fishing</t>
  </si>
  <si>
    <t xml:space="preserve">1) Calculated in accordance with the protocols of the Navigation Emission Registration Project </t>
  </si>
  <si>
    <t>Table 6.3 Basic data for fisheries fuel sold emission calculations</t>
  </si>
  <si>
    <r>
      <t xml:space="preserve">Sales </t>
    </r>
    <r>
      <rPr>
        <vertAlign val="superscript"/>
        <sz val="10"/>
        <rFont val="Arial"/>
        <family val="2"/>
      </rPr>
      <t>1)</t>
    </r>
  </si>
  <si>
    <t>TJ</t>
  </si>
  <si>
    <t xml:space="preserve"> "</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</si>
  <si>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</si>
  <si>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</si>
  <si>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</si>
  <si>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</si>
  <si>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</si>
  <si>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</si>
  <si>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</si>
  <si>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t xml:space="preserve">    "</t>
  </si>
  <si>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</si>
  <si>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</si>
  <si>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t>Table 7.1 Fuel consumption of ocean shipping</t>
  </si>
  <si>
    <t>At anchor</t>
  </si>
  <si>
    <t>At berth</t>
  </si>
  <si>
    <t>Sailing</t>
  </si>
  <si>
    <t>on DCS</t>
  </si>
  <si>
    <t>in port</t>
  </si>
  <si>
    <t>in portareas</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</si>
  <si>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</si>
  <si>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</si>
  <si>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</si>
  <si>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</si>
  <si>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</si>
  <si>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</si>
  <si>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</si>
  <si>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</si>
  <si>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</si>
  <si>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</si>
  <si>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</si>
  <si>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</si>
  <si>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</si>
  <si>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Manoeuvring</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</si>
  <si>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</si>
  <si>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</si>
  <si>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</si>
  <si>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</si>
  <si>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t>
  </si>
  <si>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</si>
  <si>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</si>
  <si>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</si>
  <si>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</si>
  <si>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</si>
  <si>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</si>
  <si>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</si>
  <si>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</si>
  <si>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Substance</t>
  </si>
  <si>
    <t>Marine diesel oil/marine gas oil</t>
  </si>
  <si>
    <t>Bunker fuel oil</t>
  </si>
  <si>
    <t>PCB</t>
  </si>
  <si>
    <t>mg/ton fuel</t>
  </si>
  <si>
    <t>0.038</t>
  </si>
  <si>
    <t>0.57</t>
  </si>
  <si>
    <t>HCB</t>
  </si>
  <si>
    <t>0.08</t>
  </si>
  <si>
    <t>0.14</t>
  </si>
  <si>
    <t>PCDD/F</t>
  </si>
  <si>
    <t>µg I-TEQ/ton fuel</t>
  </si>
  <si>
    <t>0.13</t>
  </si>
  <si>
    <t>0.47</t>
  </si>
  <si>
    <r>
      <t>Source:   Cooper, "</t>
    </r>
    <r>
      <rPr>
        <i/>
        <sz val="10"/>
        <rFont val="Arial"/>
        <family val="2"/>
      </rPr>
      <t>D.A., HCB, PCB, PCDD and PCDF emissions from ships,</t>
    </r>
    <r>
      <rPr>
        <sz val="10"/>
        <rFont val="Arial"/>
        <family val="2"/>
      </rPr>
      <t xml:space="preserve">" Atmospheric \Environment </t>
    </r>
    <r>
      <rPr>
        <b/>
        <sz val="10"/>
        <rFont val="Arial"/>
        <family val="2"/>
      </rPr>
      <t>39</t>
    </r>
    <r>
      <rPr>
        <sz val="10"/>
        <rFont val="Arial"/>
        <family val="2"/>
      </rPr>
      <t>, 4901-4912, (2005)</t>
    </r>
  </si>
  <si>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</si>
  <si>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</si>
  <si>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</si>
  <si>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</si>
  <si>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</si>
  <si>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</si>
  <si>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</si>
  <si>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</si>
  <si>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</si>
  <si>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</si>
  <si>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</si>
  <si>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</si>
  <si>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</si>
  <si>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</si>
  <si>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</si>
  <si>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</si>
  <si>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</si>
  <si>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</si>
  <si>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</si>
  <si>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</si>
  <si>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</si>
  <si>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MGO/ULMF</t>
  </si>
  <si>
    <t>Fishing</t>
  </si>
  <si>
    <t>Table 7.10C  Allocation of fuels usage in auxiliary engine types and apparatus per ship type</t>
  </si>
  <si>
    <t>Auxiliary engine</t>
  </si>
  <si>
    <t>Boiler</t>
  </si>
  <si>
    <t>(MS)</t>
  </si>
  <si>
    <t>Table 7.10D Emission factors of medium/high speed engines (MS) at berth</t>
  </si>
  <si>
    <t>Year of build</t>
  </si>
  <si>
    <r>
      <t>NO</t>
    </r>
    <r>
      <rPr>
        <b/>
        <vertAlign val="subscript"/>
        <sz val="11"/>
        <color indexed="8"/>
        <rFont val="Arial"/>
        <family val="2"/>
      </rPr>
      <t>X</t>
    </r>
  </si>
  <si>
    <t>PM</t>
  </si>
  <si>
    <t>VOC</t>
  </si>
  <si>
    <t>1900 – 1973</t>
  </si>
  <si>
    <t>1974 – 1979</t>
  </si>
  <si>
    <t>1980 – 1984</t>
  </si>
  <si>
    <t>1985 – 1989</t>
  </si>
  <si>
    <t>1990 – 1994</t>
  </si>
  <si>
    <t>1995 – 1999</t>
  </si>
  <si>
    <t>2000 – 2010</t>
  </si>
  <si>
    <t>2011 – 2023</t>
  </si>
  <si>
    <t>TIER III</t>
  </si>
  <si>
    <t>Table 7.10E Emission factors of boilers of boilers at berth</t>
  </si>
  <si>
    <t>Table 7.10F Emission factors of all engines and apparatus</t>
  </si>
  <si>
    <r>
      <t>SO</t>
    </r>
    <r>
      <rPr>
        <b/>
        <vertAlign val="subscript"/>
        <sz val="11"/>
        <color indexed="8"/>
        <rFont val="Arial"/>
        <family val="2"/>
      </rPr>
      <t>2</t>
    </r>
  </si>
  <si>
    <r>
      <t>CO</t>
    </r>
    <r>
      <rPr>
        <b/>
        <vertAlign val="subscript"/>
        <sz val="11"/>
        <color indexed="8"/>
        <rFont val="Arial"/>
        <family val="2"/>
      </rPr>
      <t>2</t>
    </r>
  </si>
  <si>
    <t>Table 7.10G Activity data for the use of shore power</t>
  </si>
  <si>
    <t>Annual time at berth for shore power locations</t>
  </si>
  <si>
    <t>hours</t>
  </si>
  <si>
    <t xml:space="preserve">Correction factors for sailing sea-going vessels </t>
  </si>
  <si>
    <t>on Dutch territory and on the Dutch part of the Continental shelf</t>
  </si>
  <si>
    <t>Table 7.11A Correction factors (CEF) for reciprocating diesel engines</t>
  </si>
  <si>
    <t>Power</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</si>
  <si>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</si>
  <si>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</si>
  <si>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</si>
  <si>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</si>
  <si>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</si>
  <si>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Tier 0 or I</t>
  </si>
  <si>
    <t>Tier II</t>
  </si>
  <si>
    <t>Tier III</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</si>
  <si>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</si>
  <si>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</si>
  <si>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</si>
  <si>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</si>
  <si>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</si>
  <si>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</si>
  <si>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</si>
  <si>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</si>
  <si>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</si>
  <si>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</si>
  <si>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</si>
  <si>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</si>
  <si>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</si>
  <si>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</si>
  <si>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</si>
  <si>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</si>
  <si>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</si>
  <si>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</si>
  <si>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</si>
  <si>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</si>
  <si>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</si>
  <si>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</si>
  <si>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</si>
  <si>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</si>
  <si>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</si>
  <si>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</si>
  <si>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</si>
  <si>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</si>
  <si>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</si>
  <si>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</si>
  <si>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</si>
  <si>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</si>
  <si>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</si>
  <si>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</si>
  <si>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Large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</si>
  <si>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</si>
  <si>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</si>
  <si>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</si>
  <si>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</si>
  <si>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</si>
  <si>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</si>
  <si>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</si>
  <si>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</si>
  <si>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Substance name</t>
  </si>
  <si>
    <t>Jet engines</t>
  </si>
  <si>
    <t>Piston engines</t>
  </si>
  <si>
    <t>Ground equipment</t>
  </si>
  <si>
    <t>presented on ER website</t>
  </si>
  <si>
    <t>name in ER database (GOF)</t>
  </si>
  <si>
    <t>Total Volatile Organic Carbon</t>
  </si>
  <si>
    <t>x</t>
  </si>
  <si>
    <t>Total Hydrocarbons, non-halogenated</t>
  </si>
  <si>
    <t>KWS niet-gehalogeneerd</t>
  </si>
  <si>
    <t>Total Aliphatic Hydrocarbons, non-halogenated</t>
  </si>
  <si>
    <t>KWS alif.niet gehalogen.</t>
  </si>
  <si>
    <t>Total Aromatic Hydrocarbons, non-halogenated</t>
  </si>
  <si>
    <t>KWS arom.niet gehalogeneerd</t>
  </si>
  <si>
    <t>Total Halogenated Hydrocarbons</t>
  </si>
  <si>
    <t>Halogeenverb.org.</t>
  </si>
  <si>
    <t>Total Aromatic Halogenated Hydrocarbons</t>
  </si>
  <si>
    <t>KWS arom.gehalogeneerd</t>
  </si>
  <si>
    <t>Total Nonmethane Volatile Organic Carbons</t>
  </si>
  <si>
    <t>NMVOS</t>
  </si>
  <si>
    <t>BTEX</t>
  </si>
  <si>
    <t>Acrolein (2-propenal)</t>
  </si>
  <si>
    <t>Acroleïne</t>
  </si>
  <si>
    <t>Benzene</t>
  </si>
  <si>
    <t>Benzeen</t>
  </si>
  <si>
    <t>Ethene</t>
  </si>
  <si>
    <t>Etheen</t>
  </si>
  <si>
    <t>Formaldehyde</t>
  </si>
  <si>
    <t>Methane</t>
  </si>
  <si>
    <t>Methaan</t>
  </si>
  <si>
    <t>Styrene</t>
  </si>
  <si>
    <t>Styreen</t>
  </si>
  <si>
    <t>Toluene</t>
  </si>
  <si>
    <t>Tolueen</t>
  </si>
  <si>
    <t>Total Xylenes</t>
  </si>
  <si>
    <t>Xylenen (Totaal)</t>
  </si>
  <si>
    <t>Naphthalene</t>
  </si>
  <si>
    <t>Isopropylbenzene</t>
  </si>
  <si>
    <t>1-Methylnaphthalene</t>
  </si>
  <si>
    <t>2-methylnaphthalene</t>
  </si>
  <si>
    <t>Crotonaldehyde</t>
  </si>
  <si>
    <t>Acetaldehyde</t>
  </si>
  <si>
    <r>
      <rPr>
        <b/>
        <sz val="10"/>
        <rFont val="Arial"/>
        <family val="2"/>
      </rPr>
      <t>Source for jet engines (green) :</t>
    </r>
    <r>
      <rPr>
        <sz val="10"/>
        <rFont val="Arial"/>
        <family val="2"/>
      </rPr>
      <t xml:space="preserve"> US EPA, 2009. "Recommended Best Practice for Quantifying Speciated Organic Gas Emissions from Aircraft Equipped with Turbofan, Turbojet, and Turboprop Engines", including corrections using the TOG to VOC ratio (profile 5565).
</t>
    </r>
    <r>
      <rPr>
        <b/>
        <sz val="10"/>
        <rFont val="Arial"/>
        <family val="2"/>
      </rPr>
      <t>Source for ground equipment (blue) :</t>
    </r>
    <r>
      <rPr>
        <sz val="10"/>
        <rFont val="Arial"/>
        <family val="2"/>
      </rPr>
      <t xml:space="preserve"> Veldt et al., 1993. "Emissiefactoren vluchtige organische stoffen uit verbrandingsmotoren". (in Dutch only).
</t>
    </r>
    <r>
      <rPr>
        <b/>
        <sz val="10"/>
        <rFont val="Arial"/>
        <family val="2"/>
      </rPr>
      <t>Source for other factors (red) :</t>
    </r>
    <r>
      <rPr>
        <sz val="10"/>
        <rFont val="Arial"/>
        <family val="2"/>
      </rPr>
      <t xml:space="preserve"> Unknown legacy profile
</t>
    </r>
    <r>
      <rPr>
        <b/>
        <sz val="10"/>
        <rFont val="Arial"/>
        <family val="2"/>
      </rPr>
      <t>Remark :</t>
    </r>
    <r>
      <rPr>
        <sz val="10"/>
        <rFont val="Arial"/>
        <family val="2"/>
      </rPr>
      <t xml:space="preserve"> Only a part of the substances mentioned above is available on the Emission Registration website.</t>
    </r>
  </si>
  <si>
    <t>Table 8.8B Air traffic emission profiles for PAH and dioxins</t>
  </si>
  <si>
    <t>CRUISE</t>
  </si>
  <si>
    <t>Phenanthrene</t>
  </si>
  <si>
    <t>Anthracene</t>
  </si>
  <si>
    <t>Acenaphthene</t>
  </si>
  <si>
    <t>Acenaphthylene</t>
  </si>
  <si>
    <t>Fluorene</t>
  </si>
  <si>
    <t>Fluoreen</t>
  </si>
  <si>
    <t>Fluoranthene</t>
  </si>
  <si>
    <t>Chrysene</t>
  </si>
  <si>
    <t>Benz(a)anthracene</t>
  </si>
  <si>
    <t>Benzo(a)pyrene</t>
  </si>
  <si>
    <t>Benzo(b)fluoranthene</t>
  </si>
  <si>
    <t>Benzo(k)fluoranthene</t>
  </si>
  <si>
    <t>Benzo(g,h,i)perylene</t>
  </si>
  <si>
    <t>Indeno[1,2,3-cd]pyrene</t>
  </si>
  <si>
    <t>Dibenz[a,h]anthracene</t>
  </si>
  <si>
    <t>Dibenzo(ah)anthraceen</t>
  </si>
  <si>
    <t>Pyrene</t>
  </si>
  <si>
    <t>Pyreen</t>
  </si>
  <si>
    <t>total PAH (4 - PRTR)</t>
  </si>
  <si>
    <t>total PAH (6 - Borneff)</t>
  </si>
  <si>
    <t>total PAH (10 - VROM)</t>
  </si>
  <si>
    <t>total PAH (16 - EPA)</t>
  </si>
  <si>
    <t>Total Dioxins &amp; Furans (as I-TEQ)</t>
  </si>
  <si>
    <t>Dioxinen (PCDD/PCDF, I-TEQ)</t>
  </si>
  <si>
    <r>
      <rPr>
        <b/>
        <sz val="10"/>
        <color rgb="FF000000"/>
        <rFont val="Arial"/>
        <family val="2"/>
      </rPr>
      <t xml:space="preserve">Source for aircraft engines and PAHs (purple) : </t>
    </r>
    <r>
      <rPr>
        <sz val="10"/>
        <color rgb="FF000000"/>
        <rFont val="Arial"/>
        <family val="2"/>
      </rPr>
      <t>Agrawal et al., 2008. Characterization of chemical and particulate emissions from aircraft engines.</t>
    </r>
    <r>
      <rPr>
        <b/>
        <sz val="10"/>
        <color rgb="FF000000"/>
        <rFont val="Arial"/>
        <family val="2"/>
      </rPr>
      <t xml:space="preserve">
Source for aircraft engines and dioxins (red) :</t>
    </r>
    <r>
      <rPr>
        <sz val="10"/>
        <color indexed="8"/>
        <rFont val="Arial"/>
        <family val="2"/>
      </rPr>
      <t xml:space="preserve"> Unknown legacy profile
</t>
    </r>
    <r>
      <rPr>
        <b/>
        <sz val="10"/>
        <color rgb="FF000000"/>
        <rFont val="Arial"/>
        <family val="2"/>
      </rPr>
      <t>Source for ground equipment (blue) :</t>
    </r>
    <r>
      <rPr>
        <sz val="10"/>
        <color indexed="8"/>
        <rFont val="Arial"/>
        <family val="2"/>
      </rPr>
      <t xml:space="preserve"> Veldt et al., 1993. "Emissiefactoren vluchtige organische stoffen uit verbrandingsmotoren". (in Dutch only).
</t>
    </r>
    <r>
      <rPr>
        <b/>
        <sz val="10"/>
        <color rgb="FF000000"/>
        <rFont val="Arial"/>
        <family val="2"/>
      </rPr>
      <t>Remark :</t>
    </r>
    <r>
      <rPr>
        <sz val="10"/>
        <color indexed="8"/>
        <rFont val="Arial"/>
        <family val="2"/>
      </rPr>
      <t xml:space="preserve"> Only a part of the substances mentioned above is available on the Emission Registration website.</t>
    </r>
  </si>
  <si>
    <t>Table 8.8C Air traffic emission profiles for wear debris</t>
  </si>
  <si>
    <t>Tyre wear (PM10)</t>
  </si>
  <si>
    <t>Tyre wear (coarse PM)</t>
  </si>
  <si>
    <t>Brake wear (PM10)</t>
  </si>
  <si>
    <t xml:space="preserve">    fraction of PM</t>
  </si>
  <si>
    <t>Aluminium &amp; compounds (as Al)</t>
  </si>
  <si>
    <t>Antimony &amp; compounds (as Sb)</t>
  </si>
  <si>
    <t>Arsenic &amp; compounds (as As)</t>
  </si>
  <si>
    <t>Cadmium &amp; compounds (as Cd)</t>
  </si>
  <si>
    <t>Chromium &amp; compounds (as Cr)</t>
  </si>
  <si>
    <t>Iron &amp; compounds (as Fe)</t>
  </si>
  <si>
    <t>Copper &amp; compounds (as Cu)</t>
  </si>
  <si>
    <t>Lead &amp; compounds (as Pb)</t>
  </si>
  <si>
    <t>Manganese &amp; compounds (as Mn)</t>
  </si>
  <si>
    <t>Molybdenum &amp; compounds (as Mo)</t>
  </si>
  <si>
    <t>Nickel &amp; compounds (as Ni)</t>
  </si>
  <si>
    <t>Selenium &amp; compounds (as Se)</t>
  </si>
  <si>
    <t>Tin &amp; compounds (as Sn)</t>
  </si>
  <si>
    <t>Titanium &amp; compounds (as Ti)</t>
  </si>
  <si>
    <t>Vanadium &amp; compounds (as V)</t>
  </si>
  <si>
    <t>Zinc &amp; compounds (as Zn)</t>
  </si>
  <si>
    <t>Silicium &amp; compounds (as Si)</t>
  </si>
  <si>
    <t>Wolframium &amp; compounds (as W)</t>
  </si>
  <si>
    <t>Zirconium &amp; compounds (Zr)</t>
  </si>
  <si>
    <t>Soot</t>
  </si>
  <si>
    <r>
      <rPr>
        <b/>
        <sz val="10"/>
        <color rgb="FF000000"/>
        <rFont val="Arial"/>
        <family val="2"/>
      </rPr>
      <t>Source type wear factors (yellow) :</t>
    </r>
    <r>
      <rPr>
        <sz val="10"/>
        <color rgb="FF000000"/>
        <rFont val="Arial"/>
        <family val="2"/>
      </rPr>
      <t xml:space="preserve"> Ten Broeke et al., 2008. "Emissies door bandenslijtage afkomstig van het wegverkeer".</t>
    </r>
    <r>
      <rPr>
        <b/>
        <sz val="10"/>
        <color rgb="FF000000"/>
        <rFont val="Arial"/>
        <family val="2"/>
      </rPr>
      <t xml:space="preserve">
Source other tyre wear factors (red) :</t>
    </r>
    <r>
      <rPr>
        <sz val="10"/>
        <color rgb="FF000000"/>
        <rFont val="Arial"/>
        <family val="2"/>
      </rPr>
      <t xml:space="preserve"> Unknown legacy profile</t>
    </r>
    <r>
      <rPr>
        <b/>
        <sz val="10"/>
        <color rgb="FF000000"/>
        <rFont val="Arial"/>
        <family val="2"/>
      </rPr>
      <t xml:space="preserve">
Source brake wear factors : </t>
    </r>
    <r>
      <rPr>
        <sz val="10"/>
        <color rgb="FF000000"/>
        <rFont val="Arial"/>
        <family val="2"/>
      </rPr>
      <t>Factsheet brake wear road transport, version May 2016 (see methodology reports on ER website).</t>
    </r>
    <r>
      <rPr>
        <b/>
        <sz val="10"/>
        <color rgb="FF000000"/>
        <rFont val="Arial"/>
        <family val="2"/>
      </rPr>
      <t xml:space="preserve">
Remark :</t>
    </r>
    <r>
      <rPr>
        <sz val="10"/>
        <color indexed="8"/>
        <rFont val="Arial"/>
        <family val="2"/>
      </rPr>
      <t xml:space="preserve"> Only a part of the substances mentioned above is available on the Emission Registration website.</t>
    </r>
  </si>
  <si>
    <t>Table 8.9 Number of LTO's, emission factors per aircraft type in 2024</t>
  </si>
  <si>
    <t xml:space="preserve"> for the 50 most frequently sighted aircraft at Schiphol airport</t>
  </si>
  <si>
    <t>Aircraft type</t>
  </si>
  <si>
    <t>number of engines</t>
  </si>
  <si>
    <t>TIM-cat.</t>
  </si>
  <si>
    <t>MTOW</t>
  </si>
  <si>
    <t>Engine type</t>
  </si>
  <si>
    <t>number of LTO’s</t>
  </si>
  <si>
    <t>CO2
tons/LTO</t>
  </si>
  <si>
    <t>NOx
kgs/LTO</t>
  </si>
  <si>
    <t>VOS
kg/LTO</t>
  </si>
  <si>
    <t>CO
kgs/LTO</t>
  </si>
  <si>
    <t>SOx
kg/LTO</t>
  </si>
  <si>
    <t>PM10
g/LTO</t>
  </si>
  <si>
    <t>EC2.5 
g/LTO</t>
  </si>
  <si>
    <t>Embraer RJ 190</t>
  </si>
  <si>
    <t>TF</t>
  </si>
  <si>
    <t>CF34-10E5A1</t>
  </si>
  <si>
    <t>Boeing 737-800</t>
  </si>
  <si>
    <t>CFM56-7B26</t>
  </si>
  <si>
    <t>Airbus A320</t>
  </si>
  <si>
    <t>CFM56-5B4/3</t>
  </si>
  <si>
    <t>Embraer E195-E2</t>
  </si>
  <si>
    <t>PW1919G</t>
  </si>
  <si>
    <t>Airbus A319</t>
  </si>
  <si>
    <t>CFM56-5B5/P</t>
  </si>
  <si>
    <t>Boeing 777-200</t>
  </si>
  <si>
    <t>JUMBO</t>
  </si>
  <si>
    <t>GE90-77B</t>
  </si>
  <si>
    <t>Boeing 737-700</t>
  </si>
  <si>
    <t>CFM56-7B22</t>
  </si>
  <si>
    <t>Boeing 777-200LR/777F</t>
  </si>
  <si>
    <t>GE90-115B</t>
  </si>
  <si>
    <t>Airbus A330-300</t>
  </si>
  <si>
    <t>CF6-80E1A4</t>
  </si>
  <si>
    <t>Airbus 321 neo</t>
  </si>
  <si>
    <t>LEAP-1A35A/33/33B2/32/30</t>
  </si>
  <si>
    <t>Boeing 737-900</t>
  </si>
  <si>
    <t>Boeing 737 MAX 7/8/9</t>
  </si>
  <si>
    <t>LEAP-1B28/28B1/28B2/28B3</t>
  </si>
  <si>
    <t>Bombardier CS (BD500)</t>
  </si>
  <si>
    <t>PW1525G</t>
  </si>
  <si>
    <t>Boeing 787-9 Dreamliner</t>
  </si>
  <si>
    <t>GEnx-1B74/75/P1</t>
  </si>
  <si>
    <t>Boeing 787-10 Dreamliner</t>
  </si>
  <si>
    <t>GEnx-1B76A/P2, 1B76/P2</t>
  </si>
  <si>
    <t>Boeing 787-8 Dreamliner</t>
  </si>
  <si>
    <t>GEnx-1B70</t>
  </si>
  <si>
    <t>Airbus A321</t>
  </si>
  <si>
    <t>CFM56-5B3/3</t>
  </si>
  <si>
    <t>Airbus A350 900</t>
  </si>
  <si>
    <t>Trent XWB-84</t>
  </si>
  <si>
    <t>Airbus A330-200</t>
  </si>
  <si>
    <t>CF6-80C2A2</t>
  </si>
  <si>
    <t>Boeing 747-400 combi</t>
  </si>
  <si>
    <t>CF6-80C2B1F</t>
  </si>
  <si>
    <t>Airbus A330 neo 800/900</t>
  </si>
  <si>
    <t>Trent7000-72</t>
  </si>
  <si>
    <t>Embraer RJ 170</t>
  </si>
  <si>
    <t>CF34-8E2</t>
  </si>
  <si>
    <t>EC 135</t>
  </si>
  <si>
    <t>HELI_T</t>
  </si>
  <si>
    <t>ARRIUS 2B2</t>
  </si>
  <si>
    <t>Cessna 550</t>
  </si>
  <si>
    <t>TFBUS</t>
  </si>
  <si>
    <t>JT15D-4 series</t>
  </si>
  <si>
    <t>Bombardier CRJ-900</t>
  </si>
  <si>
    <t>CF34-8C5, CF34-8C5/B</t>
  </si>
  <si>
    <t>Boeing 767-200/300</t>
  </si>
  <si>
    <t>CF6-80C2B5F/B6F/B7F</t>
  </si>
  <si>
    <t>AGUSTA A139</t>
  </si>
  <si>
    <t>PT6C-67C</t>
  </si>
  <si>
    <t>Boeing 747-800</t>
  </si>
  <si>
    <t>GEnx-2B67B</t>
  </si>
  <si>
    <t>Cessna 560</t>
  </si>
  <si>
    <t>JT15D-5, -5A, -5B</t>
  </si>
  <si>
    <t>Airbus A300/B2/B4/C4</t>
  </si>
  <si>
    <t>CF6-50C2</t>
  </si>
  <si>
    <t>Dornier 328-Jet</t>
  </si>
  <si>
    <t>PW306B</t>
  </si>
  <si>
    <t>Cessna 750</t>
  </si>
  <si>
    <t>AE3007C</t>
  </si>
  <si>
    <t>Airbus A380</t>
  </si>
  <si>
    <t>Trent 970-84</t>
  </si>
  <si>
    <t>Embraer 145</t>
  </si>
  <si>
    <t>CF34-3A</t>
  </si>
  <si>
    <t>DHC Dash 8-100/300</t>
  </si>
  <si>
    <t>TP</t>
  </si>
  <si>
    <t>PW 124B*</t>
  </si>
  <si>
    <t>Airbus A350 1000</t>
  </si>
  <si>
    <t>Airbus A318</t>
  </si>
  <si>
    <t>CFM56-5B6/2P</t>
  </si>
  <si>
    <t>Canadair Global Express</t>
  </si>
  <si>
    <t>BR700-710A2-20</t>
  </si>
  <si>
    <t>Falcon 2000/2200</t>
  </si>
  <si>
    <t>CF34-3A1</t>
  </si>
  <si>
    <t>Cessna 500</t>
  </si>
  <si>
    <t>JT15D-1 series</t>
  </si>
  <si>
    <t>Pilatus PC-24</t>
  </si>
  <si>
    <t>JT15D-5C</t>
  </si>
  <si>
    <t>Cessna 208 Caravan*</t>
  </si>
  <si>
    <t>PT6A-114A*</t>
  </si>
  <si>
    <t>Canadair CL 600/604</t>
  </si>
  <si>
    <t>Boeing 757-200</t>
  </si>
  <si>
    <t>RB211-535E4</t>
  </si>
  <si>
    <t>Cessna 550/650</t>
  </si>
  <si>
    <t>TFE731-3</t>
  </si>
  <si>
    <t>Dassault Falcon 7X</t>
  </si>
  <si>
    <t>PW307A</t>
  </si>
  <si>
    <t>Gates Learjet 50</t>
  </si>
  <si>
    <t>Diamond DA 40 D</t>
  </si>
  <si>
    <t>PISTON</t>
  </si>
  <si>
    <t>TAE-125-01</t>
  </si>
  <si>
    <t>Diamond DA 42</t>
  </si>
  <si>
    <t>AS907-3-1E-A2 (HTF7500E)</t>
  </si>
  <si>
    <t>Embraer Legacy 500/450</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</si>
  <si>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</si>
  <si>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</si>
  <si>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</si>
  <si>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</si>
  <si>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</si>
  <si>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</si>
  <si>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</si>
  <si>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</si>
  <si>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</si>
  <si>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</si>
  <si>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</si>
  <si>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</si>
  <si>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</si>
  <si>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</si>
  <si>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</si>
  <si>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</si>
  <si>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</si>
  <si>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</si>
  <si>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 (2003/2004, 5th runway into operation)</t>
  </si>
  <si>
    <t>IDLE (from 2005 onwards, annual data from Eurocontrol)</t>
  </si>
  <si>
    <t>on average:</t>
  </si>
  <si>
    <t>Rotterdam</t>
  </si>
  <si>
    <t>IDLE (until 2004)</t>
  </si>
  <si>
    <t>Twente</t>
  </si>
  <si>
    <t>Maastricht</t>
  </si>
  <si>
    <t>Groningen</t>
  </si>
  <si>
    <t>Eindhoven</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</si>
  <si>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</si>
  <si>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</si>
  <si>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</si>
  <si>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</si>
  <si>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</si>
  <si>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</si>
  <si>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</si>
  <si>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</si>
  <si>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</si>
  <si>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</si>
  <si>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</si>
  <si>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</si>
  <si>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</si>
  <si>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 the Dutch Civil Aviation Authority concerning taxi times per separate runway combined with use figures (%) per runway, and data for 2005 - 2024 provided by Eurocontrol CODA.</t>
  </si>
  <si>
    <t>Table 8.11 Emission profiles PM2.5 and EC2.5 in air traffic &amp; GSE PM10</t>
  </si>
  <si>
    <t>weight %</t>
  </si>
  <si>
    <t>Source</t>
  </si>
  <si>
    <t>EC2.5</t>
  </si>
  <si>
    <t>Combustion of jet kerosene</t>
  </si>
  <si>
    <t>75.4 *</t>
  </si>
  <si>
    <t>Combustion of aviation gasoline</t>
  </si>
  <si>
    <t>Combustion of diesel</t>
  </si>
  <si>
    <t>* profile of EC2.5 is engine-dependent, only when not available this default value is used.</t>
  </si>
  <si>
    <t>Table 8.12 Implied emission factors of ground service equipment at Dutch airports</t>
  </si>
  <si>
    <t>Source: KLM Equipment services, including extrapolation by TNO for some years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</si>
  <si>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</si>
  <si>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</si>
  <si>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</si>
  <si>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</si>
  <si>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</si>
  <si>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</si>
  <si>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</si>
  <si>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</si>
  <si>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</si>
  <si>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r>
      <rPr>
        <b/>
        <sz val="10"/>
        <rFont val="Arial"/>
        <family val="2"/>
      </rPr>
      <t xml:space="preserve">Source SO2 factor AvGas : </t>
    </r>
    <r>
      <rPr>
        <sz val="10"/>
        <rFont val="Arial"/>
        <family val="2"/>
      </rPr>
      <t>See sulphur content gasoline, table 3.7.</t>
    </r>
    <r>
      <rPr>
        <b/>
        <sz val="10"/>
        <rFont val="Arial"/>
        <family val="2"/>
      </rPr>
      <t xml:space="preserve">
Source SO2 factor Jet-A :</t>
    </r>
    <r>
      <rPr>
        <sz val="10"/>
        <rFont val="Arial"/>
        <family val="2"/>
      </rPr>
      <t xml:space="preserve"> EMEP/EEA Guidebook 2016
</t>
    </r>
    <r>
      <rPr>
        <b/>
        <sz val="10"/>
        <rFont val="Arial"/>
        <family val="2"/>
      </rPr>
      <t>Source lead factor :</t>
    </r>
    <r>
      <rPr>
        <sz val="10"/>
        <rFont val="Arial"/>
        <family val="2"/>
      </rPr>
      <t xml:space="preserve"> Used maximum allowed lead content of 100LL AvGas (0.56 g/L)</t>
    </r>
  </si>
  <si>
    <t>Table 9.1 Fuel consumption of mobile machinery</t>
  </si>
  <si>
    <t>TOTAL</t>
  </si>
  <si>
    <t>Construction sector</t>
  </si>
  <si>
    <t>Manufacturing industry</t>
  </si>
  <si>
    <t>Households</t>
  </si>
  <si>
    <t>Commercial / institutional</t>
  </si>
  <si>
    <t>Other sectors</t>
  </si>
  <si>
    <t>electricity</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</si>
  <si>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</si>
  <si>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</si>
  <si>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</si>
  <si>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</si>
  <si>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</si>
  <si>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</si>
  <si>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</si>
  <si>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</si>
  <si>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grams/tonne of fuel</t>
  </si>
  <si>
    <t>Table 9.8 Mobile machinery emission factors, N2O</t>
  </si>
  <si>
    <t>Table 9.9 Mobile machinery emission factors, SO2</t>
  </si>
  <si>
    <t>Table 9.10 N2O emission factors for Non-Road Mobile Machinery</t>
  </si>
  <si>
    <t>N2O emission factor</t>
  </si>
  <si>
    <t>default</t>
  </si>
  <si>
    <t>diesel + SCR</t>
  </si>
  <si>
    <t>g/MJ</t>
  </si>
  <si>
    <t>Combustion of petrol</t>
  </si>
  <si>
    <t>Combustion of LPG</t>
  </si>
  <si>
    <t>Sources: IPCC 1996 Revised Guidelines (blue); EMEP/EEA Guidebook 2023, chapter NRMM (orange)</t>
  </si>
  <si>
    <t>Table 9.11 SO2 emission factors for Non-Road Mobile Machinery</t>
  </si>
  <si>
    <t>from</t>
  </si>
  <si>
    <t>to</t>
  </si>
  <si>
    <t>EF</t>
  </si>
  <si>
    <t>Sulphur content</t>
  </si>
  <si>
    <t>Diesel (EN-590)</t>
  </si>
  <si>
    <t>Source: Hulskotte &amp; Verbeek, 2009</t>
  </si>
  <si>
    <t xml:space="preserve">Table 9.12 Emission profiles PM2.5 and EC2.5 in mobile machinery PM10 </t>
  </si>
  <si>
    <t>Table 9.13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</si>
  <si>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</si>
  <si>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</si>
  <si>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</si>
  <si>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</si>
  <si>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t>11.9*</t>
  </si>
  <si>
    <t>5.0*</t>
  </si>
  <si>
    <r>
      <rPr>
        <vertAlign val="superscript"/>
        <sz val="10"/>
        <color rgb="FF000000"/>
        <rFont val="Arial"/>
      </rPr>
      <t xml:space="preserve">1) </t>
    </r>
    <r>
      <rPr>
        <sz val="10"/>
        <color rgb="FF000000"/>
        <rFont val="Arial"/>
      </rPr>
      <t>See section 9 of the Methodological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</si>
  <si>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</si>
  <si>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</si>
  <si>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WEcR, (PJ)</t>
    </r>
  </si>
  <si>
    <r>
      <t>5)</t>
    </r>
    <r>
      <rPr>
        <sz val="10"/>
        <rFont val="Arial"/>
        <family val="2"/>
      </rPr>
      <t xml:space="preserve"> Contract work _PJ = Energy consumption of agricultural machinery by  contractors, estimated by CUMELA, (PJ)</t>
    </r>
  </si>
  <si>
    <t>* Preliminary data / copy from previous year</t>
  </si>
  <si>
    <t>Table 9.14 Corrected fuel consumption of mobile machinery</t>
  </si>
  <si>
    <t>Agricultural sector</t>
  </si>
  <si>
    <t>According to EMMA</t>
  </si>
  <si>
    <t>Corrected</t>
  </si>
  <si>
    <r>
      <t xml:space="preserve">1) </t>
    </r>
    <r>
      <rPr>
        <sz val="10"/>
        <rFont val="Arial"/>
        <family val="2"/>
      </rPr>
      <t>See Chapter 9 of the Methods report.</t>
    </r>
  </si>
  <si>
    <t>Table 9.15A Mobile machinery emission profiles for VOC-components</t>
  </si>
  <si>
    <t>2-stroke E0</t>
  </si>
  <si>
    <t>2-stroke E10</t>
  </si>
  <si>
    <t>4-stroke E0</t>
  </si>
  <si>
    <t>4-stroke E10</t>
  </si>
  <si>
    <t>Evaporation (1990 - 2018</t>
  </si>
  <si>
    <t>Evaporation (2019 - 2050</t>
  </si>
  <si>
    <t>pre-Tier</t>
  </si>
  <si>
    <t>Tier 1</t>
  </si>
  <si>
    <t>Tier 2 &amp; 3</t>
  </si>
  <si>
    <t>Tier 4 - DPF, no SCR</t>
  </si>
  <si>
    <t>Tier 4 - no DPF</t>
  </si>
  <si>
    <t>Tier 4: DPF + SCR</t>
  </si>
  <si>
    <t>fraction of THC</t>
  </si>
  <si>
    <t>1,3-Butadiene</t>
  </si>
  <si>
    <t>2,2,4-Trimethylpentane</t>
  </si>
  <si>
    <t>Acetylene (or ethyne)</t>
  </si>
  <si>
    <t>Acrolein (or 2-propenal)</t>
  </si>
  <si>
    <t>Ethane</t>
  </si>
  <si>
    <t>Ethanol</t>
  </si>
  <si>
    <t>Ethyl Benzene</t>
  </si>
  <si>
    <t>Hexane</t>
  </si>
  <si>
    <t>Isobutane</t>
  </si>
  <si>
    <t>Isoprene</t>
  </si>
  <si>
    <t>N-butane</t>
  </si>
  <si>
    <t>Propane</t>
  </si>
  <si>
    <t>Propionaldehyde</t>
  </si>
  <si>
    <t>Propylene (or Propene || 1-Propene)</t>
  </si>
  <si>
    <t>Xylenes</t>
  </si>
  <si>
    <r>
      <rPr>
        <b/>
        <sz val="10"/>
        <rFont val="Arial"/>
        <family val="2"/>
      </rPr>
      <t>Source for emission factors (blue) :</t>
    </r>
    <r>
      <rPr>
        <sz val="10"/>
        <rFont val="Arial"/>
        <family val="2"/>
      </rPr>
      <t xml:space="preserve"> Derived from EPA MOVES3 (EPA-420-R-22-015, July 2022)
</t>
    </r>
    <r>
      <rPr>
        <b/>
        <sz val="10"/>
        <rFont val="Arial"/>
        <family val="2"/>
      </rPr>
      <t>Source for other factors (red) :</t>
    </r>
    <r>
      <rPr>
        <sz val="10"/>
        <rFont val="Arial"/>
        <family val="2"/>
      </rPr>
      <t xml:space="preserve"> Unknown legacy profile
</t>
    </r>
    <r>
      <rPr>
        <b/>
        <sz val="10"/>
        <rFont val="Arial"/>
        <family val="2"/>
      </rPr>
      <t>Remark :</t>
    </r>
    <r>
      <rPr>
        <sz val="10"/>
        <rFont val="Arial"/>
        <family val="2"/>
      </rPr>
      <t xml:space="preserve"> Only a part of the substances mentioned above is available on the Emission Registration website.</t>
    </r>
  </si>
  <si>
    <t>Table 9.15B Mobile machinery emission profiles for PAH</t>
  </si>
  <si>
    <t>fraction of PM</t>
  </si>
  <si>
    <t>Dibenzo(a,h)anthracene</t>
  </si>
  <si>
    <t>Indeno(1,2,3,c,d)pyrene</t>
  </si>
  <si>
    <r>
      <rPr>
        <b/>
        <sz val="10"/>
        <color rgb="FF000000"/>
        <rFont val="Arial"/>
        <family val="2"/>
      </rPr>
      <t>Source for emission factors (blue) :</t>
    </r>
    <r>
      <rPr>
        <sz val="10"/>
        <color indexed="8"/>
        <rFont val="Arial"/>
        <family val="2"/>
      </rPr>
      <t xml:space="preserve"> Derived from EPA MOVES3 (EPA-420-R-22-015, July 2022)
</t>
    </r>
    <r>
      <rPr>
        <b/>
        <sz val="10"/>
        <color rgb="FF000000"/>
        <rFont val="Arial"/>
        <family val="2"/>
      </rPr>
      <t>Remark :</t>
    </r>
    <r>
      <rPr>
        <sz val="10"/>
        <color indexed="8"/>
        <rFont val="Arial"/>
        <family val="2"/>
      </rPr>
      <t xml:space="preserve"> Only a part of the substances mentioned above is available on the Emission Registration website.</t>
    </r>
  </si>
  <si>
    <t>Table 9.15C Mobile machinery emission profiles for dioxins</t>
  </si>
  <si>
    <t>Tier 0 – Tier 2 (all categories), Tier 3 and Tier 4 (&lt;56 kW)</t>
  </si>
  <si>
    <t>Diesel ≥ 56 kW Tiers 3 and 4</t>
  </si>
  <si>
    <t xml:space="preserve">    g/MJ</t>
  </si>
  <si>
    <r>
      <rPr>
        <b/>
        <sz val="10"/>
        <color rgb="FF000000"/>
        <rFont val="Arial"/>
        <family val="2"/>
      </rPr>
      <t>Source for emission factors (blue) :</t>
    </r>
    <r>
      <rPr>
        <sz val="10"/>
        <color indexed="8"/>
        <rFont val="Arial"/>
        <family val="2"/>
      </rPr>
      <t xml:space="preserve"> Derived from EPA MOVES3 (EPA-420-R-22-015, July 2022)</t>
    </r>
  </si>
  <si>
    <t>Table 9.15D Mobile machinery emission profiles for heavy metals</t>
  </si>
  <si>
    <t>Mercury &amp; compounds (as Hg)</t>
  </si>
  <si>
    <r>
      <rPr>
        <b/>
        <sz val="10"/>
        <rFont val="Arial"/>
        <family val="2"/>
      </rPr>
      <t>Source emission factors :</t>
    </r>
    <r>
      <rPr>
        <sz val="10"/>
        <rFont val="Arial"/>
        <family val="2"/>
      </rPr>
      <t xml:space="preserve"> Pulles et al., 2012. "Emission factors for heavy metals from diesel and petrol used in European vehicles", Atmospheric Environment 61 (2012) 641-651.</t>
    </r>
  </si>
  <si>
    <t>Table 9.16 Mobile machinery engine emission factors (NOx, PM, CO, HC, NH3)</t>
  </si>
  <si>
    <t>EU_Group</t>
  </si>
  <si>
    <t>Model_Group</t>
  </si>
  <si>
    <t>Engine_Type</t>
  </si>
  <si>
    <t>Technology</t>
  </si>
  <si>
    <t>Fuel_type</t>
  </si>
  <si>
    <t>ID</t>
  </si>
  <si>
    <t>Engine load@0%</t>
  </si>
  <si>
    <t>Engine load@10%</t>
  </si>
  <si>
    <t>Engine load@20%</t>
  </si>
  <si>
    <t>Engine load@30%</t>
  </si>
  <si>
    <t>Engine load@40%</t>
  </si>
  <si>
    <t>Engine load@50%</t>
  </si>
  <si>
    <t>Engine load@60%</t>
  </si>
  <si>
    <t>Engine load@70%</t>
  </si>
  <si>
    <t>Engine load@80%</t>
  </si>
  <si>
    <t>Engine load@90%</t>
  </si>
  <si>
    <t>Engine load@100%</t>
  </si>
  <si>
    <t>mg/s*kW</t>
  </si>
  <si>
    <t>&lt; 8 kW</t>
  </si>
  <si>
    <t>&lt;= 1980</t>
  </si>
  <si>
    <t>1_3_1_3_1</t>
  </si>
  <si>
    <t>HC</t>
  </si>
  <si>
    <t>1_3_1_4_1</t>
  </si>
  <si>
    <t>1_3_1_23_1</t>
  </si>
  <si>
    <t>1_3_1_1_1</t>
  </si>
  <si>
    <t>1_3_1_2_1</t>
  </si>
  <si>
    <t>1981-1990</t>
  </si>
  <si>
    <t>1_3_2_3_1</t>
  </si>
  <si>
    <t>1_3_2_4_1</t>
  </si>
  <si>
    <t>1_3_2_23_1</t>
  </si>
  <si>
    <t>1_3_2_1_1</t>
  </si>
  <si>
    <t>1_3_2_2_1</t>
  </si>
  <si>
    <t>1991-STAGE I</t>
  </si>
  <si>
    <t>1_3_3_3_1</t>
  </si>
  <si>
    <t>1_3_3_4_1</t>
  </si>
  <si>
    <t>1_3_3_23_1</t>
  </si>
  <si>
    <t>1_3_3_1_1</t>
  </si>
  <si>
    <t>1_3_3_2_1</t>
  </si>
  <si>
    <t>STAGE V</t>
  </si>
  <si>
    <t>1_3_9_3_1</t>
  </si>
  <si>
    <t>1_3_9_4_1</t>
  </si>
  <si>
    <t>1_3_9_23_1</t>
  </si>
  <si>
    <t>1_3_9_1_1</t>
  </si>
  <si>
    <t>1_3_9_2_1</t>
  </si>
  <si>
    <t>&gt;= 1000 kW</t>
  </si>
  <si>
    <t>1000 &lt;= kW</t>
  </si>
  <si>
    <t>10_3_1_3_1</t>
  </si>
  <si>
    <t>10_3_1_4_1</t>
  </si>
  <si>
    <t>10_3_1_23_1</t>
  </si>
  <si>
    <t>10_3_1_1_1</t>
  </si>
  <si>
    <t>10_3_1_2_1</t>
  </si>
  <si>
    <t>10_3_2_3_1</t>
  </si>
  <si>
    <t>10_3_2_4_1</t>
  </si>
  <si>
    <t>10_3_2_23_1</t>
  </si>
  <si>
    <t>10_3_2_1_1</t>
  </si>
  <si>
    <t>10_3_2_2_1</t>
  </si>
  <si>
    <t>10_3_3_3_1</t>
  </si>
  <si>
    <t>10_3_3_4_1</t>
  </si>
  <si>
    <t>10_3_3_23_1</t>
  </si>
  <si>
    <t>10_3_3_1_1</t>
  </si>
  <si>
    <t>10_3_3_2_1</t>
  </si>
  <si>
    <t>STAGE I</t>
  </si>
  <si>
    <t>10_3_4_3_1</t>
  </si>
  <si>
    <t>10_3_4_4_1</t>
  </si>
  <si>
    <t>10_3_4_23_1</t>
  </si>
  <si>
    <t>10_3_4_1_1</t>
  </si>
  <si>
    <t>10_3_4_2_1</t>
  </si>
  <si>
    <t>STAGE II</t>
  </si>
  <si>
    <t>10_3_5_3_1</t>
  </si>
  <si>
    <t>10_3_5_4_1</t>
  </si>
  <si>
    <t>10_3_5_23_1</t>
  </si>
  <si>
    <t>10_3_5_1_1</t>
  </si>
  <si>
    <t>10_3_5_2_1</t>
  </si>
  <si>
    <t>STAGE IIIa</t>
  </si>
  <si>
    <t>10_3_6_3_1</t>
  </si>
  <si>
    <t>10_3_6_4_1</t>
  </si>
  <si>
    <t>10_3_6_23_1</t>
  </si>
  <si>
    <t>10_3_6_1_1</t>
  </si>
  <si>
    <t>10_3_6_2_1</t>
  </si>
  <si>
    <t>STAGE IIIb</t>
  </si>
  <si>
    <t>10_3_7_3_1</t>
  </si>
  <si>
    <t>10_3_7_4_1</t>
  </si>
  <si>
    <t>10_3_7_23_1</t>
  </si>
  <si>
    <t>10_3_7_1_1</t>
  </si>
  <si>
    <t>10_3_7_2_1</t>
  </si>
  <si>
    <t>STAGE IV</t>
  </si>
  <si>
    <t>10_3_8_3_1</t>
  </si>
  <si>
    <t>10_3_8_4_1</t>
  </si>
  <si>
    <t>10_3_8_23_1</t>
  </si>
  <si>
    <t>10_3_8_1_1</t>
  </si>
  <si>
    <t>10_3_8_2_1</t>
  </si>
  <si>
    <t>10_3_9_3_1</t>
  </si>
  <si>
    <t>10_3_9_4_1</t>
  </si>
  <si>
    <t>10_3_9_23_1</t>
  </si>
  <si>
    <t>10_3_9_1_1</t>
  </si>
  <si>
    <t>10_3_9_2_1</t>
  </si>
  <si>
    <t>STAGE V NRG</t>
  </si>
  <si>
    <t>10_3_10_3_1</t>
  </si>
  <si>
    <t>10_3_10_4_1</t>
  </si>
  <si>
    <t>10_3_10_23_1</t>
  </si>
  <si>
    <t>10_3_10_1_1</t>
  </si>
  <si>
    <t>10_3_10_2_1</t>
  </si>
  <si>
    <t>130-560 kW</t>
  </si>
  <si>
    <t>130 &lt;= kW &lt; 300</t>
  </si>
  <si>
    <t>7_3_1_3_1</t>
  </si>
  <si>
    <t>300 &lt;= kW &lt; 560</t>
  </si>
  <si>
    <t>8_3_1_3_1</t>
  </si>
  <si>
    <t>7_3_1_4_1</t>
  </si>
  <si>
    <t>8_3_1_4_1</t>
  </si>
  <si>
    <t>7_3_1_23_1</t>
  </si>
  <si>
    <t>8_3_1_23_1</t>
  </si>
  <si>
    <t>7_3_1_1_1</t>
  </si>
  <si>
    <t>8_3_1_1_1</t>
  </si>
  <si>
    <t>7_3_1_2_1</t>
  </si>
  <si>
    <t>8_3_1_2_1</t>
  </si>
  <si>
    <t>7_3_2_3_1</t>
  </si>
  <si>
    <t>8_3_2_3_1</t>
  </si>
  <si>
    <t>7_3_2_4_1</t>
  </si>
  <si>
    <t>8_3_2_4_1</t>
  </si>
  <si>
    <t>7_3_2_23_1</t>
  </si>
  <si>
    <t>8_3_2_23_1</t>
  </si>
  <si>
    <t>7_3_2_1_1</t>
  </si>
  <si>
    <t>8_3_2_1_1</t>
  </si>
  <si>
    <t>7_3_2_2_1</t>
  </si>
  <si>
    <t>8_3_2_2_1</t>
  </si>
  <si>
    <t>7_3_3_3_1</t>
  </si>
  <si>
    <t>8_3_3_3_1</t>
  </si>
  <si>
    <t>7_3_3_4_1</t>
  </si>
  <si>
    <t>8_3_3_4_1</t>
  </si>
  <si>
    <t>7_3_3_23_1</t>
  </si>
  <si>
    <t>8_3_3_23_1</t>
  </si>
  <si>
    <t>7_3_3_1_1</t>
  </si>
  <si>
    <t>8_3_3_1_1</t>
  </si>
  <si>
    <t>7_3_3_2_1</t>
  </si>
  <si>
    <t>8_3_3_2_1</t>
  </si>
  <si>
    <t>7_3_4_3_1</t>
  </si>
  <si>
    <t>8_3_4_3_1</t>
  </si>
  <si>
    <t>7_3_4_4_1</t>
  </si>
  <si>
    <t>8_3_4_4_1</t>
  </si>
  <si>
    <t>7_3_4_23_1</t>
  </si>
  <si>
    <t>8_3_4_23_1</t>
  </si>
  <si>
    <t>7_3_4_1_1</t>
  </si>
  <si>
    <t>8_3_4_1_1</t>
  </si>
  <si>
    <t>7_3_4_2_1</t>
  </si>
  <si>
    <t>8_3_4_2_1</t>
  </si>
  <si>
    <t>7_3_5_3_1</t>
  </si>
  <si>
    <t>8_3_5_3_1</t>
  </si>
  <si>
    <t>7_3_5_4_1</t>
  </si>
  <si>
    <t>8_3_5_4_1</t>
  </si>
  <si>
    <t>7_3_5_23_1</t>
  </si>
  <si>
    <t>8_3_5_23_1</t>
  </si>
  <si>
    <t>7_3_5_1_1</t>
  </si>
  <si>
    <t>8_3_5_1_1</t>
  </si>
  <si>
    <t>7_3_5_2_1</t>
  </si>
  <si>
    <t>8_3_5_2_1</t>
  </si>
  <si>
    <t>7_3_6_3_1</t>
  </si>
  <si>
    <t>8_3_6_3_1</t>
  </si>
  <si>
    <t>7_3_6_4_1</t>
  </si>
  <si>
    <t>8_3_6_4_1</t>
  </si>
  <si>
    <t>7_3_6_23_1</t>
  </si>
  <si>
    <t>8_3_6_23_1</t>
  </si>
  <si>
    <t>7_3_6_1_1</t>
  </si>
  <si>
    <t>8_3_6_1_1</t>
  </si>
  <si>
    <t>7_3_6_2_1</t>
  </si>
  <si>
    <t>8_3_6_2_1</t>
  </si>
  <si>
    <t>7_3_7_3_1</t>
  </si>
  <si>
    <t>8_3_7_3_1</t>
  </si>
  <si>
    <t>7_3_7_4_1</t>
  </si>
  <si>
    <t>8_3_7_4_1</t>
  </si>
  <si>
    <t>7_3_7_23_1</t>
  </si>
  <si>
    <t>8_3_7_23_1</t>
  </si>
  <si>
    <t>7_3_7_1_1</t>
  </si>
  <si>
    <t>8_3_7_1_1</t>
  </si>
  <si>
    <t>7_3_7_2_1</t>
  </si>
  <si>
    <t>8_3_7_2_1</t>
  </si>
  <si>
    <t>7_3_8_3_1</t>
  </si>
  <si>
    <t>8_3_8_3_1</t>
  </si>
  <si>
    <t>7_3_8_4_1</t>
  </si>
  <si>
    <t>8_3_8_4_1</t>
  </si>
  <si>
    <t>7_3_8_23_1</t>
  </si>
  <si>
    <t>8_3_8_23_1</t>
  </si>
  <si>
    <t>7_3_8_1_1</t>
  </si>
  <si>
    <t>8_3_8_1_1</t>
  </si>
  <si>
    <t>7_3_8_2_1</t>
  </si>
  <si>
    <t>8_3_8_2_1</t>
  </si>
  <si>
    <t>7_3_9_3_1</t>
  </si>
  <si>
    <t>8_3_9_3_1</t>
  </si>
  <si>
    <t>7_3_9_4_1</t>
  </si>
  <si>
    <t>8_3_9_4_1</t>
  </si>
  <si>
    <t>7_3_9_23_1</t>
  </si>
  <si>
    <t>8_3_9_23_1</t>
  </si>
  <si>
    <t>7_3_9_1_1</t>
  </si>
  <si>
    <t>8_3_9_1_1</t>
  </si>
  <si>
    <t>7_3_9_2_1</t>
  </si>
  <si>
    <t>8_3_9_2_1</t>
  </si>
  <si>
    <t>19-37 kW</t>
  </si>
  <si>
    <t>19 &lt;= kW &lt; 37</t>
  </si>
  <si>
    <t>3_3_1_3_1</t>
  </si>
  <si>
    <t>3_3_1_4_1</t>
  </si>
  <si>
    <t>3_3_1_23_1</t>
  </si>
  <si>
    <t>3_3_1_1_1</t>
  </si>
  <si>
    <t>3_3_1_2_1</t>
  </si>
  <si>
    <t>3_3_2_3_1</t>
  </si>
  <si>
    <t>3_3_2_4_1</t>
  </si>
  <si>
    <t>3_3_2_23_1</t>
  </si>
  <si>
    <t>3_3_2_1_1</t>
  </si>
  <si>
    <t>3_3_2_2_1</t>
  </si>
  <si>
    <t>3_3_3_3_1</t>
  </si>
  <si>
    <t>3_3_3_4_1</t>
  </si>
  <si>
    <t>3_3_3_23_1</t>
  </si>
  <si>
    <t>3_3_3_1_1</t>
  </si>
  <si>
    <t>3_3_3_2_1</t>
  </si>
  <si>
    <t>3_3_5_3_1</t>
  </si>
  <si>
    <t>3_3_5_4_1</t>
  </si>
  <si>
    <t>3_3_5_23_1</t>
  </si>
  <si>
    <t>3_3_5_1_1</t>
  </si>
  <si>
    <t>3_3_5_2_1</t>
  </si>
  <si>
    <t>3_3_6_3_1</t>
  </si>
  <si>
    <t>3_3_6_4_1</t>
  </si>
  <si>
    <t>3_3_6_23_1</t>
  </si>
  <si>
    <t>3_3_6_1_1</t>
  </si>
  <si>
    <t>3_3_6_2_1</t>
  </si>
  <si>
    <t>3_3_9_3_1</t>
  </si>
  <si>
    <t>3_3_9_4_1</t>
  </si>
  <si>
    <t>3_3_9_23_1</t>
  </si>
  <si>
    <t>3_3_9_1_1</t>
  </si>
  <si>
    <t>3_3_9_2_1</t>
  </si>
  <si>
    <t>37-56 kW</t>
  </si>
  <si>
    <t>37 &lt;= kW &lt; 56</t>
  </si>
  <si>
    <t>4_3_1_3_1</t>
  </si>
  <si>
    <t>4_3_1_4_1</t>
  </si>
  <si>
    <t>4_3_1_23_1</t>
  </si>
  <si>
    <t>4_3_1_1_1</t>
  </si>
  <si>
    <t>4_3_1_2_1</t>
  </si>
  <si>
    <t>4_3_2_3_1</t>
  </si>
  <si>
    <t>4_3_2_4_1</t>
  </si>
  <si>
    <t>4_3_2_23_1</t>
  </si>
  <si>
    <t>4_3_2_1_1</t>
  </si>
  <si>
    <t>4_3_2_2_1</t>
  </si>
  <si>
    <t>4_3_3_3_1</t>
  </si>
  <si>
    <t>4_3_3_4_1</t>
  </si>
  <si>
    <t>4_3_3_23_1</t>
  </si>
  <si>
    <t>4_3_3_1_1</t>
  </si>
  <si>
    <t>4_3_3_2_1</t>
  </si>
  <si>
    <t>4_3_4_3_1</t>
  </si>
  <si>
    <t>4_3_4_4_1</t>
  </si>
  <si>
    <t>4_3_4_23_1</t>
  </si>
  <si>
    <t>4_3_4_1_1</t>
  </si>
  <si>
    <t>4_3_4_2_1</t>
  </si>
  <si>
    <t>4_3_5_3_1</t>
  </si>
  <si>
    <t>4_3_5_4_1</t>
  </si>
  <si>
    <t>4_3_5_23_1</t>
  </si>
  <si>
    <t>4_3_5_1_1</t>
  </si>
  <si>
    <t>4_3_5_2_1</t>
  </si>
  <si>
    <t>4_3_6_3_1</t>
  </si>
  <si>
    <t>4_3_6_4_1</t>
  </si>
  <si>
    <t>4_3_6_23_1</t>
  </si>
  <si>
    <t>4_3_6_1_1</t>
  </si>
  <si>
    <t>4_3_6_2_1</t>
  </si>
  <si>
    <t>4_3_7_3_1</t>
  </si>
  <si>
    <t>4_3_7_4_1</t>
  </si>
  <si>
    <t>4_3_7_23_1</t>
  </si>
  <si>
    <t>4_3_7_1_1</t>
  </si>
  <si>
    <t>4_3_7_2_1</t>
  </si>
  <si>
    <t>4_3_8_3_1</t>
  </si>
  <si>
    <t>4_3_8_4_1</t>
  </si>
  <si>
    <t>4_3_8_23_1</t>
  </si>
  <si>
    <t>4_3_8_1_1</t>
  </si>
  <si>
    <t>4_3_8_2_1</t>
  </si>
  <si>
    <t>4_3_9_3_1</t>
  </si>
  <si>
    <t>4_3_9_4_1</t>
  </si>
  <si>
    <t>4_3_9_23_1</t>
  </si>
  <si>
    <t>4_3_9_1_1</t>
  </si>
  <si>
    <t>4_3_9_2_1</t>
  </si>
  <si>
    <t>560-1000 kW</t>
  </si>
  <si>
    <t>560 &lt;= kW &lt; 1000 kW</t>
  </si>
  <si>
    <t>9_3_1_3_1</t>
  </si>
  <si>
    <t>9_3_1_4_1</t>
  </si>
  <si>
    <t>9_3_1_23_1</t>
  </si>
  <si>
    <t>9_3_1_1_1</t>
  </si>
  <si>
    <t>9_3_1_2_1</t>
  </si>
  <si>
    <t>9_3_2_3_1</t>
  </si>
  <si>
    <t>9_3_2_4_1</t>
  </si>
  <si>
    <t>9_3_2_23_1</t>
  </si>
  <si>
    <t>9_3_2_1_1</t>
  </si>
  <si>
    <t>9_3_2_2_1</t>
  </si>
  <si>
    <t>9_3_3_3_1</t>
  </si>
  <si>
    <t>9_3_3_4_1</t>
  </si>
  <si>
    <t>9_3_3_23_1</t>
  </si>
  <si>
    <t>9_3_3_1_1</t>
  </si>
  <si>
    <t>9_3_3_2_1</t>
  </si>
  <si>
    <t>9_3_4_3_1</t>
  </si>
  <si>
    <t>9_3_4_4_1</t>
  </si>
  <si>
    <t>9_3_4_23_1</t>
  </si>
  <si>
    <t>9_3_4_1_1</t>
  </si>
  <si>
    <t>9_3_4_2_1</t>
  </si>
  <si>
    <t>9_3_5_3_1</t>
  </si>
  <si>
    <t>9_3_5_4_1</t>
  </si>
  <si>
    <t>9_3_5_23_1</t>
  </si>
  <si>
    <t>9_3_5_1_1</t>
  </si>
  <si>
    <t>9_3_5_2_1</t>
  </si>
  <si>
    <t>9_3_6_3_1</t>
  </si>
  <si>
    <t>9_3_6_4_1</t>
  </si>
  <si>
    <t>9_3_6_23_1</t>
  </si>
  <si>
    <t>9_3_6_1_1</t>
  </si>
  <si>
    <t>9_3_6_2_1</t>
  </si>
  <si>
    <t>9_3_7_3_1</t>
  </si>
  <si>
    <t>9_3_7_4_1</t>
  </si>
  <si>
    <t>9_3_7_23_1</t>
  </si>
  <si>
    <t>9_3_7_1_1</t>
  </si>
  <si>
    <t>9_3_7_2_1</t>
  </si>
  <si>
    <t>9_3_8_3_1</t>
  </si>
  <si>
    <t>9_3_8_4_1</t>
  </si>
  <si>
    <t>9_3_8_23_1</t>
  </si>
  <si>
    <t>9_3_8_1_1</t>
  </si>
  <si>
    <t>9_3_8_2_1</t>
  </si>
  <si>
    <t>9_3_9_3_1</t>
  </si>
  <si>
    <t>9_3_9_4_1</t>
  </si>
  <si>
    <t>9_3_9_23_1</t>
  </si>
  <si>
    <t>9_3_9_1_1</t>
  </si>
  <si>
    <t>9_3_9_2_1</t>
  </si>
  <si>
    <t>9_3_10_3_1</t>
  </si>
  <si>
    <t>9_3_10_4_1</t>
  </si>
  <si>
    <t>9_3_10_23_1</t>
  </si>
  <si>
    <t>9_3_10_1_1</t>
  </si>
  <si>
    <t>9_3_10_2_1</t>
  </si>
  <si>
    <t>56-75 kW</t>
  </si>
  <si>
    <t>56 &lt;= kW &lt; 75</t>
  </si>
  <si>
    <t>5_3_1_3_1</t>
  </si>
  <si>
    <t>5_3_1_4_1</t>
  </si>
  <si>
    <t>5_3_1_23_1</t>
  </si>
  <si>
    <t>5_3_1_1_1</t>
  </si>
  <si>
    <t>5_3_1_2_1</t>
  </si>
  <si>
    <t>5_3_2_3_1</t>
  </si>
  <si>
    <t>5_3_2_4_1</t>
  </si>
  <si>
    <t>5_3_2_23_1</t>
  </si>
  <si>
    <t>5_3_2_1_1</t>
  </si>
  <si>
    <t>5_3_2_2_1</t>
  </si>
  <si>
    <t>5_3_3_3_1</t>
  </si>
  <si>
    <t>5_3_3_4_1</t>
  </si>
  <si>
    <t>5_3_3_23_1</t>
  </si>
  <si>
    <t>5_3_3_1_1</t>
  </si>
  <si>
    <t>5_3_3_2_1</t>
  </si>
  <si>
    <t>5_3_4_3_1</t>
  </si>
  <si>
    <t>5_3_4_4_1</t>
  </si>
  <si>
    <t>5_3_4_23_1</t>
  </si>
  <si>
    <t>5_3_4_1_1</t>
  </si>
  <si>
    <t>5_3_4_2_1</t>
  </si>
  <si>
    <t>5_3_5_3_1</t>
  </si>
  <si>
    <t>5_3_5_4_1</t>
  </si>
  <si>
    <t>5_3_5_23_1</t>
  </si>
  <si>
    <t>5_3_5_1_1</t>
  </si>
  <si>
    <t>5_3_5_2_1</t>
  </si>
  <si>
    <t>5_3_6_3_1</t>
  </si>
  <si>
    <t>5_3_6_4_1</t>
  </si>
  <si>
    <t>5_3_6_23_1</t>
  </si>
  <si>
    <t>5_3_6_1_1</t>
  </si>
  <si>
    <t>5_3_6_2_1</t>
  </si>
  <si>
    <t>5_3_7_3_1</t>
  </si>
  <si>
    <t>5_3_7_4_1</t>
  </si>
  <si>
    <t>5_3_7_23_1</t>
  </si>
  <si>
    <t>5_3_7_1_1</t>
  </si>
  <si>
    <t>5_3_7_2_1</t>
  </si>
  <si>
    <t>5_3_8_3_1</t>
  </si>
  <si>
    <t>5_3_8_4_1</t>
  </si>
  <si>
    <t>5_3_8_23_1</t>
  </si>
  <si>
    <t>5_3_8_1_1</t>
  </si>
  <si>
    <t>5_3_8_2_1</t>
  </si>
  <si>
    <t>5_3_9_3_1</t>
  </si>
  <si>
    <t>5_3_9_4_1</t>
  </si>
  <si>
    <t>5_3_9_23_1</t>
  </si>
  <si>
    <t>5_3_9_1_1</t>
  </si>
  <si>
    <t>5_3_9_2_1</t>
  </si>
  <si>
    <t>75-130 kW</t>
  </si>
  <si>
    <t>75 &lt;= kW &lt; 130</t>
  </si>
  <si>
    <t>6_3_1_3_1</t>
  </si>
  <si>
    <t>6_3_1_4_1</t>
  </si>
  <si>
    <t>6_3_1_23_1</t>
  </si>
  <si>
    <t>6_3_1_1_1</t>
  </si>
  <si>
    <t>6_3_1_2_1</t>
  </si>
  <si>
    <t>6_3_2_3_1</t>
  </si>
  <si>
    <t>6_3_2_4_1</t>
  </si>
  <si>
    <t>6_3_2_23_1</t>
  </si>
  <si>
    <t>6_3_2_1_1</t>
  </si>
  <si>
    <t>6_3_2_2_1</t>
  </si>
  <si>
    <t>6_3_3_3_1</t>
  </si>
  <si>
    <t>6_3_3_4_1</t>
  </si>
  <si>
    <t>6_3_3_23_1</t>
  </si>
  <si>
    <t>6_3_3_1_1</t>
  </si>
  <si>
    <t>6_3_3_2_1</t>
  </si>
  <si>
    <t>6_3_4_3_1</t>
  </si>
  <si>
    <t>6_3_4_4_1</t>
  </si>
  <si>
    <t>6_3_4_23_1</t>
  </si>
  <si>
    <t>6_3_4_1_1</t>
  </si>
  <si>
    <t>6_3_4_2_1</t>
  </si>
  <si>
    <t>6_3_5_3_1</t>
  </si>
  <si>
    <t>6_3_5_4_1</t>
  </si>
  <si>
    <t>6_3_5_23_1</t>
  </si>
  <si>
    <t>6_3_5_1_1</t>
  </si>
  <si>
    <t>6_3_5_2_1</t>
  </si>
  <si>
    <t>6_3_6_3_1</t>
  </si>
  <si>
    <t>6_3_6_4_1</t>
  </si>
  <si>
    <t>6_3_6_23_1</t>
  </si>
  <si>
    <t>6_3_6_1_1</t>
  </si>
  <si>
    <t>6_3_6_2_1</t>
  </si>
  <si>
    <t>6_3_7_3_1</t>
  </si>
  <si>
    <t>6_3_7_4_1</t>
  </si>
  <si>
    <t>6_3_7_23_1</t>
  </si>
  <si>
    <t>6_3_7_1_1</t>
  </si>
  <si>
    <t>6_3_7_2_1</t>
  </si>
  <si>
    <t>6_3_8_3_1</t>
  </si>
  <si>
    <t>6_3_8_4_1</t>
  </si>
  <si>
    <t>6_3_8_23_1</t>
  </si>
  <si>
    <t>6_3_8_1_1</t>
  </si>
  <si>
    <t>6_3_8_2_1</t>
  </si>
  <si>
    <t>6_3_9_3_1</t>
  </si>
  <si>
    <t>6_3_9_4_1</t>
  </si>
  <si>
    <t>6_3_9_23_1</t>
  </si>
  <si>
    <t>6_3_9_1_1</t>
  </si>
  <si>
    <t>6_3_9_2_1</t>
  </si>
  <si>
    <t>8-19 kW</t>
  </si>
  <si>
    <t>8 &lt;= kW &lt; 19</t>
  </si>
  <si>
    <t>2_3_1_3_1</t>
  </si>
  <si>
    <t>2_3_1_4_1</t>
  </si>
  <si>
    <t>2_3_1_23_1</t>
  </si>
  <si>
    <t>2_3_1_1_1</t>
  </si>
  <si>
    <t>2_3_1_2_1</t>
  </si>
  <si>
    <t>2_3_2_3_1</t>
  </si>
  <si>
    <t>2_3_2_4_1</t>
  </si>
  <si>
    <t>2_3_2_23_1</t>
  </si>
  <si>
    <t>2_3_2_1_1</t>
  </si>
  <si>
    <t>2_3_2_2_1</t>
  </si>
  <si>
    <t>2_3_3_3_1</t>
  </si>
  <si>
    <t>2_3_3_4_1</t>
  </si>
  <si>
    <t>2_3_3_23_1</t>
  </si>
  <si>
    <t>2_3_3_1_1</t>
  </si>
  <si>
    <t>2_3_3_2_1</t>
  </si>
  <si>
    <t>2_3_9_3_1</t>
  </si>
  <si>
    <t>2_3_9_4_1</t>
  </si>
  <si>
    <t>2_3_9_23_1</t>
  </si>
  <si>
    <t>2_3_9_1_1</t>
  </si>
  <si>
    <t>2_3_9_2_1</t>
  </si>
  <si>
    <t>SH2</t>
  </si>
  <si>
    <t>20 &lt;= cc &lt; 50</t>
  </si>
  <si>
    <t>Petrol 2-stroke</t>
  </si>
  <si>
    <t>benzine</t>
  </si>
  <si>
    <t>22_1_1_3_2</t>
  </si>
  <si>
    <t>22_1_1_4_2</t>
  </si>
  <si>
    <t>22_1_1_23_2</t>
  </si>
  <si>
    <t>22_1_1_1_2</t>
  </si>
  <si>
    <t>22_1_1_2_2</t>
  </si>
  <si>
    <t>22_1_2_3_2</t>
  </si>
  <si>
    <t>22_1_2_4_2</t>
  </si>
  <si>
    <t>22_1_2_23_2</t>
  </si>
  <si>
    <t>22_1_2_1_2</t>
  </si>
  <si>
    <t>22_1_2_2_2</t>
  </si>
  <si>
    <t>22_1_3_3_2</t>
  </si>
  <si>
    <t>22_1_3_4_2</t>
  </si>
  <si>
    <t>22_1_3_23_2</t>
  </si>
  <si>
    <t>22_1_3_1_2</t>
  </si>
  <si>
    <t>22_1_3_2_2</t>
  </si>
  <si>
    <t>22_1_4_3_2</t>
  </si>
  <si>
    <t>22_1_4_4_2</t>
  </si>
  <si>
    <t>22_1_4_23_2</t>
  </si>
  <si>
    <t>22_1_4_1_2</t>
  </si>
  <si>
    <t>22_1_4_2_2</t>
  </si>
  <si>
    <t>22_1_5_3_2</t>
  </si>
  <si>
    <t>22_1_5_4_2</t>
  </si>
  <si>
    <t>22_1_5_23_2</t>
  </si>
  <si>
    <t>22_1_5_1_2</t>
  </si>
  <si>
    <t>22_1_5_2_2</t>
  </si>
  <si>
    <t>22_1_9_3_2</t>
  </si>
  <si>
    <t>22_1_9_4_2</t>
  </si>
  <si>
    <t>22_1_9_23_2</t>
  </si>
  <si>
    <t>22_1_9_1_2</t>
  </si>
  <si>
    <t>22_1_9_2_2</t>
  </si>
  <si>
    <t>Petrol 4-stroke</t>
  </si>
  <si>
    <t>22_2_1_3_2</t>
  </si>
  <si>
    <t>22_2_1_4_2</t>
  </si>
  <si>
    <t>22_2_1_23_2</t>
  </si>
  <si>
    <t>22_2_1_1_2</t>
  </si>
  <si>
    <t>22_2_1_2_2</t>
  </si>
  <si>
    <t>22_2_2_3_2</t>
  </si>
  <si>
    <t>22_2_2_4_2</t>
  </si>
  <si>
    <t>22_2_2_23_2</t>
  </si>
  <si>
    <t>22_2_2_1_2</t>
  </si>
  <si>
    <t>22_2_2_2_2</t>
  </si>
  <si>
    <t>22_2_3_3_2</t>
  </si>
  <si>
    <t>22_2_3_4_2</t>
  </si>
  <si>
    <t>22_2_3_23_2</t>
  </si>
  <si>
    <t>22_2_3_1_2</t>
  </si>
  <si>
    <t>22_2_3_2_2</t>
  </si>
  <si>
    <t>22_2_4_3_2</t>
  </si>
  <si>
    <t>22_2_4_4_2</t>
  </si>
  <si>
    <t>22_2_4_23_2</t>
  </si>
  <si>
    <t>22_2_4_1_2</t>
  </si>
  <si>
    <t>22_2_4_2_2</t>
  </si>
  <si>
    <t>22_2_5_3_2</t>
  </si>
  <si>
    <t>22_2_5_4_2</t>
  </si>
  <si>
    <t>22_2_5_23_2</t>
  </si>
  <si>
    <t>22_2_5_1_2</t>
  </si>
  <si>
    <t>22_2_5_2_2</t>
  </si>
  <si>
    <t>22_2_9_3_2</t>
  </si>
  <si>
    <t>22_2_9_4_2</t>
  </si>
  <si>
    <t>22_2_9_23_2</t>
  </si>
  <si>
    <t>22_2_9_1_2</t>
  </si>
  <si>
    <t>22_2_9_2_2</t>
  </si>
  <si>
    <t>SH3</t>
  </si>
  <si>
    <t>50 &lt;= cc</t>
  </si>
  <si>
    <t>23_1_1_3_2</t>
  </si>
  <si>
    <t>23_1_1_4_2</t>
  </si>
  <si>
    <t>23_1_1_23_2</t>
  </si>
  <si>
    <t>23_1_1_1_2</t>
  </si>
  <si>
    <t>23_1_1_2_2</t>
  </si>
  <si>
    <t>23_1_2_3_2</t>
  </si>
  <si>
    <t>23_1_2_4_2</t>
  </si>
  <si>
    <t>23_1_2_23_2</t>
  </si>
  <si>
    <t>23_1_2_1_2</t>
  </si>
  <si>
    <t>23_1_2_2_2</t>
  </si>
  <si>
    <t>23_1_3_3_2</t>
  </si>
  <si>
    <t>23_1_3_4_2</t>
  </si>
  <si>
    <t>23_1_3_23_2</t>
  </si>
  <si>
    <t>23_1_3_1_2</t>
  </si>
  <si>
    <t>23_1_3_2_2</t>
  </si>
  <si>
    <t>23_1_4_3_2</t>
  </si>
  <si>
    <t>23_1_4_4_2</t>
  </si>
  <si>
    <t>23_1_4_23_2</t>
  </si>
  <si>
    <t>23_1_4_1_2</t>
  </si>
  <si>
    <t>23_1_4_2_2</t>
  </si>
  <si>
    <t>23_1_5_3_2</t>
  </si>
  <si>
    <t>23_1_5_4_2</t>
  </si>
  <si>
    <t>23_1_5_23_2</t>
  </si>
  <si>
    <t>23_1_5_1_2</t>
  </si>
  <si>
    <t>23_1_5_2_2</t>
  </si>
  <si>
    <t>23_1_9_3_2</t>
  </si>
  <si>
    <t>23_1_9_4_2</t>
  </si>
  <si>
    <t>23_1_9_23_2</t>
  </si>
  <si>
    <t>23_1_9_1_2</t>
  </si>
  <si>
    <t>23_1_9_2_2</t>
  </si>
  <si>
    <t>23_2_1_3_2</t>
  </si>
  <si>
    <t>23_2_1_4_2</t>
  </si>
  <si>
    <t>23_2_1_23_2</t>
  </si>
  <si>
    <t>23_2_1_1_2</t>
  </si>
  <si>
    <t>23_2_1_2_2</t>
  </si>
  <si>
    <t>23_2_2_3_2</t>
  </si>
  <si>
    <t>23_2_2_4_2</t>
  </si>
  <si>
    <t>23_2_2_23_2</t>
  </si>
  <si>
    <t>23_2_2_1_2</t>
  </si>
  <si>
    <t>23_2_2_2_2</t>
  </si>
  <si>
    <t>23_2_3_3_2</t>
  </si>
  <si>
    <t>23_2_3_4_2</t>
  </si>
  <si>
    <t>23_2_3_23_2</t>
  </si>
  <si>
    <t>23_2_3_1_2</t>
  </si>
  <si>
    <t>23_2_3_2_2</t>
  </si>
  <si>
    <t>23_2_4_3_2</t>
  </si>
  <si>
    <t>23_2_4_4_2</t>
  </si>
  <si>
    <t>23_2_4_23_2</t>
  </si>
  <si>
    <t>23_2_4_1_2</t>
  </si>
  <si>
    <t>23_2_4_2_2</t>
  </si>
  <si>
    <t>23_2_5_3_2</t>
  </si>
  <si>
    <t>23_2_5_4_2</t>
  </si>
  <si>
    <t>23_2_5_23_2</t>
  </si>
  <si>
    <t>23_2_5_1_2</t>
  </si>
  <si>
    <t>23_2_5_2_2</t>
  </si>
  <si>
    <t>23_2_9_3_2</t>
  </si>
  <si>
    <t>23_2_9_4_2</t>
  </si>
  <si>
    <t>23_2_9_23_2</t>
  </si>
  <si>
    <t>23_2_9_1_2</t>
  </si>
  <si>
    <t>23_2_9_2_2</t>
  </si>
  <si>
    <t>SN1</t>
  </si>
  <si>
    <t>&lt; 66 cc</t>
  </si>
  <si>
    <t>24_2_1_3_2</t>
  </si>
  <si>
    <t>24_2_1_4_2</t>
  </si>
  <si>
    <t>24_2_1_23_2</t>
  </si>
  <si>
    <t>24_2_1_1_2</t>
  </si>
  <si>
    <t>24_2_1_2_2</t>
  </si>
  <si>
    <t>24_2_2_3_2</t>
  </si>
  <si>
    <t>24_2_2_4_2</t>
  </si>
  <si>
    <t>24_2_2_23_2</t>
  </si>
  <si>
    <t>24_2_2_1_2</t>
  </si>
  <si>
    <t>24_2_2_2_2</t>
  </si>
  <si>
    <t>24_2_3_3_2</t>
  </si>
  <si>
    <t>24_2_3_4_2</t>
  </si>
  <si>
    <t>24_2_3_23_2</t>
  </si>
  <si>
    <t>24_2_3_1_2</t>
  </si>
  <si>
    <t>24_2_3_2_2</t>
  </si>
  <si>
    <t>24_2_4_3_2</t>
  </si>
  <si>
    <t>24_2_4_4_2</t>
  </si>
  <si>
    <t>24_2_4_23_2</t>
  </si>
  <si>
    <t>24_2_4_1_2</t>
  </si>
  <si>
    <t>24_2_4_2_2</t>
  </si>
  <si>
    <t>24_2_5_3_2</t>
  </si>
  <si>
    <t>24_2_5_4_2</t>
  </si>
  <si>
    <t>24_2_5_23_2</t>
  </si>
  <si>
    <t>24_2_5_1_2</t>
  </si>
  <si>
    <t>24_2_5_2_2</t>
  </si>
  <si>
    <t>24_2_9_3_2</t>
  </si>
  <si>
    <t>24_2_9_4_2</t>
  </si>
  <si>
    <t>24_2_9_23_2</t>
  </si>
  <si>
    <t>24_2_9_1_2</t>
  </si>
  <si>
    <t>24_2_9_2_2</t>
  </si>
  <si>
    <t>SN2</t>
  </si>
  <si>
    <t>66 &lt;= cc &lt; 100</t>
  </si>
  <si>
    <t>25_1_1_3_2</t>
  </si>
  <si>
    <t>25_1_1_4_2</t>
  </si>
  <si>
    <t>25_1_1_23_2</t>
  </si>
  <si>
    <t>25_1_1_1_2</t>
  </si>
  <si>
    <t>25_1_1_2_2</t>
  </si>
  <si>
    <t>25_1_2_3_2</t>
  </si>
  <si>
    <t>25_1_2_4_2</t>
  </si>
  <si>
    <t>25_1_2_23_2</t>
  </si>
  <si>
    <t>25_1_2_1_2</t>
  </si>
  <si>
    <t>25_1_2_2_2</t>
  </si>
  <si>
    <t>25_1_3_3_2</t>
  </si>
  <si>
    <t>25_1_3_4_2</t>
  </si>
  <si>
    <t>25_1_3_23_2</t>
  </si>
  <si>
    <t>25_1_3_1_2</t>
  </si>
  <si>
    <t>25_1_3_2_2</t>
  </si>
  <si>
    <t>25_1_4_3_2</t>
  </si>
  <si>
    <t>25_1_4_4_2</t>
  </si>
  <si>
    <t>25_1_4_23_2</t>
  </si>
  <si>
    <t>Nox</t>
  </si>
  <si>
    <t>25_1_4_1_2</t>
  </si>
  <si>
    <t>25_1_4_2_2</t>
  </si>
  <si>
    <t>25_1_5_3_2</t>
  </si>
  <si>
    <t>25_1_5_4_2</t>
  </si>
  <si>
    <t>25_1_5_23_2</t>
  </si>
  <si>
    <t>25_1_5_1_2</t>
  </si>
  <si>
    <t>25_1_5_2_2</t>
  </si>
  <si>
    <t>25_1_9_3_2</t>
  </si>
  <si>
    <t>25_1_9_4_2</t>
  </si>
  <si>
    <t>25_1_9_23_2</t>
  </si>
  <si>
    <t>25_1_9_1_2</t>
  </si>
  <si>
    <t>25_1_9_2_2</t>
  </si>
  <si>
    <t>25_2_1_3_2</t>
  </si>
  <si>
    <t>25_2_1_4_2</t>
  </si>
  <si>
    <t>25_2_1_23_2</t>
  </si>
  <si>
    <t>25_2_1_1_2</t>
  </si>
  <si>
    <t>25_2_1_2_2</t>
  </si>
  <si>
    <t>25_2_2_3_2</t>
  </si>
  <si>
    <t>25_2_2_4_2</t>
  </si>
  <si>
    <t>25_2_2_23_2</t>
  </si>
  <si>
    <t>25_2_2_1_2</t>
  </si>
  <si>
    <t>25_2_2_2_2</t>
  </si>
  <si>
    <t>25_2_3_3_2</t>
  </si>
  <si>
    <t>25_2_3_4_2</t>
  </si>
  <si>
    <t>25_2_3_23_2</t>
  </si>
  <si>
    <t>25_2_3_1_2</t>
  </si>
  <si>
    <t>25_2_3_2_2</t>
  </si>
  <si>
    <t>25_2_4_3_2</t>
  </si>
  <si>
    <t>25_2_4_4_2</t>
  </si>
  <si>
    <t>25_2_4_23_2</t>
  </si>
  <si>
    <t>25_2_4_1_2</t>
  </si>
  <si>
    <t>25_2_4_2_2</t>
  </si>
  <si>
    <t>25_2_5_3_2</t>
  </si>
  <si>
    <t>25_2_5_4_2</t>
  </si>
  <si>
    <t>25_2_5_23_2</t>
  </si>
  <si>
    <t>25_2_5_1_2</t>
  </si>
  <si>
    <t>25_2_5_2_2</t>
  </si>
  <si>
    <t>25_2_9_3_2</t>
  </si>
  <si>
    <t>25_2_9_4_2</t>
  </si>
  <si>
    <t>25_2_9_23_2</t>
  </si>
  <si>
    <t>25_2_9_1_2</t>
  </si>
  <si>
    <t>25_2_9_2_2</t>
  </si>
  <si>
    <t>SN3</t>
  </si>
  <si>
    <t>100 &lt;= cc &lt; 225</t>
  </si>
  <si>
    <t>26_1_1_3_2</t>
  </si>
  <si>
    <t>26_1_1_4_2</t>
  </si>
  <si>
    <t>26_1_1_23_2</t>
  </si>
  <si>
    <t>26_1_1_1_2</t>
  </si>
  <si>
    <t>26_1_1_2_2</t>
  </si>
  <si>
    <t>26_1_2_3_2</t>
  </si>
  <si>
    <t>26_1_2_4_2</t>
  </si>
  <si>
    <t>26_1_2_23_2</t>
  </si>
  <si>
    <t>26_1_2_1_2</t>
  </si>
  <si>
    <t>26_1_2_2_2</t>
  </si>
  <si>
    <t>26_1_3_3_2</t>
  </si>
  <si>
    <t>26_1_3_4_2</t>
  </si>
  <si>
    <t>26_1_3_23_2</t>
  </si>
  <si>
    <t>26_1_3_1_2</t>
  </si>
  <si>
    <t>26_1_3_2_2</t>
  </si>
  <si>
    <t>26_1_4_3_2</t>
  </si>
  <si>
    <t>26_1_4_4_2</t>
  </si>
  <si>
    <t>26_1_4_23_2</t>
  </si>
  <si>
    <t>26_1_4_1_2</t>
  </si>
  <si>
    <t>26_1_4_2_2</t>
  </si>
  <si>
    <t>26_1_5_3_2</t>
  </si>
  <si>
    <t>26_1_5_4_2</t>
  </si>
  <si>
    <t>26_1_5_23_2</t>
  </si>
  <si>
    <t>26_1_5_1_2</t>
  </si>
  <si>
    <t>26_1_5_2_2</t>
  </si>
  <si>
    <t>26_1_9_3_2</t>
  </si>
  <si>
    <t>26_1_9_4_2</t>
  </si>
  <si>
    <t>26_1_9_23_2</t>
  </si>
  <si>
    <t>26_1_9_1_2</t>
  </si>
  <si>
    <t>26_1_9_2_2</t>
  </si>
  <si>
    <t>26_2_1_3_2</t>
  </si>
  <si>
    <t>26_2_1_4_2</t>
  </si>
  <si>
    <t>26_2_1_23_2</t>
  </si>
  <si>
    <t>26_2_1_1_2</t>
  </si>
  <si>
    <t>26_2_1_2_2</t>
  </si>
  <si>
    <t>26_2_2_3_2</t>
  </si>
  <si>
    <t>26_2_2_4_2</t>
  </si>
  <si>
    <t>26_2_2_23_2</t>
  </si>
  <si>
    <t>26_2_2_1_2</t>
  </si>
  <si>
    <t>26_2_2_2_2</t>
  </si>
  <si>
    <t>26_2_3_3_2</t>
  </si>
  <si>
    <t>26_2_3_4_2</t>
  </si>
  <si>
    <t>26_2_3_23_2</t>
  </si>
  <si>
    <t>26_2_3_1_2</t>
  </si>
  <si>
    <t>26_2_3_2_2</t>
  </si>
  <si>
    <t>26_2_4_3_2</t>
  </si>
  <si>
    <t>26_2_4_4_2</t>
  </si>
  <si>
    <t>26_2_4_23_2</t>
  </si>
  <si>
    <t>26_2_4_1_2</t>
  </si>
  <si>
    <t>26_2_4_2_2</t>
  </si>
  <si>
    <t>26_2_5_3_2</t>
  </si>
  <si>
    <t>26_2_5_4_2</t>
  </si>
  <si>
    <t>26_2_5_23_2</t>
  </si>
  <si>
    <t>26_2_5_1_2</t>
  </si>
  <si>
    <t>26_2_5_2_2</t>
  </si>
  <si>
    <t>26_2_9_3_2</t>
  </si>
  <si>
    <t>26_2_9_4_2</t>
  </si>
  <si>
    <t>26_2_9_23_2</t>
  </si>
  <si>
    <t>26_2_9_1_2</t>
  </si>
  <si>
    <t>26_2_9_2_2</t>
  </si>
  <si>
    <t>SN4</t>
  </si>
  <si>
    <t>225 &lt;= cc</t>
  </si>
  <si>
    <t>27_1_1_3_2</t>
  </si>
  <si>
    <t>27_1_1_4_2</t>
  </si>
  <si>
    <t>27_1_1_23_2</t>
  </si>
  <si>
    <t>27_1_1_1_2</t>
  </si>
  <si>
    <t>27_1_1_2_2</t>
  </si>
  <si>
    <t>27_1_2_3_2</t>
  </si>
  <si>
    <t>27_1_2_4_2</t>
  </si>
  <si>
    <t>27_1_2_23_2</t>
  </si>
  <si>
    <t>27_1_2_1_2</t>
  </si>
  <si>
    <t>27_1_2_2_2</t>
  </si>
  <si>
    <t>27_1_3_3_2</t>
  </si>
  <si>
    <t>27_1_3_4_2</t>
  </si>
  <si>
    <t>27_1_3_23_2</t>
  </si>
  <si>
    <t>27_1_3_1_2</t>
  </si>
  <si>
    <t>27_1_3_2_2</t>
  </si>
  <si>
    <t>27_1_4_3_2</t>
  </si>
  <si>
    <t>27_1_4_4_2</t>
  </si>
  <si>
    <t>27_1_4_23_2</t>
  </si>
  <si>
    <t>27_1_4_1_2</t>
  </si>
  <si>
    <t>27_1_4_2_2</t>
  </si>
  <si>
    <t>27_1_5_3_2</t>
  </si>
  <si>
    <t>27_1_5_4_2</t>
  </si>
  <si>
    <t>27_1_5_23_2</t>
  </si>
  <si>
    <t>27_1_5_1_2</t>
  </si>
  <si>
    <t>27_1_5_2_2</t>
  </si>
  <si>
    <t>27_1_9_3_2</t>
  </si>
  <si>
    <t>27_1_9_4_2</t>
  </si>
  <si>
    <t>27_1_9_23_2</t>
  </si>
  <si>
    <t>27_1_9_1_2</t>
  </si>
  <si>
    <t>27_1_9_2_2</t>
  </si>
  <si>
    <t>27_2_1_3_2</t>
  </si>
  <si>
    <t>27_2_1_4_2</t>
  </si>
  <si>
    <t>27_2_1_23_2</t>
  </si>
  <si>
    <t>27_2_1_1_2</t>
  </si>
  <si>
    <t>27_2_1_2_2</t>
  </si>
  <si>
    <t>27_2_2_3_2</t>
  </si>
  <si>
    <t>27_2_2_4_2</t>
  </si>
  <si>
    <t>27_2_2_23_2</t>
  </si>
  <si>
    <t>27_2_2_1_2</t>
  </si>
  <si>
    <t>27_2_2_2_2</t>
  </si>
  <si>
    <t>27_2_3_3_2</t>
  </si>
  <si>
    <t>27_2_3_4_2</t>
  </si>
  <si>
    <t>27_2_3_23_2</t>
  </si>
  <si>
    <t>27_2_3_1_2</t>
  </si>
  <si>
    <t>27_2_3_2_2</t>
  </si>
  <si>
    <t>27_2_4_3_2</t>
  </si>
  <si>
    <t>27_2_4_4_2</t>
  </si>
  <si>
    <t>27_2_4_23_2</t>
  </si>
  <si>
    <t>27_2_4_1_2</t>
  </si>
  <si>
    <t>27_2_4_2_2</t>
  </si>
  <si>
    <t>27_2_5_3_2</t>
  </si>
  <si>
    <t>27_2_5_4_2</t>
  </si>
  <si>
    <t>27_2_5_23_2</t>
  </si>
  <si>
    <t>27_2_5_1_2</t>
  </si>
  <si>
    <t>27_2_5_2_2</t>
  </si>
  <si>
    <t>27_2_9_3_2</t>
  </si>
  <si>
    <t>27_2_9_4_2</t>
  </si>
  <si>
    <t>27_2_9_23_2</t>
  </si>
  <si>
    <t>27_2_9_1_2</t>
  </si>
  <si>
    <t>27_2_9_2_2</t>
  </si>
  <si>
    <t>LPG &lt; 56 kW</t>
  </si>
  <si>
    <t>lpg</t>
  </si>
  <si>
    <t>31_4_1_3_3</t>
  </si>
  <si>
    <t>LPG 56 &lt;= kW &lt; 130</t>
  </si>
  <si>
    <t>32_4_1_3_3</t>
  </si>
  <si>
    <t>LPG 130 &lt;= kW &lt; 560</t>
  </si>
  <si>
    <t>33_4_1_3_3</t>
  </si>
  <si>
    <t>31_4_1_4_3</t>
  </si>
  <si>
    <t>32_4_1_4_3</t>
  </si>
  <si>
    <t>33_4_1_4_3</t>
  </si>
  <si>
    <t>31_4_1_23_3</t>
  </si>
  <si>
    <t>32_4_1_23_3</t>
  </si>
  <si>
    <t>33_4_1_23_3</t>
  </si>
  <si>
    <t>31_4_1_1_3</t>
  </si>
  <si>
    <t>32_4_1_1_3</t>
  </si>
  <si>
    <t>33_4_1_1_3</t>
  </si>
  <si>
    <t>31_4_1_2_3</t>
  </si>
  <si>
    <t>32_4_1_2_3</t>
  </si>
  <si>
    <t>33_4_1_2_3</t>
  </si>
  <si>
    <t>31_4_2_3_3</t>
  </si>
  <si>
    <t>32_4_2_3_3</t>
  </si>
  <si>
    <t>33_4_2_3_3</t>
  </si>
  <si>
    <t>LPG 560 &lt;= kW</t>
  </si>
  <si>
    <t>34_4_2_3_3</t>
  </si>
  <si>
    <t>31_4_2_4_3</t>
  </si>
  <si>
    <t>32_4_2_4_3</t>
  </si>
  <si>
    <t>33_4_2_4_3</t>
  </si>
  <si>
    <t>34_4_2_4_3</t>
  </si>
  <si>
    <t>31_4_2_23_3</t>
  </si>
  <si>
    <t>32_4_2_23_3</t>
  </si>
  <si>
    <t>33_4_2_23_3</t>
  </si>
  <si>
    <t>34_4_2_23_3</t>
  </si>
  <si>
    <t>31_4_2_1_3</t>
  </si>
  <si>
    <t>32_4_2_1_3</t>
  </si>
  <si>
    <t>33_4_2_1_3</t>
  </si>
  <si>
    <t>34_4_2_1_3</t>
  </si>
  <si>
    <t>31_4_2_2_3</t>
  </si>
  <si>
    <t>32_4_2_2_3</t>
  </si>
  <si>
    <t>33_4_2_2_3</t>
  </si>
  <si>
    <t>34_4_2_2_3</t>
  </si>
  <si>
    <t>32_4_9_3_3</t>
  </si>
  <si>
    <t>33_4_9_3_3</t>
  </si>
  <si>
    <t>34_4_9_3_3</t>
  </si>
  <si>
    <t>32_4_9_4_3</t>
  </si>
  <si>
    <t>33_4_9_4_3</t>
  </si>
  <si>
    <t>34_4_9_4_3</t>
  </si>
  <si>
    <t>32_4_9_23_3</t>
  </si>
  <si>
    <t>33_4_9_23_3</t>
  </si>
  <si>
    <t>34_4_9_23_3</t>
  </si>
  <si>
    <t>32_4_9_1_3</t>
  </si>
  <si>
    <t>33_4_9_1_3</t>
  </si>
  <si>
    <t>34_4_9_1_3</t>
  </si>
  <si>
    <t>32_4_9_2_3</t>
  </si>
  <si>
    <t>33_4_9_2_3</t>
  </si>
  <si>
    <t>34_4_9_2_3</t>
  </si>
  <si>
    <t>Updated by CBS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</si>
</sst>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 #,##0.00_ ;_ * \-#,##0.00_ ;_ * &quot;-&quot;??_ ;_ @_ "/>
    <numFmt numFmtId="164" formatCode="0.0"/>
    <numFmt numFmtId="165" formatCode="0.000"/>
    <numFmt numFmtId="166" formatCode="0.0000"/>
    <numFmt numFmtId="167" formatCode="#,##0.000"/>
    <numFmt numFmtId="168" formatCode="0.0000_)"/>
    <numFmt numFmtId="169" formatCode="0.00000"/>
    <numFmt numFmtId="170" formatCode="dd/mmm/yy_)"/>
    <numFmt numFmtId="171" formatCode="0.0000000"/>
    <numFmt numFmtId="172" formatCode="0.000000000"/>
    <numFmt numFmtId="173" formatCode="_-* #,##0_-;_-* #,##0\-;_-* &quot;-&quot;??_-;_-@_-"/>
    <numFmt numFmtId="174" formatCode="#,##0.0"/>
    <numFmt numFmtId="175" formatCode="0%;;"/>
    <numFmt numFmtId="176" formatCode="_ * #,##0_ ;_ * \-#,##0_ ;_ * &quot;-&quot;??_ ;_ @_ "/>
    <numFmt numFmtId="177" formatCode="_ * #,##0.0_ ;_ * \-#,##0.0_ ;_ * &quot;-&quot;??_ ;_ @_ "/>
    <numFmt numFmtId="178" formatCode="0.0%"/>
    <numFmt numFmtId="179" formatCode="_ * #,##0.0000_ ;_ * \-#,##0.0000_ ;_ * &quot;-&quot;??_ ;_ @_ "/>
    <numFmt numFmtId="180" formatCode="0.00000E+00"/>
  </numFmts>
  <fonts count="149">
    <font>
      <sz val="9"/>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b/>
      <sz val="8"/>
      <name val="Calibri"/>
      <family val="2"/>
      <scheme val="minor"/>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8.5"/>
      <name val="Arial"/>
      <family val="2"/>
    </font>
    <font>
      <b/>
      <sz val="8.5"/>
      <name val="Arial"/>
      <family val="2"/>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b/>
      <sz val="16"/>
      <color theme="1"/>
      <name val="Arial"/>
      <family val="2"/>
    </font>
    <font>
      <b/>
      <sz val="11"/>
      <color theme="1"/>
      <name val="Arial"/>
      <family val="2"/>
    </font>
    <font>
      <i/>
      <sz val="10"/>
      <color theme="1"/>
      <name val="Arial"/>
      <family val="2"/>
    </font>
    <font>
      <i/>
      <sz val="9"/>
      <color theme="1"/>
      <name val="Arial"/>
      <family val="2"/>
    </font>
    <font>
      <sz val="9"/>
      <color rgb="FFFF0000"/>
      <name val="Calibri"/>
      <family val="2"/>
      <scheme val="minor"/>
    </font>
    <font>
      <sz val="10.5"/>
      <color theme="1"/>
      <name val="Arial"/>
      <family val="2"/>
    </font>
    <font>
      <u/>
      <sz val="10"/>
      <name val="Arial"/>
      <family val="2"/>
    </font>
    <font>
      <sz val="9"/>
      <color rgb="FF000000"/>
      <name val="Calibri"/>
      <family val="2"/>
      <scheme val="minor"/>
    </font>
    <font>
      <b/>
      <sz val="9"/>
      <color rgb="FF000000"/>
      <name val="Calibri"/>
      <family val="2"/>
      <scheme val="minor"/>
    </font>
    <font>
      <b/>
      <vertAlign val="subscript"/>
      <sz val="9"/>
      <color rgb="FF000000"/>
      <name val="Calibri"/>
      <family val="2"/>
      <scheme val="minor"/>
    </font>
    <font>
      <b/>
      <sz val="10"/>
      <color rgb="FFFF0000"/>
      <name val="Arial"/>
      <family val="2"/>
    </font>
    <font>
      <u/>
      <sz val="10"/>
      <color rgb="FFFF0000"/>
      <name val="Arial"/>
      <family val="2"/>
    </font>
    <font>
      <b/>
      <sz val="10"/>
      <color theme="9" tint="-0.249977111117893"/>
      <name val="Arial"/>
      <family val="2"/>
    </font>
    <font>
      <b/>
      <sz val="10"/>
      <color theme="8"/>
      <name val="Arial"/>
      <family val="2"/>
    </font>
    <font>
      <b/>
      <sz val="10"/>
      <color theme="7" tint="-0.249977111117893"/>
      <name val="Arial"/>
      <family val="2"/>
    </font>
    <font>
      <b/>
      <vertAlign val="subscript"/>
      <sz val="9"/>
      <name val="Calibri"/>
      <family val="2"/>
      <scheme val="minor"/>
    </font>
    <font>
      <u/>
      <sz val="8"/>
      <name val="Arial"/>
      <family val="2"/>
    </font>
    <font>
      <b/>
      <sz val="10"/>
      <color theme="8" tint="-0.499984740745262"/>
      <name val="Arial"/>
      <family val="2"/>
    </font>
    <font>
      <vertAlign val="superscript"/>
      <sz val="16"/>
      <name val="Arial"/>
      <family val="2"/>
    </font>
    <font>
      <sz val="9"/>
      <color theme="0" tint="-0.14999847407452621"/>
      <name val="Arial"/>
      <family val="2"/>
    </font>
    <font>
      <sz val="9"/>
      <color rgb="FFFF0000"/>
      <name val="Arial"/>
      <family val="2"/>
    </font>
    <font>
      <i/>
      <sz val="11"/>
      <color theme="1"/>
      <name val="Arial"/>
      <family val="2"/>
    </font>
    <font>
      <sz val="11"/>
      <color theme="1"/>
      <name val="Arial"/>
      <family val="2"/>
    </font>
    <font>
      <sz val="11"/>
      <color rgb="FFFF0000"/>
      <name val="Arial"/>
      <family val="2"/>
    </font>
    <font>
      <vertAlign val="subscript"/>
      <sz val="8"/>
      <name val="Arial"/>
      <family val="2"/>
    </font>
    <font>
      <sz val="8"/>
      <color theme="1"/>
      <name val="Arial"/>
      <family val="2"/>
    </font>
    <font>
      <sz val="9"/>
      <color theme="1"/>
      <name val="Calibri"/>
      <family val="2"/>
    </font>
    <font>
      <b/>
      <sz val="11"/>
      <name val="Calibri"/>
      <family val="2"/>
      <scheme val="minor"/>
    </font>
    <font>
      <b/>
      <sz val="12"/>
      <name val="Calibri"/>
      <family val="2"/>
      <scheme val="minor"/>
    </font>
    <font>
      <sz val="11"/>
      <name val="Calibri"/>
      <family val="2"/>
      <scheme val="minor"/>
    </font>
    <font>
      <sz val="9"/>
      <name val="Calibri"/>
      <family val="2"/>
    </font>
    <font>
      <b/>
      <sz val="12"/>
      <color theme="1"/>
      <name val="Calibri"/>
      <family val="2"/>
      <scheme val="minor"/>
    </font>
    <font>
      <b/>
      <sz val="16"/>
      <color rgb="FF000000"/>
      <name val="Calibri"/>
      <family val="2"/>
    </font>
    <font>
      <b/>
      <sz val="9"/>
      <color theme="1"/>
      <name val="Calibri"/>
      <family val="2"/>
      <scheme val="minor"/>
    </font>
    <font>
      <i/>
      <sz val="10"/>
      <name val="Calibri"/>
      <family val="2"/>
      <scheme val="minor"/>
    </font>
    <font>
      <sz val="9"/>
      <name val="Times New Roman"/>
      <family val="1"/>
    </font>
    <font>
      <b/>
      <sz val="9"/>
      <name val="Calibri"/>
      <family val="2"/>
    </font>
    <font>
      <u/>
      <sz val="9"/>
      <name val="Calibri"/>
      <family val="2"/>
    </font>
    <font>
      <b/>
      <sz val="10"/>
      <color rgb="FF7030A0"/>
      <name val="Arial"/>
      <family val="2"/>
    </font>
    <font>
      <b/>
      <vertAlign val="subscript"/>
      <sz val="16"/>
      <color rgb="FF000000"/>
      <name val="Calibri"/>
      <family val="2"/>
    </font>
    <font>
      <vertAlign val="superscript"/>
      <sz val="10"/>
      <color rgb="FF000000"/>
      <name val="Arial"/>
      <family val="2"/>
    </font>
    <font>
      <b/>
      <sz val="10"/>
      <color theme="4"/>
      <name val="Arial"/>
      <family val="2"/>
    </font>
    <font>
      <b/>
      <sz val="10"/>
      <color theme="5" tint="-0.249977111117893"/>
      <name val="Arial"/>
      <family val="2"/>
    </font>
    <font>
      <sz val="11"/>
      <color rgb="FF000000"/>
      <name val="Aptos Narrow"/>
      <family val="2"/>
    </font>
    <font>
      <sz val="16"/>
      <name val="Arial"/>
      <family val="2"/>
    </font>
    <font>
      <sz val="12"/>
      <name val="Arial"/>
      <family val="2"/>
    </font>
    <font>
      <sz val="11"/>
      <color rgb="FF000000"/>
      <name val="Calibri"/>
      <family val="2"/>
    </font>
    <font>
      <sz val="8"/>
      <color rgb="FF000000"/>
      <name val="Arial"/>
      <family val="2"/>
    </font>
    <font>
      <vertAlign val="subscript"/>
      <sz val="8"/>
      <color rgb="FF000000"/>
      <name val="Arial"/>
      <family val="2"/>
    </font>
    <font>
      <b/>
      <sz val="8"/>
      <color rgb="FF000000"/>
      <name val="Arial"/>
      <family val="2"/>
    </font>
    <font>
      <vertAlign val="superscript"/>
      <sz val="10"/>
      <color rgb="FF000000"/>
      <name val="Arial"/>
    </font>
    <font>
      <sz val="10"/>
      <color rgb="FF000000"/>
      <name val="Arial"/>
    </font>
    <font>
      <sz val="9"/>
      <name val="Arial"/>
    </font>
    <font>
      <b/>
      <vertAlign val="superscript"/>
      <sz val="16"/>
      <color rgb="FF000000"/>
      <name val="Aptos Narrow"/>
      <family val="2"/>
    </font>
    <font>
      <b/>
      <sz val="16"/>
      <color rgb="FF000000"/>
      <name val="Aptos Narrow"/>
      <family val="2"/>
    </font>
    <font>
      <b/>
      <sz val="9"/>
      <color rgb="FF000000"/>
      <name val="Calibri"/>
      <family val="2"/>
    </font>
    <font>
      <i/>
      <sz val="9"/>
      <name val="Calibri"/>
      <family val="2"/>
    </font>
    <font>
      <sz val="9"/>
      <color rgb="FF000000"/>
      <name val="Calibri"/>
      <family val="2"/>
    </font>
    <font>
      <u/>
      <sz val="9"/>
      <color rgb="FF000000"/>
      <name val="Calibri"/>
      <family val="2"/>
    </font>
    <font>
      <sz val="9"/>
      <name val="Aptos Narrow"/>
      <family val="2"/>
    </font>
    <font>
      <sz val="9"/>
      <color rgb="FF000000"/>
      <name val="Aptos Narrow"/>
      <family val="2"/>
    </font>
    <font>
      <vertAlign val="superscript"/>
      <sz val="9"/>
      <name val="Aptos Narrow"/>
      <family val="2"/>
    </font>
    <font>
      <i/>
      <sz val="9"/>
      <name val="Aptos Narrow"/>
      <family val="2"/>
    </font>
    <font>
      <u/>
      <sz val="9"/>
      <color rgb="FF0000FF"/>
      <name val="Aptos Narrow"/>
      <family val="2"/>
    </font>
    <font>
      <sz val="9"/>
      <name val="Calibri "/>
    </font>
    <font>
      <b/>
      <sz val="9"/>
      <name val="Calibri "/>
    </font>
    <font>
      <b/>
      <sz val="9"/>
      <color theme="1"/>
      <name val="Calibri "/>
    </font>
  </fonts>
  <fills count="6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7" tint="0.59999389629810485"/>
        <bgColor indexed="64"/>
      </patternFill>
    </fill>
    <fill>
      <patternFill patternType="solid">
        <fgColor rgb="FFC2D69B"/>
        <bgColor indexed="64"/>
      </patternFill>
    </fill>
    <fill>
      <patternFill patternType="solid">
        <fgColor rgb="FFEAF1DD"/>
        <bgColor indexed="64"/>
      </patternFill>
    </fill>
    <fill>
      <patternFill patternType="solid">
        <fgColor rgb="FFD9D9D9"/>
        <bgColor rgb="FFD9D9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2" tint="-0.249977111117893"/>
        <bgColor indexed="64"/>
      </patternFill>
    </fill>
    <fill>
      <patternFill patternType="solid">
        <fgColor rgb="FFBDD7EE"/>
        <bgColor rgb="FF000000"/>
      </patternFill>
    </fill>
    <fill>
      <patternFill patternType="solid">
        <fgColor rgb="FFF8CBAD"/>
        <bgColor rgb="FF000000"/>
      </patternFill>
    </fill>
    <fill>
      <patternFill patternType="solid">
        <fgColor rgb="FFFFE699"/>
        <bgColor rgb="FF000000"/>
      </patternFill>
    </fill>
    <fill>
      <patternFill patternType="solid">
        <fgColor rgb="FFDBDBDB"/>
        <bgColor rgb="FF000000"/>
      </patternFill>
    </fill>
    <fill>
      <patternFill patternType="solid">
        <fgColor rgb="FFC6E0B4"/>
        <bgColor rgb="FF000000"/>
      </patternFill>
    </fill>
    <fill>
      <patternFill patternType="solid">
        <fgColor rgb="FFFFC000"/>
        <bgColor rgb="FF000000"/>
      </patternFill>
    </fill>
    <fill>
      <patternFill patternType="solid">
        <fgColor rgb="FFA9D08E"/>
        <bgColor rgb="FF000000"/>
      </patternFill>
    </fill>
    <fill>
      <patternFill patternType="solid">
        <fgColor rgb="FF92D050"/>
        <bgColor rgb="FF000000"/>
      </patternFill>
    </fill>
    <fill>
      <patternFill patternType="solid">
        <fgColor rgb="FF00B0F0"/>
        <bgColor rgb="FF000000"/>
      </patternFill>
    </fill>
    <fill>
      <patternFill patternType="solid">
        <fgColor rgb="FFF2F2F2"/>
        <bgColor rgb="FF000000"/>
      </patternFill>
    </fill>
  </fills>
  <borders count="117">
    <border>
      <left/>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22"/>
      </left>
      <right style="thin">
        <color indexed="64"/>
      </right>
      <top/>
      <bottom style="thin">
        <color indexed="22"/>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auto="1"/>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indexed="64"/>
      </left>
      <right/>
      <top/>
      <bottom style="thin">
        <color indexed="22"/>
      </bottom>
      <diagonal/>
    </border>
    <border>
      <left style="thin">
        <color indexed="22"/>
      </left>
      <right/>
      <top/>
      <bottom style="thin">
        <color indexed="22"/>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indexed="64"/>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64"/>
      </top>
      <bottom/>
      <diagonal/>
    </border>
    <border>
      <left style="thin">
        <color indexed="22"/>
      </left>
      <right/>
      <top style="thin">
        <color indexed="64"/>
      </top>
      <bottom/>
      <diagonal/>
    </border>
    <border>
      <left style="thin">
        <color indexed="64"/>
      </left>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22"/>
      </top>
      <bottom style="thin">
        <color indexed="22"/>
      </bottom>
      <diagonal/>
    </border>
    <border>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style="thin">
        <color indexed="22"/>
      </right>
      <top style="thin">
        <color indexed="64"/>
      </top>
      <bottom style="thin">
        <color indexed="22"/>
      </bottom>
      <diagonal/>
    </border>
    <border>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22"/>
      </right>
      <top style="thin">
        <color indexed="22"/>
      </top>
      <bottom/>
      <diagonal/>
    </border>
    <border>
      <left style="thin">
        <color indexed="22"/>
      </left>
      <right/>
      <top style="thin">
        <color indexed="22"/>
      </top>
      <bottom/>
      <diagonal/>
    </border>
    <border>
      <left/>
      <right/>
      <top style="thin">
        <color indexed="64"/>
      </top>
      <bottom/>
      <diagonal/>
    </border>
  </borders>
  <cellStyleXfs count="77">
    <xf numFmtId="0" fontId="0" fillId="0" borderId="0"/>
    <xf numFmtId="43" fontId="4"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17" fillId="0" borderId="0"/>
    <xf numFmtId="0" fontId="9" fillId="0" borderId="0"/>
    <xf numFmtId="0" fontId="9" fillId="0" borderId="0"/>
    <xf numFmtId="0" fontId="21" fillId="0" borderId="0"/>
    <xf numFmtId="0" fontId="9" fillId="0" borderId="0"/>
    <xf numFmtId="0" fontId="9" fillId="0" borderId="0"/>
    <xf numFmtId="0" fontId="4" fillId="0" borderId="0"/>
    <xf numFmtId="0" fontId="17" fillId="0" borderId="0"/>
    <xf numFmtId="0" fontId="17" fillId="0" borderId="0"/>
    <xf numFmtId="9" fontId="4" fillId="0" borderId="0" applyFont="0" applyFill="0" applyBorder="0" applyAlignment="0" applyProtection="0"/>
    <xf numFmtId="0" fontId="9" fillId="0" borderId="0"/>
    <xf numFmtId="0" fontId="17" fillId="0" borderId="0"/>
    <xf numFmtId="0" fontId="17" fillId="0" borderId="0"/>
    <xf numFmtId="0" fontId="17" fillId="0" borderId="0"/>
    <xf numFmtId="0" fontId="15" fillId="0" borderId="0"/>
    <xf numFmtId="0" fontId="12" fillId="0" borderId="0"/>
    <xf numFmtId="0" fontId="15" fillId="0" borderId="0"/>
    <xf numFmtId="0" fontId="9" fillId="0" borderId="0"/>
    <xf numFmtId="0" fontId="9" fillId="0" borderId="0"/>
    <xf numFmtId="0" fontId="9" fillId="0" borderId="0"/>
    <xf numFmtId="0" fontId="12" fillId="0" borderId="0"/>
    <xf numFmtId="0" fontId="15" fillId="0" borderId="0"/>
    <xf numFmtId="0" fontId="41" fillId="0" borderId="0"/>
    <xf numFmtId="0" fontId="9" fillId="0" borderId="0"/>
    <xf numFmtId="0" fontId="4" fillId="0" borderId="0"/>
    <xf numFmtId="0" fontId="9" fillId="0" borderId="0"/>
    <xf numFmtId="0" fontId="17" fillId="0" borderId="0"/>
    <xf numFmtId="0" fontId="17" fillId="0" borderId="0"/>
    <xf numFmtId="0" fontId="12" fillId="0" borderId="0"/>
    <xf numFmtId="0" fontId="12" fillId="0" borderId="0"/>
    <xf numFmtId="0" fontId="41" fillId="0" borderId="0"/>
    <xf numFmtId="0" fontId="12" fillId="0" borderId="0"/>
    <xf numFmtId="0" fontId="7" fillId="0" borderId="0" applyNumberFormat="0" applyFill="0" applyBorder="0" applyAlignment="0" applyProtection="0">
      <alignment vertical="top"/>
      <protection locked="0"/>
    </xf>
    <xf numFmtId="0" fontId="17" fillId="0" borderId="0"/>
    <xf numFmtId="0" fontId="3" fillId="0" borderId="0"/>
    <xf numFmtId="43" fontId="4" fillId="0" borderId="0" applyFont="0" applyFill="0" applyBorder="0" applyAlignment="0" applyProtection="0"/>
    <xf numFmtId="0" fontId="9" fillId="0" borderId="0"/>
    <xf numFmtId="0" fontId="3" fillId="0" borderId="0"/>
    <xf numFmtId="0" fontId="15" fillId="0" borderId="0"/>
    <xf numFmtId="0" fontId="12" fillId="0" borderId="0"/>
    <xf numFmtId="0" fontId="4" fillId="41" borderId="0" applyNumberFormat="0" applyBorder="0" applyAlignment="0" applyProtection="0"/>
    <xf numFmtId="0" fontId="4" fillId="39" borderId="0" applyNumberFormat="0" applyBorder="0" applyAlignment="0" applyProtection="0"/>
    <xf numFmtId="0" fontId="4" fillId="38" borderId="0" applyNumberFormat="0" applyBorder="0" applyAlignment="0" applyProtection="0"/>
    <xf numFmtId="0" fontId="4" fillId="37" borderId="0" applyNumberFormat="0" applyBorder="0" applyAlignment="0" applyProtection="0"/>
    <xf numFmtId="0" fontId="4" fillId="42" borderId="0" applyNumberFormat="0" applyBorder="0" applyAlignment="0" applyProtection="0"/>
    <xf numFmtId="0" fontId="4" fillId="40"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9"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41"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42"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3" borderId="0" applyNumberFormat="0" applyBorder="0" applyAlignment="0" applyProtection="0"/>
    <xf numFmtId="43" fontId="3" fillId="0" borderId="0" applyFont="0" applyFill="0" applyBorder="0" applyAlignment="0" applyProtection="0"/>
  </cellStyleXfs>
  <cellXfs count="2075">
    <xf numFmtId="0" fontId="0" fillId="0" borderId="0" xfId="0"/>
    <xf numFmtId="0" fontId="0" fillId="2" borderId="0" xfId="0" applyFill="1"/>
    <xf numFmtId="0" fontId="8" fillId="0" borderId="0" xfId="2" applyFont="1" applyFill="1" applyAlignment="1" applyProtection="1">
      <alignment horizontal="center"/>
    </xf>
    <xf numFmtId="0" fontId="10" fillId="0" borderId="0" xfId="0" applyFont="1"/>
    <xf numFmtId="0" fontId="11" fillId="0" borderId="0" xfId="0" applyFont="1"/>
    <xf numFmtId="0" fontId="16" fillId="0" borderId="0" xfId="0" applyFont="1"/>
    <xf numFmtId="0" fontId="18" fillId="0" borderId="0" xfId="0" applyFont="1"/>
    <xf numFmtId="0" fontId="10" fillId="0" borderId="0" xfId="4" applyFont="1"/>
    <xf numFmtId="0" fontId="13" fillId="0" borderId="0" xfId="6" applyFont="1"/>
    <xf numFmtId="0" fontId="9" fillId="0" borderId="0" xfId="8"/>
    <xf numFmtId="0" fontId="13" fillId="0" borderId="0" xfId="8" applyFont="1" applyAlignment="1">
      <alignment horizontal="left"/>
    </xf>
    <xf numFmtId="0" fontId="9" fillId="0" borderId="0" xfId="9"/>
    <xf numFmtId="0" fontId="9" fillId="0" borderId="0" xfId="6"/>
    <xf numFmtId="0" fontId="4" fillId="0" borderId="0" xfId="10"/>
    <xf numFmtId="0" fontId="9" fillId="0" borderId="0" xfId="0" quotePrefix="1" applyFont="1" applyAlignment="1">
      <alignment horizontal="left"/>
    </xf>
    <xf numFmtId="0" fontId="28" fillId="0" borderId="0" xfId="6" applyFont="1"/>
    <xf numFmtId="0" fontId="9" fillId="0" borderId="2" xfId="6" applyBorder="1"/>
    <xf numFmtId="0" fontId="9" fillId="0" borderId="8" xfId="6" applyBorder="1"/>
    <xf numFmtId="0" fontId="9" fillId="0" borderId="7" xfId="6" applyBorder="1"/>
    <xf numFmtId="0" fontId="9" fillId="0" borderId="3" xfId="6" applyBorder="1"/>
    <xf numFmtId="0" fontId="22" fillId="0" borderId="0" xfId="0" applyFont="1"/>
    <xf numFmtId="0" fontId="9" fillId="0" borderId="0" xfId="0" applyFont="1"/>
    <xf numFmtId="0" fontId="9" fillId="0" borderId="3" xfId="0" applyFont="1" applyBorder="1"/>
    <xf numFmtId="0" fontId="9" fillId="0" borderId="2" xfId="0" applyFont="1" applyBorder="1"/>
    <xf numFmtId="0" fontId="9" fillId="0" borderId="0" xfId="0" applyFont="1" applyAlignment="1">
      <alignment horizontal="left"/>
    </xf>
    <xf numFmtId="0" fontId="9" fillId="0" borderId="0" xfId="15" applyFont="1"/>
    <xf numFmtId="0" fontId="10" fillId="0" borderId="0" xfId="0" applyFont="1" applyAlignment="1">
      <alignment horizontal="left"/>
    </xf>
    <xf numFmtId="0" fontId="30" fillId="0" borderId="0" xfId="0" applyFont="1" applyAlignment="1">
      <alignment horizontal="left"/>
    </xf>
    <xf numFmtId="0" fontId="13" fillId="0" borderId="2" xfId="0" applyFont="1" applyBorder="1" applyAlignment="1">
      <alignment vertical="top"/>
    </xf>
    <xf numFmtId="2" fontId="9" fillId="0" borderId="0" xfId="0" applyNumberFormat="1" applyFont="1" applyAlignment="1">
      <alignment horizontal="center"/>
    </xf>
    <xf numFmtId="2" fontId="9" fillId="0" borderId="0" xfId="0" applyNumberFormat="1" applyFont="1"/>
    <xf numFmtId="0" fontId="10" fillId="0" borderId="0" xfId="0" quotePrefix="1" applyFont="1" applyAlignment="1">
      <alignment horizontal="left"/>
    </xf>
    <xf numFmtId="0" fontId="32" fillId="0" borderId="0" xfId="0" applyFont="1"/>
    <xf numFmtId="2" fontId="9" fillId="0" borderId="8" xfId="0" applyNumberFormat="1" applyFont="1" applyBorder="1"/>
    <xf numFmtId="0" fontId="9" fillId="0" borderId="2" xfId="0" applyFont="1" applyBorder="1" applyAlignment="1">
      <alignment horizontal="fill"/>
    </xf>
    <xf numFmtId="0" fontId="9" fillId="0" borderId="0" xfId="0" applyFont="1" applyAlignment="1">
      <alignment horizontal="fill"/>
    </xf>
    <xf numFmtId="2" fontId="9" fillId="0" borderId="3" xfId="0" applyNumberFormat="1" applyFont="1" applyBorder="1"/>
    <xf numFmtId="0" fontId="13" fillId="0" borderId="2" xfId="0" applyFont="1" applyBorder="1" applyAlignment="1">
      <alignment horizontal="left"/>
    </xf>
    <xf numFmtId="0" fontId="9" fillId="0" borderId="2" xfId="0" applyFont="1" applyBorder="1" applyAlignment="1">
      <alignment horizontal="left"/>
    </xf>
    <xf numFmtId="1" fontId="9" fillId="0" borderId="0" xfId="0" applyNumberFormat="1" applyFont="1" applyAlignment="1">
      <alignment horizontal="center"/>
    </xf>
    <xf numFmtId="0" fontId="9" fillId="0" borderId="2" xfId="0" applyFont="1" applyBorder="1" applyAlignment="1">
      <alignment horizontal="center"/>
    </xf>
    <xf numFmtId="0" fontId="9" fillId="0" borderId="0" xfId="0" applyFont="1" applyAlignment="1">
      <alignment horizontal="center"/>
    </xf>
    <xf numFmtId="2" fontId="9" fillId="0" borderId="3" xfId="0" applyNumberFormat="1" applyFont="1" applyBorder="1" applyAlignment="1">
      <alignment horizontal="center"/>
    </xf>
    <xf numFmtId="1" fontId="9" fillId="0" borderId="3" xfId="0" applyNumberFormat="1" applyFont="1" applyBorder="1" applyAlignment="1">
      <alignment horizontal="center"/>
    </xf>
    <xf numFmtId="0" fontId="9" fillId="0" borderId="2" xfId="0" quotePrefix="1" applyFont="1" applyBorder="1" applyAlignment="1">
      <alignment horizontal="left"/>
    </xf>
    <xf numFmtId="1" fontId="9" fillId="0" borderId="0" xfId="0" applyNumberFormat="1" applyFont="1"/>
    <xf numFmtId="2" fontId="9" fillId="0" borderId="2" xfId="0" applyNumberFormat="1" applyFont="1" applyBorder="1"/>
    <xf numFmtId="0" fontId="9" fillId="0" borderId="0" xfId="17" applyFont="1" applyAlignment="1">
      <alignment horizontal="center"/>
    </xf>
    <xf numFmtId="0" fontId="9" fillId="0" borderId="0" xfId="17" applyFont="1"/>
    <xf numFmtId="0" fontId="9" fillId="0" borderId="0" xfId="18" applyFont="1"/>
    <xf numFmtId="0" fontId="9" fillId="0" borderId="8" xfId="17" applyFont="1" applyBorder="1" applyAlignment="1">
      <alignment horizontal="right"/>
    </xf>
    <xf numFmtId="0" fontId="9" fillId="0" borderId="2" xfId="17" applyFont="1" applyBorder="1" applyAlignment="1">
      <alignment horizontal="center"/>
    </xf>
    <xf numFmtId="0" fontId="9" fillId="0" borderId="2" xfId="17" quotePrefix="1" applyFont="1" applyBorder="1" applyAlignment="1">
      <alignment horizontal="center"/>
    </xf>
    <xf numFmtId="0" fontId="9" fillId="0" borderId="13" xfId="17" quotePrefix="1" applyFont="1" applyBorder="1" applyAlignment="1">
      <alignment horizontal="center"/>
    </xf>
    <xf numFmtId="0" fontId="13" fillId="0" borderId="2" xfId="17" applyFont="1" applyBorder="1" applyAlignment="1">
      <alignment horizontal="left"/>
    </xf>
    <xf numFmtId="0" fontId="9" fillId="0" borderId="3" xfId="17" applyFont="1" applyBorder="1" applyAlignment="1">
      <alignment horizontal="center"/>
    </xf>
    <xf numFmtId="0" fontId="13" fillId="0" borderId="2" xfId="17" applyFont="1" applyBorder="1"/>
    <xf numFmtId="1" fontId="9" fillId="0" borderId="0" xfId="17" applyNumberFormat="1" applyFont="1" applyAlignment="1">
      <alignment horizontal="center"/>
    </xf>
    <xf numFmtId="0" fontId="19" fillId="0" borderId="0" xfId="0" applyFont="1"/>
    <xf numFmtId="0" fontId="19" fillId="0" borderId="3" xfId="0" applyFont="1" applyBorder="1"/>
    <xf numFmtId="0" fontId="13" fillId="0" borderId="2" xfId="0" applyFont="1" applyBorder="1"/>
    <xf numFmtId="0" fontId="9" fillId="0" borderId="3" xfId="0" applyFont="1" applyBorder="1" applyAlignment="1">
      <alignment horizontal="center"/>
    </xf>
    <xf numFmtId="164" fontId="9" fillId="0" borderId="0" xfId="0" applyNumberFormat="1" applyFont="1" applyAlignment="1">
      <alignment horizontal="center"/>
    </xf>
    <xf numFmtId="164" fontId="9" fillId="0" borderId="3" xfId="0" applyNumberFormat="1" applyFont="1" applyBorder="1" applyAlignment="1">
      <alignment horizontal="center"/>
    </xf>
    <xf numFmtId="0" fontId="22" fillId="0" borderId="0" xfId="0" applyFont="1" applyAlignment="1">
      <alignment vertical="center"/>
    </xf>
    <xf numFmtId="0" fontId="9" fillId="0" borderId="1" xfId="0" applyFont="1" applyBorder="1"/>
    <xf numFmtId="1" fontId="9" fillId="0" borderId="2" xfId="0" applyNumberFormat="1" applyFont="1" applyBorder="1" applyAlignment="1">
      <alignment horizontal="center"/>
    </xf>
    <xf numFmtId="0" fontId="9" fillId="0" borderId="8" xfId="0" applyFont="1" applyBorder="1"/>
    <xf numFmtId="0" fontId="13" fillId="0" borderId="8" xfId="0" applyFont="1" applyBorder="1" applyAlignment="1">
      <alignment horizontal="center"/>
    </xf>
    <xf numFmtId="1" fontId="22" fillId="0" borderId="3" xfId="22" applyNumberFormat="1" applyFont="1" applyBorder="1"/>
    <xf numFmtId="0" fontId="22" fillId="0" borderId="3" xfId="22" applyFont="1" applyBorder="1"/>
    <xf numFmtId="165" fontId="9" fillId="0" borderId="2" xfId="0" applyNumberFormat="1" applyFont="1" applyBorder="1" applyAlignment="1">
      <alignment horizontal="center"/>
    </xf>
    <xf numFmtId="166" fontId="9" fillId="0" borderId="2" xfId="0" applyNumberFormat="1" applyFont="1" applyBorder="1" applyAlignment="1">
      <alignment horizontal="center"/>
    </xf>
    <xf numFmtId="169" fontId="9" fillId="0" borderId="2" xfId="0" applyNumberFormat="1" applyFont="1" applyBorder="1" applyAlignment="1">
      <alignment horizontal="center"/>
    </xf>
    <xf numFmtId="0" fontId="22" fillId="0" borderId="0" xfId="22" applyFont="1" applyAlignment="1">
      <alignment horizontal="right"/>
    </xf>
    <xf numFmtId="1" fontId="22" fillId="0" borderId="0" xfId="22" applyNumberFormat="1" applyFont="1" applyAlignment="1">
      <alignment horizontal="right"/>
    </xf>
    <xf numFmtId="1" fontId="22" fillId="0" borderId="3" xfId="22" applyNumberFormat="1" applyFont="1" applyBorder="1" applyAlignment="1">
      <alignment horizontal="right"/>
    </xf>
    <xf numFmtId="0" fontId="36" fillId="0" borderId="0" xfId="0" applyFont="1" applyAlignment="1">
      <alignment horizontal="left"/>
    </xf>
    <xf numFmtId="0" fontId="13" fillId="0" borderId="2" xfId="23" applyFont="1" applyBorder="1"/>
    <xf numFmtId="0" fontId="9" fillId="0" borderId="0" xfId="2" quotePrefix="1" applyFont="1" applyAlignment="1" applyProtection="1"/>
    <xf numFmtId="0" fontId="13" fillId="0" borderId="0" xfId="0" applyFont="1"/>
    <xf numFmtId="0" fontId="9" fillId="0" borderId="0" xfId="0" quotePrefix="1" applyFont="1"/>
    <xf numFmtId="0" fontId="9" fillId="0" borderId="2" xfId="0" applyFont="1" applyBorder="1" applyAlignment="1">
      <alignment horizontal="center" wrapText="1"/>
    </xf>
    <xf numFmtId="0" fontId="9" fillId="0" borderId="3" xfId="0" applyFont="1" applyBorder="1" applyAlignment="1">
      <alignment horizontal="center" wrapText="1"/>
    </xf>
    <xf numFmtId="0" fontId="12" fillId="0" borderId="0" xfId="0" applyFont="1"/>
    <xf numFmtId="0" fontId="9" fillId="0" borderId="8" xfId="17" quotePrefix="1" applyFont="1" applyBorder="1" applyAlignment="1">
      <alignment horizontal="center"/>
    </xf>
    <xf numFmtId="0" fontId="9" fillId="0" borderId="2" xfId="17" applyFont="1" applyBorder="1"/>
    <xf numFmtId="0" fontId="9" fillId="0" borderId="3" xfId="17" applyFont="1" applyBorder="1"/>
    <xf numFmtId="0" fontId="9" fillId="0" borderId="0" xfId="2" applyFont="1" applyAlignment="1" applyProtection="1"/>
    <xf numFmtId="170" fontId="9" fillId="0" borderId="0" xfId="17" applyNumberFormat="1" applyFont="1"/>
    <xf numFmtId="0" fontId="11" fillId="0" borderId="8" xfId="17" applyFont="1" applyBorder="1" applyAlignment="1">
      <alignment horizontal="center"/>
    </xf>
    <xf numFmtId="0" fontId="13" fillId="0" borderId="8" xfId="17" applyFont="1" applyBorder="1" applyAlignment="1">
      <alignment horizontal="center"/>
    </xf>
    <xf numFmtId="0" fontId="13" fillId="0" borderId="3" xfId="17" applyFont="1" applyBorder="1" applyAlignment="1">
      <alignment horizontal="center"/>
    </xf>
    <xf numFmtId="165" fontId="9" fillId="0" borderId="2" xfId="17" applyNumberFormat="1" applyFont="1" applyBorder="1" applyAlignment="1">
      <alignment horizontal="center"/>
    </xf>
    <xf numFmtId="165" fontId="9" fillId="0" borderId="0" xfId="17" applyNumberFormat="1" applyFont="1" applyAlignment="1">
      <alignment horizontal="center"/>
    </xf>
    <xf numFmtId="165" fontId="9" fillId="0" borderId="3" xfId="17" applyNumberFormat="1" applyFont="1" applyBorder="1" applyAlignment="1">
      <alignment horizontal="center"/>
    </xf>
    <xf numFmtId="0" fontId="11" fillId="0" borderId="2" xfId="17" applyFont="1" applyBorder="1"/>
    <xf numFmtId="0" fontId="13" fillId="0" borderId="2" xfId="17" applyFont="1" applyBorder="1" applyAlignment="1">
      <alignment horizontal="center"/>
    </xf>
    <xf numFmtId="0" fontId="13" fillId="0" borderId="8" xfId="17" applyFont="1" applyBorder="1" applyAlignment="1">
      <alignment horizontal="left"/>
    </xf>
    <xf numFmtId="165" fontId="9" fillId="0" borderId="0" xfId="0" applyNumberFormat="1" applyFont="1" applyAlignment="1">
      <alignment horizontal="center"/>
    </xf>
    <xf numFmtId="165" fontId="9" fillId="0" borderId="3" xfId="0" applyNumberFormat="1" applyFont="1" applyBorder="1" applyAlignment="1">
      <alignment horizontal="center"/>
    </xf>
    <xf numFmtId="0" fontId="39" fillId="0" borderId="0" xfId="0" applyFont="1" applyAlignment="1">
      <alignment vertical="top"/>
    </xf>
    <xf numFmtId="165" fontId="9" fillId="0" borderId="0" xfId="0" applyNumberFormat="1" applyFont="1" applyAlignment="1">
      <alignment horizontal="center" vertical="top"/>
    </xf>
    <xf numFmtId="165" fontId="9" fillId="0" borderId="3" xfId="0" applyNumberFormat="1" applyFont="1" applyBorder="1" applyAlignment="1">
      <alignment horizontal="center" vertical="top"/>
    </xf>
    <xf numFmtId="0" fontId="13" fillId="0" borderId="8" xfId="0" applyFont="1" applyBorder="1" applyAlignment="1">
      <alignment vertical="top"/>
    </xf>
    <xf numFmtId="0" fontId="13" fillId="0" borderId="7" xfId="0" applyFont="1" applyBorder="1" applyAlignment="1">
      <alignment horizontal="center" vertical="top"/>
    </xf>
    <xf numFmtId="0" fontId="40" fillId="0" borderId="0" xfId="0" applyFont="1" applyAlignment="1">
      <alignment horizontal="center" vertical="top"/>
    </xf>
    <xf numFmtId="165" fontId="9" fillId="0" borderId="2" xfId="0" applyNumberFormat="1" applyFont="1" applyBorder="1" applyAlignment="1">
      <alignment horizontal="center" vertical="top"/>
    </xf>
    <xf numFmtId="165" fontId="19" fillId="0" borderId="3" xfId="0" applyNumberFormat="1" applyFont="1" applyBorder="1" applyAlignment="1">
      <alignment horizontal="center" vertical="top"/>
    </xf>
    <xf numFmtId="0" fontId="13" fillId="0" borderId="2" xfId="0" applyFont="1" applyBorder="1" applyAlignment="1">
      <alignment horizontal="center" vertical="top"/>
    </xf>
    <xf numFmtId="165" fontId="9" fillId="0" borderId="0" xfId="0" quotePrefix="1" applyNumberFormat="1" applyFont="1" applyAlignment="1">
      <alignment horizontal="center" vertical="top"/>
    </xf>
    <xf numFmtId="0" fontId="13" fillId="0" borderId="2" xfId="0" applyFont="1" applyBorder="1" applyAlignment="1">
      <alignment horizontal="center"/>
    </xf>
    <xf numFmtId="0" fontId="9" fillId="0" borderId="8" xfId="0" quotePrefix="1" applyFont="1" applyBorder="1" applyAlignment="1">
      <alignment horizontal="center"/>
    </xf>
    <xf numFmtId="171" fontId="9" fillId="0" borderId="2" xfId="0" applyNumberFormat="1" applyFont="1" applyBorder="1"/>
    <xf numFmtId="0" fontId="13" fillId="0" borderId="0" xfId="0" applyFont="1" applyAlignment="1">
      <alignment horizontal="left"/>
    </xf>
    <xf numFmtId="0" fontId="13" fillId="0" borderId="2" xfId="0" quotePrefix="1" applyFont="1" applyBorder="1" applyAlignment="1">
      <alignment horizontal="left"/>
    </xf>
    <xf numFmtId="0" fontId="13" fillId="0" borderId="8" xfId="0" applyFont="1" applyBorder="1" applyAlignment="1">
      <alignment horizontal="left" wrapText="1"/>
    </xf>
    <xf numFmtId="169" fontId="9" fillId="0" borderId="2" xfId="0" applyNumberFormat="1" applyFont="1" applyBorder="1" applyAlignment="1">
      <alignment horizontal="center" wrapText="1"/>
    </xf>
    <xf numFmtId="169" fontId="9" fillId="0" borderId="3" xfId="0" applyNumberFormat="1" applyFont="1" applyBorder="1" applyAlignment="1">
      <alignment horizontal="center" wrapText="1"/>
    </xf>
    <xf numFmtId="0" fontId="13" fillId="0" borderId="2" xfId="0" applyFont="1" applyBorder="1" applyAlignment="1">
      <alignment horizontal="left" wrapText="1"/>
    </xf>
    <xf numFmtId="0" fontId="14" fillId="0" borderId="2" xfId="26" applyFont="1" applyBorder="1" applyAlignment="1">
      <alignment horizontal="left"/>
    </xf>
    <xf numFmtId="172" fontId="15" fillId="0" borderId="3" xfId="25" applyNumberFormat="1" applyBorder="1" applyAlignment="1">
      <alignment horizontal="center"/>
    </xf>
    <xf numFmtId="0" fontId="9" fillId="0" borderId="0" xfId="2" applyFont="1" applyFill="1" applyAlignment="1" applyProtection="1">
      <alignment horizontal="left"/>
    </xf>
    <xf numFmtId="0" fontId="9" fillId="0" borderId="0" xfId="27"/>
    <xf numFmtId="0" fontId="16" fillId="0" borderId="7" xfId="28" applyFont="1" applyBorder="1"/>
    <xf numFmtId="1" fontId="0" fillId="0" borderId="0" xfId="0" applyNumberFormat="1"/>
    <xf numFmtId="0" fontId="47" fillId="0" borderId="0" xfId="0" applyFont="1"/>
    <xf numFmtId="0" fontId="47" fillId="0" borderId="0" xfId="4" applyFont="1"/>
    <xf numFmtId="0" fontId="48" fillId="0" borderId="0" xfId="0" applyFont="1"/>
    <xf numFmtId="0" fontId="0" fillId="0" borderId="0" xfId="0" applyAlignment="1">
      <alignment horizontal="center"/>
    </xf>
    <xf numFmtId="1" fontId="0" fillId="0" borderId="0" xfId="0" applyNumberFormat="1" applyAlignment="1">
      <alignment horizontal="center"/>
    </xf>
    <xf numFmtId="0" fontId="13" fillId="0" borderId="0" xfId="9" applyFont="1" applyAlignment="1">
      <alignment horizontal="center"/>
    </xf>
    <xf numFmtId="0" fontId="13" fillId="0" borderId="0" xfId="8" applyFont="1" applyAlignment="1">
      <alignment horizontal="center"/>
    </xf>
    <xf numFmtId="0" fontId="47" fillId="0" borderId="0" xfId="8" applyFont="1" applyAlignment="1">
      <alignment horizontal="left"/>
    </xf>
    <xf numFmtId="0" fontId="47" fillId="0" borderId="0" xfId="6" applyFont="1"/>
    <xf numFmtId="0" fontId="46" fillId="0" borderId="0" xfId="2" applyFont="1" applyFill="1" applyAlignment="1" applyProtection="1">
      <alignment vertical="center"/>
    </xf>
    <xf numFmtId="0" fontId="51" fillId="0" borderId="0" xfId="6" applyFont="1"/>
    <xf numFmtId="0" fontId="47" fillId="0" borderId="0" xfId="0" applyFont="1" applyAlignment="1">
      <alignment horizontal="left"/>
    </xf>
    <xf numFmtId="0" fontId="31" fillId="0" borderId="0" xfId="11" applyFont="1" applyAlignment="1">
      <alignment horizontal="left"/>
    </xf>
    <xf numFmtId="0" fontId="9" fillId="0" borderId="0" xfId="0" applyFont="1" applyAlignment="1">
      <alignment vertical="top"/>
    </xf>
    <xf numFmtId="0" fontId="9" fillId="0" borderId="0" xfId="0" applyFont="1" applyAlignment="1">
      <alignment horizontal="left" vertical="center"/>
    </xf>
    <xf numFmtId="0" fontId="19" fillId="0" borderId="0" xfId="0" applyFont="1" applyAlignment="1">
      <alignment horizontal="center" vertical="top"/>
    </xf>
    <xf numFmtId="0" fontId="13" fillId="0" borderId="0" xfId="0" applyFont="1" applyAlignment="1">
      <alignment vertical="top"/>
    </xf>
    <xf numFmtId="0" fontId="9" fillId="0" borderId="0" xfId="0" applyFont="1" applyAlignment="1">
      <alignment horizontal="center" vertical="top"/>
    </xf>
    <xf numFmtId="166" fontId="9" fillId="0" borderId="0" xfId="0" applyNumberFormat="1" applyFont="1" applyAlignment="1">
      <alignment horizontal="center"/>
    </xf>
    <xf numFmtId="0" fontId="47" fillId="0" borderId="0" xfId="0" quotePrefix="1" applyFont="1" applyAlignment="1">
      <alignment horizontal="left"/>
    </xf>
    <xf numFmtId="0" fontId="9" fillId="0" borderId="8" xfId="0" applyFont="1" applyBorder="1" applyAlignment="1">
      <alignment horizontal="center"/>
    </xf>
    <xf numFmtId="0" fontId="47" fillId="0" borderId="0" xfId="17" applyFont="1" applyAlignment="1">
      <alignment horizontal="left"/>
    </xf>
    <xf numFmtId="0" fontId="47" fillId="0" borderId="0" xfId="21" applyFont="1"/>
    <xf numFmtId="0" fontId="47" fillId="0" borderId="0" xfId="17" applyFont="1"/>
    <xf numFmtId="0" fontId="42" fillId="0" borderId="0" xfId="0" applyFont="1" applyAlignment="1">
      <alignment horizontal="center"/>
    </xf>
    <xf numFmtId="2" fontId="7" fillId="0" borderId="0" xfId="2" quotePrefix="1" applyNumberFormat="1" applyFill="1" applyAlignment="1" applyProtection="1">
      <alignment horizontal="left"/>
    </xf>
    <xf numFmtId="0" fontId="7" fillId="0" borderId="0" xfId="2" quotePrefix="1" applyAlignment="1" applyProtection="1"/>
    <xf numFmtId="0" fontId="20" fillId="0" borderId="0" xfId="27" applyFont="1" applyAlignment="1">
      <alignment horizontal="left"/>
    </xf>
    <xf numFmtId="0" fontId="10" fillId="0" borderId="0" xfId="27" applyFont="1" applyAlignment="1">
      <alignment vertical="center"/>
    </xf>
    <xf numFmtId="0" fontId="36" fillId="0" borderId="0" xfId="27" applyFont="1"/>
    <xf numFmtId="0" fontId="56" fillId="0" borderId="2" xfId="27" applyFont="1" applyBorder="1" applyAlignment="1">
      <alignment vertical="center"/>
    </xf>
    <xf numFmtId="0" fontId="11" fillId="0" borderId="8" xfId="27" applyFont="1" applyBorder="1" applyAlignment="1">
      <alignment horizontal="center" vertical="center"/>
    </xf>
    <xf numFmtId="0" fontId="57" fillId="0" borderId="2" xfId="27" applyFont="1" applyBorder="1" applyAlignment="1">
      <alignment vertical="center"/>
    </xf>
    <xf numFmtId="0" fontId="57" fillId="0" borderId="8" xfId="27" applyFont="1" applyBorder="1" applyAlignment="1">
      <alignment horizontal="center" vertical="center"/>
    </xf>
    <xf numFmtId="0" fontId="57" fillId="0" borderId="2" xfId="27" applyFont="1" applyBorder="1" applyAlignment="1">
      <alignment vertical="center" wrapText="1"/>
    </xf>
    <xf numFmtId="0" fontId="36" fillId="0" borderId="0" xfId="27" applyFont="1" applyAlignment="1">
      <alignment vertical="center"/>
    </xf>
    <xf numFmtId="0" fontId="56" fillId="0" borderId="8" xfId="27" applyFont="1" applyBorder="1" applyAlignment="1">
      <alignment vertical="center"/>
    </xf>
    <xf numFmtId="0" fontId="11" fillId="0" borderId="2" xfId="27" applyFont="1" applyBorder="1" applyAlignment="1">
      <alignment horizontal="center" vertical="center"/>
    </xf>
    <xf numFmtId="0" fontId="57" fillId="0" borderId="8" xfId="27" applyFont="1" applyBorder="1" applyAlignment="1">
      <alignment vertical="center"/>
    </xf>
    <xf numFmtId="0" fontId="57" fillId="0" borderId="2" xfId="27" applyFont="1" applyBorder="1" applyAlignment="1">
      <alignment horizontal="center" vertical="center"/>
    </xf>
    <xf numFmtId="0" fontId="57" fillId="0" borderId="3" xfId="27" applyFont="1" applyBorder="1" applyAlignment="1">
      <alignment horizontal="center" vertical="center"/>
    </xf>
    <xf numFmtId="0" fontId="57" fillId="0" borderId="8" xfId="27" applyFont="1" applyBorder="1" applyAlignment="1">
      <alignment vertical="center" wrapText="1"/>
    </xf>
    <xf numFmtId="0" fontId="57" fillId="0" borderId="2" xfId="27" applyFont="1" applyBorder="1" applyAlignment="1">
      <alignment horizontal="center" vertical="center" wrapText="1"/>
    </xf>
    <xf numFmtId="0" fontId="57" fillId="0" borderId="3" xfId="27" applyFont="1" applyBorder="1" applyAlignment="1">
      <alignment horizontal="center" vertical="center" wrapText="1"/>
    </xf>
    <xf numFmtId="0" fontId="36" fillId="0" borderId="2" xfId="27" applyFont="1" applyBorder="1" applyAlignment="1">
      <alignment horizontal="center" vertical="center" wrapText="1"/>
    </xf>
    <xf numFmtId="0" fontId="36" fillId="0" borderId="3" xfId="27" applyFont="1" applyBorder="1" applyAlignment="1">
      <alignment horizontal="center" vertical="center" wrapText="1"/>
    </xf>
    <xf numFmtId="0" fontId="36" fillId="0" borderId="2" xfId="27" applyFont="1" applyBorder="1" applyAlignment="1">
      <alignment vertical="center"/>
    </xf>
    <xf numFmtId="0" fontId="61" fillId="0" borderId="2" xfId="27" applyFont="1" applyBorder="1" applyAlignment="1">
      <alignment horizontal="left" vertical="center" wrapText="1"/>
    </xf>
    <xf numFmtId="0" fontId="55" fillId="0" borderId="0" xfId="27" applyFont="1" applyAlignment="1">
      <alignment horizontal="left" vertical="center"/>
    </xf>
    <xf numFmtId="0" fontId="62" fillId="0" borderId="0" xfId="27" applyFont="1" applyAlignment="1">
      <alignment horizontal="left" vertical="center"/>
    </xf>
    <xf numFmtId="0" fontId="56" fillId="0" borderId="8" xfId="27" applyFont="1" applyBorder="1" applyAlignment="1">
      <alignment horizontal="left" vertical="center" wrapText="1"/>
    </xf>
    <xf numFmtId="0" fontId="57" fillId="0" borderId="2" xfId="27" applyFont="1" applyBorder="1" applyAlignment="1">
      <alignment horizontal="left" wrapText="1"/>
    </xf>
    <xf numFmtId="2" fontId="57" fillId="0" borderId="2" xfId="27" applyNumberFormat="1" applyFont="1" applyBorder="1" applyAlignment="1">
      <alignment horizontal="center" wrapText="1"/>
    </xf>
    <xf numFmtId="2" fontId="57" fillId="0" borderId="3" xfId="27" applyNumberFormat="1" applyFont="1" applyBorder="1" applyAlignment="1">
      <alignment horizontal="center" wrapText="1"/>
    </xf>
    <xf numFmtId="0" fontId="65" fillId="0" borderId="0" xfId="27" applyFont="1" applyAlignment="1">
      <alignment horizontal="left"/>
    </xf>
    <xf numFmtId="0" fontId="47" fillId="0" borderId="0" xfId="27" applyFont="1" applyAlignment="1">
      <alignment vertical="center"/>
    </xf>
    <xf numFmtId="0" fontId="28" fillId="0" borderId="8" xfId="6" applyFont="1" applyBorder="1"/>
    <xf numFmtId="0" fontId="9" fillId="0" borderId="3" xfId="6" applyBorder="1" applyAlignment="1">
      <alignment horizontal="center"/>
    </xf>
    <xf numFmtId="0" fontId="28" fillId="0" borderId="2" xfId="6" applyFont="1" applyBorder="1"/>
    <xf numFmtId="0" fontId="28" fillId="0" borderId="3" xfId="6" applyFont="1" applyBorder="1"/>
    <xf numFmtId="0" fontId="13" fillId="0" borderId="2" xfId="6" applyFont="1" applyBorder="1" applyAlignment="1">
      <alignment horizontal="left"/>
    </xf>
    <xf numFmtId="0" fontId="13" fillId="0" borderId="8" xfId="6" applyFont="1" applyBorder="1" applyAlignment="1">
      <alignment horizontal="left"/>
    </xf>
    <xf numFmtId="0" fontId="13" fillId="0" borderId="2" xfId="6" applyFont="1" applyBorder="1"/>
    <xf numFmtId="0" fontId="13" fillId="0" borderId="8" xfId="6" applyFont="1" applyBorder="1" applyAlignment="1">
      <alignment horizontal="center"/>
    </xf>
    <xf numFmtId="0" fontId="9" fillId="0" borderId="8" xfId="6" applyBorder="1" applyAlignment="1">
      <alignment horizontal="center"/>
    </xf>
    <xf numFmtId="0" fontId="22" fillId="0" borderId="0" xfId="6" applyFont="1"/>
    <xf numFmtId="0" fontId="68" fillId="0" borderId="7" xfId="6" applyFont="1" applyBorder="1" applyAlignment="1">
      <alignment vertical="center"/>
    </xf>
    <xf numFmtId="0" fontId="17" fillId="0" borderId="8" xfId="6" applyFont="1" applyBorder="1" applyAlignment="1">
      <alignment vertical="top"/>
    </xf>
    <xf numFmtId="0" fontId="69" fillId="0" borderId="3" xfId="6" applyFont="1" applyBorder="1" applyAlignment="1">
      <alignment vertical="center"/>
    </xf>
    <xf numFmtId="0" fontId="69" fillId="0" borderId="8" xfId="6" applyFont="1" applyBorder="1" applyAlignment="1">
      <alignment vertical="center"/>
    </xf>
    <xf numFmtId="0" fontId="69" fillId="0" borderId="7" xfId="6" applyFont="1" applyBorder="1" applyAlignment="1">
      <alignment vertical="center"/>
    </xf>
    <xf numFmtId="0" fontId="71" fillId="0" borderId="0" xfId="6" applyFont="1"/>
    <xf numFmtId="0" fontId="19" fillId="0" borderId="2" xfId="6" applyFont="1" applyBorder="1"/>
    <xf numFmtId="2" fontId="75" fillId="0" borderId="0" xfId="2" quotePrefix="1" applyNumberFormat="1" applyFont="1" applyFill="1" applyAlignment="1" applyProtection="1">
      <alignment horizontal="left"/>
    </xf>
    <xf numFmtId="0" fontId="76" fillId="0" borderId="7" xfId="6" applyFont="1" applyBorder="1" applyAlignment="1">
      <alignment vertical="center"/>
    </xf>
    <xf numFmtId="0" fontId="76" fillId="0" borderId="2" xfId="6" applyFont="1" applyBorder="1" applyAlignment="1">
      <alignment vertical="center"/>
    </xf>
    <xf numFmtId="0" fontId="77" fillId="0" borderId="2" xfId="6" applyFont="1" applyBorder="1" applyAlignment="1">
      <alignment vertical="center"/>
    </xf>
    <xf numFmtId="0" fontId="13" fillId="0" borderId="8" xfId="6" applyFont="1" applyBorder="1"/>
    <xf numFmtId="0" fontId="13" fillId="0" borderId="2" xfId="6" applyFont="1" applyBorder="1" applyAlignment="1">
      <alignment horizontal="center"/>
    </xf>
    <xf numFmtId="1" fontId="9" fillId="0" borderId="8" xfId="6" applyNumberFormat="1" applyBorder="1" applyAlignment="1">
      <alignment horizontal="center"/>
    </xf>
    <xf numFmtId="0" fontId="9" fillId="0" borderId="3" xfId="6" quotePrefix="1" applyBorder="1" applyAlignment="1">
      <alignment horizontal="left"/>
    </xf>
    <xf numFmtId="2" fontId="9" fillId="0" borderId="0" xfId="27" applyNumberFormat="1"/>
    <xf numFmtId="1" fontId="9" fillId="0" borderId="0" xfId="27" applyNumberFormat="1"/>
    <xf numFmtId="0" fontId="22" fillId="0" borderId="0" xfId="27" applyFont="1"/>
    <xf numFmtId="0" fontId="7" fillId="12" borderId="0" xfId="2" applyFill="1" applyBorder="1" applyAlignment="1" applyProtection="1"/>
    <xf numFmtId="0" fontId="9" fillId="0" borderId="8" xfId="14" applyBorder="1"/>
    <xf numFmtId="0" fontId="9" fillId="0" borderId="2" xfId="14" applyBorder="1" applyAlignment="1">
      <alignment horizontal="center"/>
    </xf>
    <xf numFmtId="0" fontId="9" fillId="0" borderId="3" xfId="14" applyBorder="1" applyAlignment="1">
      <alignment horizontal="center"/>
    </xf>
    <xf numFmtId="0" fontId="9" fillId="0" borderId="2" xfId="14" applyBorder="1"/>
    <xf numFmtId="0" fontId="9" fillId="0" borderId="0" xfId="14" applyAlignment="1">
      <alignment horizontal="center"/>
    </xf>
    <xf numFmtId="0" fontId="13" fillId="0" borderId="2" xfId="14" applyFont="1" applyBorder="1" applyAlignment="1">
      <alignment horizontal="left"/>
    </xf>
    <xf numFmtId="0" fontId="13" fillId="0" borderId="8" xfId="14" applyFont="1" applyBorder="1" applyAlignment="1">
      <alignment horizontal="left"/>
    </xf>
    <xf numFmtId="0" fontId="9" fillId="0" borderId="0" xfId="14"/>
    <xf numFmtId="0" fontId="42" fillId="0" borderId="3" xfId="14" applyFont="1" applyBorder="1" applyAlignment="1">
      <alignment horizontal="center"/>
    </xf>
    <xf numFmtId="0" fontId="23" fillId="0" borderId="2" xfId="14" applyFont="1" applyBorder="1" applyAlignment="1">
      <alignment horizontal="center"/>
    </xf>
    <xf numFmtId="0" fontId="42" fillId="0" borderId="0" xfId="14" applyFont="1" applyAlignment="1">
      <alignment horizontal="center"/>
    </xf>
    <xf numFmtId="2" fontId="42" fillId="0" borderId="2" xfId="14" applyNumberFormat="1" applyFont="1" applyBorder="1" applyAlignment="1">
      <alignment horizontal="center"/>
    </xf>
    <xf numFmtId="2" fontId="42" fillId="0" borderId="0" xfId="14" applyNumberFormat="1" applyFont="1" applyAlignment="1">
      <alignment horizontal="center"/>
    </xf>
    <xf numFmtId="2" fontId="42" fillId="0" borderId="3" xfId="14" applyNumberFormat="1" applyFont="1" applyBorder="1" applyAlignment="1">
      <alignment horizontal="center"/>
    </xf>
    <xf numFmtId="0" fontId="22" fillId="0" borderId="0" xfId="14" applyFont="1"/>
    <xf numFmtId="0" fontId="9" fillId="0" borderId="3" xfId="14" applyBorder="1"/>
    <xf numFmtId="2" fontId="57" fillId="0" borderId="0" xfId="27" applyNumberFormat="1" applyFont="1" applyAlignment="1">
      <alignment horizontal="center" wrapText="1"/>
    </xf>
    <xf numFmtId="0" fontId="16" fillId="0" borderId="0" xfId="27" applyFont="1"/>
    <xf numFmtId="0" fontId="16" fillId="0" borderId="0" xfId="27" applyFont="1" applyAlignment="1">
      <alignment horizontal="center"/>
    </xf>
    <xf numFmtId="164" fontId="16" fillId="0" borderId="0" xfId="27" applyNumberFormat="1" applyFont="1"/>
    <xf numFmtId="0" fontId="82" fillId="0" borderId="0" xfId="27" applyFont="1"/>
    <xf numFmtId="0" fontId="83" fillId="0" borderId="0" xfId="27" applyFont="1"/>
    <xf numFmtId="0" fontId="83" fillId="0" borderId="0" xfId="27" applyFont="1" applyAlignment="1">
      <alignment horizontal="center"/>
    </xf>
    <xf numFmtId="0" fontId="83" fillId="9" borderId="0" xfId="27" applyFont="1" applyFill="1"/>
    <xf numFmtId="0" fontId="16" fillId="9" borderId="0" xfId="27" applyFont="1" applyFill="1"/>
    <xf numFmtId="0" fontId="16" fillId="0" borderId="8" xfId="27" applyFont="1" applyBorder="1" applyAlignment="1">
      <alignment horizontal="center"/>
    </xf>
    <xf numFmtId="0" fontId="16" fillId="0" borderId="2" xfId="27" applyFont="1" applyBorder="1"/>
    <xf numFmtId="0" fontId="84" fillId="0" borderId="8" xfId="11" applyFont="1" applyBorder="1" applyAlignment="1">
      <alignment horizontal="center"/>
    </xf>
    <xf numFmtId="0" fontId="9" fillId="0" borderId="1" xfId="6" applyBorder="1"/>
    <xf numFmtId="0" fontId="28" fillId="0" borderId="5" xfId="6" applyFont="1" applyBorder="1"/>
    <xf numFmtId="0" fontId="9" fillId="0" borderId="5" xfId="6" applyBorder="1" applyAlignment="1">
      <alignment horizontal="center"/>
    </xf>
    <xf numFmtId="0" fontId="9" fillId="0" borderId="5" xfId="6" applyBorder="1"/>
    <xf numFmtId="0" fontId="69" fillId="0" borderId="5" xfId="6" applyFont="1" applyBorder="1" applyAlignment="1">
      <alignment vertical="center"/>
    </xf>
    <xf numFmtId="164" fontId="26" fillId="0" borderId="0" xfId="27" applyNumberFormat="1" applyFont="1" applyAlignment="1">
      <alignment horizontal="right"/>
    </xf>
    <xf numFmtId="164" fontId="26" fillId="0" borderId="2" xfId="27" applyNumberFormat="1" applyFont="1" applyBorder="1" applyAlignment="1">
      <alignment horizontal="right"/>
    </xf>
    <xf numFmtId="164" fontId="26" fillId="0" borderId="3" xfId="27" applyNumberFormat="1" applyFont="1" applyBorder="1" applyAlignment="1">
      <alignment horizontal="right"/>
    </xf>
    <xf numFmtId="0" fontId="47" fillId="0" borderId="0" xfId="9" applyFont="1" applyAlignment="1">
      <alignment horizontal="left"/>
    </xf>
    <xf numFmtId="0" fontId="13" fillId="0" borderId="0" xfId="9" applyFont="1" applyAlignment="1">
      <alignment horizontal="left"/>
    </xf>
    <xf numFmtId="0" fontId="16" fillId="0" borderId="5" xfId="28" applyFont="1" applyBorder="1"/>
    <xf numFmtId="0" fontId="16" fillId="30" borderId="2" xfId="27" applyFont="1" applyFill="1" applyBorder="1"/>
    <xf numFmtId="0" fontId="16" fillId="30" borderId="0" xfId="27" applyFont="1" applyFill="1"/>
    <xf numFmtId="0" fontId="16" fillId="30" borderId="3" xfId="27" applyFont="1" applyFill="1" applyBorder="1"/>
    <xf numFmtId="0" fontId="16" fillId="31" borderId="2" xfId="27" applyFont="1" applyFill="1" applyBorder="1"/>
    <xf numFmtId="0" fontId="16" fillId="31" borderId="0" xfId="27" applyFont="1" applyFill="1"/>
    <xf numFmtId="0" fontId="16" fillId="32" borderId="2" xfId="27" applyFont="1" applyFill="1" applyBorder="1"/>
    <xf numFmtId="0" fontId="16" fillId="32" borderId="0" xfId="27" applyFont="1" applyFill="1"/>
    <xf numFmtId="0" fontId="16" fillId="11" borderId="2" xfId="27" applyFont="1" applyFill="1" applyBorder="1"/>
    <xf numFmtId="0" fontId="16" fillId="11" borderId="0" xfId="27" applyFont="1" applyFill="1"/>
    <xf numFmtId="0" fontId="16" fillId="29" borderId="8" xfId="27" applyFont="1" applyFill="1" applyBorder="1"/>
    <xf numFmtId="175" fontId="16" fillId="29" borderId="8" xfId="27" applyNumberFormat="1" applyFont="1" applyFill="1" applyBorder="1"/>
    <xf numFmtId="0" fontId="16" fillId="30" borderId="8" xfId="27" applyFont="1" applyFill="1" applyBorder="1"/>
    <xf numFmtId="175" fontId="16" fillId="30" borderId="8" xfId="27" applyNumberFormat="1" applyFont="1" applyFill="1" applyBorder="1"/>
    <xf numFmtId="0" fontId="16" fillId="0" borderId="3" xfId="27" applyFont="1" applyBorder="1"/>
    <xf numFmtId="1" fontId="9" fillId="0" borderId="3" xfId="17" applyNumberFormat="1" applyFont="1" applyBorder="1" applyAlignment="1">
      <alignment horizontal="center"/>
    </xf>
    <xf numFmtId="0" fontId="42" fillId="0" borderId="0" xfId="6" applyFont="1" applyAlignment="1">
      <alignment horizontal="center"/>
    </xf>
    <xf numFmtId="0" fontId="42" fillId="0" borderId="2" xfId="6" applyFont="1" applyBorder="1" applyAlignment="1">
      <alignment horizontal="center"/>
    </xf>
    <xf numFmtId="0" fontId="23" fillId="0" borderId="2" xfId="6" applyFont="1" applyBorder="1" applyAlignment="1">
      <alignment horizontal="center"/>
    </xf>
    <xf numFmtId="0" fontId="9" fillId="0" borderId="0" xfId="6" applyAlignment="1">
      <alignment horizontal="center"/>
    </xf>
    <xf numFmtId="0" fontId="66" fillId="0" borderId="0" xfId="6" applyFont="1"/>
    <xf numFmtId="0" fontId="67" fillId="0" borderId="0" xfId="6" applyFont="1"/>
    <xf numFmtId="0" fontId="19" fillId="0" borderId="0" xfId="6" applyFont="1"/>
    <xf numFmtId="0" fontId="9" fillId="0" borderId="8" xfId="17" applyFont="1" applyBorder="1"/>
    <xf numFmtId="0" fontId="28" fillId="0" borderId="0" xfId="37" applyFont="1"/>
    <xf numFmtId="0" fontId="71" fillId="0" borderId="0" xfId="37" applyFont="1"/>
    <xf numFmtId="0" fontId="74" fillId="0" borderId="5" xfId="37" applyFont="1" applyBorder="1"/>
    <xf numFmtId="0" fontId="49" fillId="0" borderId="7" xfId="37" applyFont="1" applyBorder="1" applyAlignment="1">
      <alignment horizontal="center" vertical="center" wrapText="1"/>
    </xf>
    <xf numFmtId="0" fontId="51" fillId="0" borderId="0" xfId="37" applyFont="1"/>
    <xf numFmtId="0" fontId="9" fillId="0" borderId="2" xfId="6" applyBorder="1" applyAlignment="1">
      <alignment horizontal="center"/>
    </xf>
    <xf numFmtId="0" fontId="71" fillId="0" borderId="2" xfId="6" applyFont="1" applyBorder="1"/>
    <xf numFmtId="0" fontId="34" fillId="0" borderId="0" xfId="6" applyFont="1" applyAlignment="1">
      <alignment horizontal="right" vertical="center"/>
    </xf>
    <xf numFmtId="0" fontId="34" fillId="0" borderId="0" xfId="6" applyFont="1" applyAlignment="1">
      <alignment vertical="center"/>
    </xf>
    <xf numFmtId="0" fontId="74" fillId="0" borderId="0" xfId="37" applyFont="1"/>
    <xf numFmtId="0" fontId="74" fillId="0" borderId="1" xfId="37" applyFont="1" applyBorder="1"/>
    <xf numFmtId="0" fontId="14" fillId="0" borderId="2" xfId="33" applyFont="1" applyBorder="1" applyAlignment="1">
      <alignment horizontal="left"/>
    </xf>
    <xf numFmtId="0" fontId="72" fillId="0" borderId="3" xfId="37" applyFont="1" applyBorder="1" applyAlignment="1">
      <alignment vertical="center" wrapText="1"/>
    </xf>
    <xf numFmtId="0" fontId="72" fillId="0" borderId="0" xfId="37" applyFont="1" applyAlignment="1">
      <alignment vertical="center" wrapText="1"/>
    </xf>
    <xf numFmtId="0" fontId="72" fillId="0" borderId="2" xfId="37" applyFont="1" applyBorder="1" applyAlignment="1">
      <alignment vertical="center"/>
    </xf>
    <xf numFmtId="0" fontId="49" fillId="0" borderId="2" xfId="37" applyFont="1" applyBorder="1" applyAlignment="1">
      <alignment horizontal="center" vertical="center" wrapText="1"/>
    </xf>
    <xf numFmtId="0" fontId="49" fillId="0" borderId="8" xfId="37" applyFont="1" applyBorder="1" applyAlignment="1">
      <alignment horizontal="center" vertical="center" wrapText="1"/>
    </xf>
    <xf numFmtId="0" fontId="50" fillId="0" borderId="7" xfId="37" applyFont="1" applyBorder="1" applyAlignment="1">
      <alignment horizontal="center" vertical="center" wrapText="1"/>
    </xf>
    <xf numFmtId="0" fontId="76" fillId="0" borderId="1" xfId="6" applyFont="1" applyBorder="1" applyAlignment="1">
      <alignment vertical="center"/>
    </xf>
    <xf numFmtId="0" fontId="69" fillId="0" borderId="0" xfId="6" applyFont="1" applyAlignment="1">
      <alignment horizontal="center" vertical="center" wrapText="1"/>
    </xf>
    <xf numFmtId="2" fontId="69" fillId="0" borderId="0" xfId="6" applyNumberFormat="1" applyFont="1" applyAlignment="1">
      <alignment horizontal="center" vertical="center" wrapText="1"/>
    </xf>
    <xf numFmtId="164" fontId="42" fillId="0" borderId="2" xfId="6" applyNumberFormat="1" applyFont="1" applyBorder="1" applyAlignment="1">
      <alignment horizontal="center"/>
    </xf>
    <xf numFmtId="164" fontId="42" fillId="0" borderId="0" xfId="6" applyNumberFormat="1" applyFont="1" applyAlignment="1">
      <alignment horizontal="center"/>
    </xf>
    <xf numFmtId="0" fontId="13" fillId="0" borderId="0" xfId="6" applyFont="1" applyAlignment="1">
      <alignment horizontal="center"/>
    </xf>
    <xf numFmtId="2" fontId="9" fillId="0" borderId="5" xfId="6" applyNumberFormat="1" applyBorder="1"/>
    <xf numFmtId="0" fontId="9" fillId="0" borderId="0" xfId="6" quotePrefix="1" applyAlignment="1">
      <alignment horizontal="left"/>
    </xf>
    <xf numFmtId="0" fontId="9" fillId="0" borderId="6" xfId="27" applyBorder="1"/>
    <xf numFmtId="0" fontId="9" fillId="0" borderId="5" xfId="27" applyBorder="1"/>
    <xf numFmtId="1" fontId="9" fillId="0" borderId="4" xfId="27" applyNumberFormat="1" applyBorder="1"/>
    <xf numFmtId="0" fontId="9" fillId="0" borderId="4" xfId="27" applyBorder="1"/>
    <xf numFmtId="0" fontId="12" fillId="0" borderId="2" xfId="33" applyBorder="1" applyAlignment="1">
      <alignment horizontal="center"/>
    </xf>
    <xf numFmtId="0" fontId="86" fillId="0" borderId="0" xfId="0" applyFont="1"/>
    <xf numFmtId="2" fontId="24" fillId="0" borderId="0" xfId="0" applyNumberFormat="1" applyFont="1"/>
    <xf numFmtId="0" fontId="47" fillId="0" borderId="0" xfId="38" applyFont="1"/>
    <xf numFmtId="164" fontId="16" fillId="0" borderId="2" xfId="27" applyNumberFormat="1" applyFont="1" applyBorder="1"/>
    <xf numFmtId="164" fontId="16" fillId="0" borderId="3" xfId="27" applyNumberFormat="1" applyFont="1" applyBorder="1"/>
    <xf numFmtId="0" fontId="16" fillId="29" borderId="8" xfId="27" applyFont="1" applyFill="1" applyBorder="1" applyAlignment="1">
      <alignment horizontal="center"/>
    </xf>
    <xf numFmtId="0" fontId="16" fillId="30" borderId="8" xfId="27" applyFont="1" applyFill="1" applyBorder="1" applyAlignment="1">
      <alignment horizontal="center"/>
    </xf>
    <xf numFmtId="0" fontId="16" fillId="29" borderId="2" xfId="27" applyFont="1" applyFill="1" applyBorder="1"/>
    <xf numFmtId="0" fontId="16" fillId="29" borderId="3" xfId="27" applyFont="1" applyFill="1" applyBorder="1"/>
    <xf numFmtId="167" fontId="26" fillId="0" borderId="2" xfId="29" applyNumberFormat="1" applyFont="1" applyBorder="1" applyAlignment="1">
      <alignment horizontal="center"/>
    </xf>
    <xf numFmtId="167" fontId="26" fillId="0" borderId="3" xfId="29" applyNumberFormat="1" applyFont="1" applyBorder="1" applyAlignment="1">
      <alignment horizontal="center"/>
    </xf>
    <xf numFmtId="2" fontId="13" fillId="19" borderId="7" xfId="30" applyNumberFormat="1" applyFont="1" applyFill="1" applyBorder="1" applyAlignment="1">
      <alignment horizontal="center"/>
    </xf>
    <xf numFmtId="2" fontId="9" fillId="17" borderId="8" xfId="30" applyNumberFormat="1" applyFont="1" applyFill="1" applyBorder="1" applyAlignment="1">
      <alignment horizontal="center"/>
    </xf>
    <xf numFmtId="2" fontId="9" fillId="35" borderId="8" xfId="30" applyNumberFormat="1" applyFont="1" applyFill="1" applyBorder="1" applyAlignment="1">
      <alignment horizontal="center"/>
    </xf>
    <xf numFmtId="2" fontId="9" fillId="0" borderId="0" xfId="40" applyNumberFormat="1" applyAlignment="1">
      <alignment horizontal="center"/>
    </xf>
    <xf numFmtId="2" fontId="9" fillId="20" borderId="7" xfId="30" applyNumberFormat="1" applyFont="1" applyFill="1" applyBorder="1" applyAlignment="1">
      <alignment horizontal="center"/>
    </xf>
    <xf numFmtId="0" fontId="42" fillId="0" borderId="0" xfId="40" applyFont="1" applyAlignment="1">
      <alignment horizontal="center"/>
    </xf>
    <xf numFmtId="0" fontId="23" fillId="0" borderId="0" xfId="40" applyFont="1" applyAlignment="1">
      <alignment horizontal="center"/>
    </xf>
    <xf numFmtId="2" fontId="9" fillId="10" borderId="8" xfId="30" applyNumberFormat="1" applyFont="1" applyFill="1" applyBorder="1" applyAlignment="1">
      <alignment horizontal="center"/>
    </xf>
    <xf numFmtId="2" fontId="9" fillId="20" borderId="8" xfId="30" applyNumberFormat="1" applyFont="1" applyFill="1" applyBorder="1" applyAlignment="1">
      <alignment horizontal="center"/>
    </xf>
    <xf numFmtId="164" fontId="17" fillId="0" borderId="0" xfId="30" applyNumberFormat="1" applyProtection="1">
      <protection hidden="1"/>
    </xf>
    <xf numFmtId="2" fontId="9" fillId="18" borderId="8" xfId="30" applyNumberFormat="1" applyFont="1" applyFill="1" applyBorder="1" applyAlignment="1">
      <alignment horizontal="center"/>
    </xf>
    <xf numFmtId="0" fontId="9" fillId="0" borderId="0" xfId="40"/>
    <xf numFmtId="0" fontId="9" fillId="0" borderId="3" xfId="40" applyBorder="1" applyAlignment="1">
      <alignment horizontal="center"/>
    </xf>
    <xf numFmtId="0" fontId="9" fillId="0" borderId="2" xfId="40" applyBorder="1"/>
    <xf numFmtId="0" fontId="9" fillId="0" borderId="2" xfId="37" applyFont="1" applyBorder="1"/>
    <xf numFmtId="1" fontId="9" fillId="0" borderId="2" xfId="37" applyNumberFormat="1" applyFont="1" applyBorder="1" applyAlignment="1">
      <alignment horizontal="center"/>
    </xf>
    <xf numFmtId="0" fontId="9" fillId="0" borderId="8" xfId="40" applyBorder="1"/>
    <xf numFmtId="0" fontId="9" fillId="0" borderId="8" xfId="40" applyBorder="1" applyAlignment="1">
      <alignment horizontal="center"/>
    </xf>
    <xf numFmtId="0" fontId="47" fillId="0" borderId="0" xfId="40" applyFont="1"/>
    <xf numFmtId="0" fontId="47" fillId="0" borderId="0" xfId="40" quotePrefix="1" applyFont="1" applyAlignment="1">
      <alignment horizontal="left"/>
    </xf>
    <xf numFmtId="0" fontId="9" fillId="0" borderId="2" xfId="40" applyBorder="1" applyAlignment="1">
      <alignment horizontal="center"/>
    </xf>
    <xf numFmtId="0" fontId="19" fillId="0" borderId="0" xfId="40" applyFont="1"/>
    <xf numFmtId="0" fontId="13" fillId="0" borderId="2" xfId="40" applyFont="1" applyBorder="1" applyAlignment="1">
      <alignment horizontal="left"/>
    </xf>
    <xf numFmtId="2" fontId="9" fillId="15" borderId="8" xfId="30" applyNumberFormat="1" applyFont="1" applyFill="1" applyBorder="1"/>
    <xf numFmtId="1" fontId="9" fillId="15" borderId="3" xfId="37" applyNumberFormat="1" applyFont="1" applyFill="1" applyBorder="1" applyAlignment="1">
      <alignment horizontal="center"/>
    </xf>
    <xf numFmtId="2" fontId="9" fillId="15" borderId="8" xfId="30" applyNumberFormat="1" applyFont="1" applyFill="1" applyBorder="1" applyProtection="1">
      <protection hidden="1"/>
    </xf>
    <xf numFmtId="0" fontId="17" fillId="3" borderId="7" xfId="30" applyFill="1" applyBorder="1" applyAlignment="1">
      <alignment horizontal="left"/>
    </xf>
    <xf numFmtId="164" fontId="9" fillId="0" borderId="0" xfId="30" quotePrefix="1" applyNumberFormat="1" applyFont="1" applyProtection="1">
      <protection hidden="1"/>
    </xf>
    <xf numFmtId="0" fontId="17" fillId="21" borderId="7" xfId="30" applyFill="1" applyBorder="1" applyAlignment="1">
      <alignment horizontal="left"/>
    </xf>
    <xf numFmtId="0" fontId="17" fillId="22" borderId="7" xfId="30" applyFill="1" applyBorder="1" applyAlignment="1">
      <alignment horizontal="left"/>
    </xf>
    <xf numFmtId="0" fontId="17" fillId="9" borderId="7" xfId="30" applyFill="1" applyBorder="1" applyAlignment="1">
      <alignment horizontal="left"/>
    </xf>
    <xf numFmtId="0" fontId="17" fillId="23" borderId="7" xfId="30" applyFill="1" applyBorder="1" applyAlignment="1">
      <alignment horizontal="left"/>
    </xf>
    <xf numFmtId="0" fontId="17" fillId="24" borderId="7" xfId="30" applyFill="1" applyBorder="1"/>
    <xf numFmtId="0" fontId="17" fillId="0" borderId="0" xfId="30"/>
    <xf numFmtId="0" fontId="24" fillId="10" borderId="7" xfId="40" applyFont="1" applyFill="1" applyBorder="1"/>
    <xf numFmtId="0" fontId="13" fillId="0" borderId="8" xfId="40" applyFont="1" applyBorder="1" applyAlignment="1">
      <alignment horizontal="center"/>
    </xf>
    <xf numFmtId="0" fontId="13" fillId="0" borderId="2" xfId="14" applyFont="1" applyBorder="1"/>
    <xf numFmtId="165" fontId="9" fillId="0" borderId="0" xfId="20" applyNumberFormat="1" applyFont="1" applyAlignment="1">
      <alignment horizontal="center"/>
    </xf>
    <xf numFmtId="166" fontId="9" fillId="0" borderId="3" xfId="20" applyNumberFormat="1" applyFont="1" applyBorder="1" applyAlignment="1">
      <alignment horizontal="center"/>
    </xf>
    <xf numFmtId="0" fontId="9" fillId="0" borderId="0" xfId="20" applyFont="1" applyAlignment="1">
      <alignment horizontal="center"/>
    </xf>
    <xf numFmtId="168" fontId="9" fillId="0" borderId="3" xfId="42" applyNumberFormat="1" applyFont="1" applyBorder="1" applyAlignment="1">
      <alignment horizontal="centerContinuous"/>
    </xf>
    <xf numFmtId="2" fontId="9" fillId="0" borderId="0" xfId="20" applyNumberFormat="1" applyFont="1" applyAlignment="1">
      <alignment horizontal="center"/>
    </xf>
    <xf numFmtId="1" fontId="9" fillId="0" borderId="0" xfId="20" applyNumberFormat="1" applyFont="1" applyAlignment="1">
      <alignment horizontal="center"/>
    </xf>
    <xf numFmtId="2" fontId="9" fillId="0" borderId="0" xfId="37" applyNumberFormat="1" applyFont="1" applyAlignment="1">
      <alignment horizontal="center"/>
    </xf>
    <xf numFmtId="164" fontId="9" fillId="0" borderId="0" xfId="20" applyNumberFormat="1" applyFont="1" applyAlignment="1">
      <alignment horizontal="center"/>
    </xf>
    <xf numFmtId="2" fontId="9" fillId="0" borderId="0" xfId="37" applyNumberFormat="1" applyFont="1"/>
    <xf numFmtId="0" fontId="22" fillId="0" borderId="0" xfId="40" applyFont="1"/>
    <xf numFmtId="0" fontId="9" fillId="0" borderId="3" xfId="40" applyBorder="1"/>
    <xf numFmtId="0" fontId="9" fillId="0" borderId="0" xfId="40" applyAlignment="1">
      <alignment horizontal="center"/>
    </xf>
    <xf numFmtId="0" fontId="9" fillId="0" borderId="5" xfId="40" applyBorder="1" applyAlignment="1">
      <alignment horizontal="center"/>
    </xf>
    <xf numFmtId="0" fontId="13" fillId="0" borderId="2" xfId="40" applyFont="1" applyBorder="1"/>
    <xf numFmtId="1" fontId="9" fillId="0" borderId="0" xfId="40" applyNumberFormat="1" applyAlignment="1">
      <alignment horizontal="center"/>
    </xf>
    <xf numFmtId="1" fontId="9" fillId="0" borderId="3" xfId="40" applyNumberFormat="1" applyBorder="1" applyAlignment="1">
      <alignment horizontal="center"/>
    </xf>
    <xf numFmtId="0" fontId="9" fillId="0" borderId="5" xfId="40" applyBorder="1"/>
    <xf numFmtId="2" fontId="42" fillId="0" borderId="3" xfId="40" applyNumberFormat="1" applyFont="1" applyBorder="1" applyAlignment="1">
      <alignment horizontal="center"/>
    </xf>
    <xf numFmtId="2" fontId="42" fillId="0" borderId="0" xfId="40" applyNumberFormat="1" applyFont="1" applyAlignment="1">
      <alignment horizontal="center"/>
    </xf>
    <xf numFmtId="0" fontId="13" fillId="0" borderId="8" xfId="40" applyFont="1" applyBorder="1" applyAlignment="1">
      <alignment horizontal="left"/>
    </xf>
    <xf numFmtId="0" fontId="42" fillId="0" borderId="3" xfId="40" applyFont="1" applyBorder="1" applyAlignment="1">
      <alignment horizontal="center"/>
    </xf>
    <xf numFmtId="0" fontId="13" fillId="0" borderId="8" xfId="40" applyFont="1" applyBorder="1"/>
    <xf numFmtId="164" fontId="42" fillId="0" borderId="3" xfId="40" applyNumberFormat="1" applyFont="1" applyBorder="1" applyAlignment="1">
      <alignment horizontal="center"/>
    </xf>
    <xf numFmtId="164" fontId="42" fillId="0" borderId="0" xfId="40" applyNumberFormat="1" applyFont="1" applyAlignment="1">
      <alignment horizontal="center"/>
    </xf>
    <xf numFmtId="0" fontId="22" fillId="0" borderId="0" xfId="40" applyFont="1" applyAlignment="1">
      <alignment horizontal="center"/>
    </xf>
    <xf numFmtId="0" fontId="22" fillId="0" borderId="3" xfId="40" applyFont="1" applyBorder="1" applyAlignment="1">
      <alignment horizontal="center"/>
    </xf>
    <xf numFmtId="0" fontId="22" fillId="0" borderId="2" xfId="40" applyFont="1" applyBorder="1" applyAlignment="1">
      <alignment horizontal="center"/>
    </xf>
    <xf numFmtId="1" fontId="42" fillId="0" borderId="3" xfId="40" applyNumberFormat="1" applyFont="1" applyBorder="1" applyAlignment="1">
      <alignment horizontal="center"/>
    </xf>
    <xf numFmtId="1" fontId="42" fillId="0" borderId="0" xfId="40" applyNumberFormat="1" applyFont="1" applyAlignment="1">
      <alignment horizontal="center"/>
    </xf>
    <xf numFmtId="164" fontId="42" fillId="0" borderId="0" xfId="40" applyNumberFormat="1" applyFont="1"/>
    <xf numFmtId="2" fontId="42" fillId="0" borderId="0" xfId="40" applyNumberFormat="1" applyFont="1"/>
    <xf numFmtId="0" fontId="9" fillId="0" borderId="0" xfId="40" quotePrefix="1" applyAlignment="1">
      <alignment horizontal="left"/>
    </xf>
    <xf numFmtId="165" fontId="9" fillId="0" borderId="3" xfId="37" applyNumberFormat="1" applyFont="1" applyBorder="1" applyAlignment="1">
      <alignment horizontal="center"/>
    </xf>
    <xf numFmtId="165" fontId="9" fillId="4" borderId="2" xfId="37" applyNumberFormat="1" applyFont="1" applyFill="1" applyBorder="1" applyAlignment="1">
      <alignment horizontal="center"/>
    </xf>
    <xf numFmtId="0" fontId="13" fillId="0" borderId="8" xfId="37" applyFont="1" applyBorder="1" applyAlignment="1">
      <alignment horizontal="left"/>
    </xf>
    <xf numFmtId="165" fontId="9" fillId="0" borderId="2" xfId="37" applyNumberFormat="1" applyFont="1" applyBorder="1" applyAlignment="1">
      <alignment horizontal="center"/>
    </xf>
    <xf numFmtId="169" fontId="42" fillId="0" borderId="0" xfId="40" applyNumberFormat="1" applyFont="1" applyAlignment="1">
      <alignment horizontal="center"/>
    </xf>
    <xf numFmtId="165" fontId="42" fillId="0" borderId="2" xfId="40" applyNumberFormat="1" applyFont="1" applyBorder="1" applyAlignment="1">
      <alignment horizontal="center"/>
    </xf>
    <xf numFmtId="166" fontId="42" fillId="0" borderId="0" xfId="40" applyNumberFormat="1" applyFont="1" applyAlignment="1">
      <alignment horizontal="center"/>
    </xf>
    <xf numFmtId="165" fontId="9" fillId="0" borderId="3" xfId="40" applyNumberFormat="1" applyBorder="1" applyAlignment="1">
      <alignment horizontal="center"/>
    </xf>
    <xf numFmtId="165" fontId="9" fillId="0" borderId="0" xfId="40" applyNumberFormat="1" applyAlignment="1">
      <alignment horizontal="center"/>
    </xf>
    <xf numFmtId="0" fontId="23" fillId="0" borderId="0" xfId="40" applyFont="1"/>
    <xf numFmtId="0" fontId="13" fillId="0" borderId="0" xfId="40" applyFont="1" applyAlignment="1">
      <alignment horizontal="center"/>
    </xf>
    <xf numFmtId="0" fontId="9" fillId="0" borderId="7" xfId="40" applyBorder="1"/>
    <xf numFmtId="0" fontId="9" fillId="0" borderId="0" xfId="40" applyAlignment="1">
      <alignment horizontal="left"/>
    </xf>
    <xf numFmtId="165" fontId="9" fillId="0" borderId="8" xfId="40" applyNumberFormat="1" applyBorder="1" applyAlignment="1">
      <alignment horizontal="center"/>
    </xf>
    <xf numFmtId="165" fontId="9" fillId="0" borderId="2" xfId="40" applyNumberFormat="1" applyBorder="1" applyAlignment="1">
      <alignment horizontal="center"/>
    </xf>
    <xf numFmtId="0" fontId="13" fillId="0" borderId="2" xfId="40" quotePrefix="1" applyFont="1" applyBorder="1" applyAlignment="1">
      <alignment horizontal="left"/>
    </xf>
    <xf numFmtId="0" fontId="13" fillId="0" borderId="0" xfId="40" applyFont="1" applyAlignment="1">
      <alignment horizontal="left"/>
    </xf>
    <xf numFmtId="171" fontId="9" fillId="0" borderId="2" xfId="40" applyNumberFormat="1" applyBorder="1"/>
    <xf numFmtId="0" fontId="19" fillId="0" borderId="2" xfId="40" applyFont="1" applyBorder="1"/>
    <xf numFmtId="0" fontId="13" fillId="0" borderId="3" xfId="40" applyFont="1" applyBorder="1" applyAlignment="1">
      <alignment horizontal="center"/>
    </xf>
    <xf numFmtId="0" fontId="9" fillId="0" borderId="8" xfId="17" applyFont="1" applyBorder="1" applyAlignment="1">
      <alignment horizontal="center"/>
    </xf>
    <xf numFmtId="165" fontId="9" fillId="0" borderId="5" xfId="17" applyNumberFormat="1" applyFont="1" applyBorder="1" applyAlignment="1">
      <alignment horizontal="center"/>
    </xf>
    <xf numFmtId="0" fontId="9" fillId="0" borderId="3" xfId="17" quotePrefix="1" applyFont="1" applyBorder="1" applyAlignment="1">
      <alignment horizontal="center"/>
    </xf>
    <xf numFmtId="1" fontId="9" fillId="0" borderId="0" xfId="40" applyNumberFormat="1"/>
    <xf numFmtId="0" fontId="13" fillId="0" borderId="0" xfId="40" applyFont="1"/>
    <xf numFmtId="164" fontId="42" fillId="0" borderId="3" xfId="14" applyNumberFormat="1" applyFont="1" applyBorder="1" applyAlignment="1">
      <alignment horizontal="center"/>
    </xf>
    <xf numFmtId="164" fontId="42" fillId="0" borderId="0" xfId="14" applyNumberFormat="1" applyFont="1" applyAlignment="1">
      <alignment horizontal="center"/>
    </xf>
    <xf numFmtId="164" fontId="42" fillId="0" borderId="2" xfId="14" applyNumberFormat="1" applyFont="1" applyBorder="1" applyAlignment="1">
      <alignment horizontal="center"/>
    </xf>
    <xf numFmtId="0" fontId="53" fillId="0" borderId="0" xfId="32" applyFont="1"/>
    <xf numFmtId="164" fontId="9" fillId="0" borderId="0" xfId="40" applyNumberFormat="1" applyAlignment="1">
      <alignment horizontal="center"/>
    </xf>
    <xf numFmtId="0" fontId="19" fillId="0" borderId="0" xfId="40" applyFont="1" applyAlignment="1">
      <alignment horizontal="left"/>
    </xf>
    <xf numFmtId="164" fontId="9" fillId="0" borderId="0" xfId="9" applyNumberFormat="1"/>
    <xf numFmtId="0" fontId="19" fillId="0" borderId="0" xfId="40" quotePrefix="1" applyFont="1"/>
    <xf numFmtId="0" fontId="13" fillId="0" borderId="0" xfId="9" applyFont="1"/>
    <xf numFmtId="2" fontId="9" fillId="0" borderId="0" xfId="40" applyNumberFormat="1"/>
    <xf numFmtId="2" fontId="9" fillId="0" borderId="0" xfId="9" applyNumberFormat="1"/>
    <xf numFmtId="0" fontId="31" fillId="0" borderId="0" xfId="40" applyFont="1"/>
    <xf numFmtId="164" fontId="9" fillId="0" borderId="0" xfId="40" applyNumberFormat="1"/>
    <xf numFmtId="0" fontId="9" fillId="0" borderId="0" xfId="9" applyAlignment="1">
      <alignment horizontal="center"/>
    </xf>
    <xf numFmtId="0" fontId="9" fillId="0" borderId="8" xfId="37" applyFont="1" applyBorder="1" applyAlignment="1">
      <alignment horizontal="left"/>
    </xf>
    <xf numFmtId="2" fontId="9" fillId="0" borderId="3" xfId="40" applyNumberFormat="1" applyBorder="1" applyAlignment="1">
      <alignment horizontal="center"/>
    </xf>
    <xf numFmtId="165" fontId="42" fillId="0" borderId="0" xfId="40" applyNumberFormat="1" applyFont="1" applyAlignment="1">
      <alignment horizontal="center"/>
    </xf>
    <xf numFmtId="165" fontId="23" fillId="0" borderId="0" xfId="40" applyNumberFormat="1" applyFont="1" applyAlignment="1">
      <alignment horizontal="left"/>
    </xf>
    <xf numFmtId="166" fontId="9" fillId="0" borderId="0" xfId="40" applyNumberFormat="1" applyAlignment="1">
      <alignment horizontal="center"/>
    </xf>
    <xf numFmtId="0" fontId="87" fillId="0" borderId="0" xfId="10" applyFont="1" applyAlignment="1">
      <alignment vertical="center" wrapText="1"/>
    </xf>
    <xf numFmtId="172" fontId="9" fillId="0" borderId="5" xfId="25" applyNumberFormat="1" applyFont="1" applyBorder="1" applyAlignment="1">
      <alignment horizontal="center"/>
    </xf>
    <xf numFmtId="0" fontId="87" fillId="0" borderId="8" xfId="10" applyFont="1" applyBorder="1" applyAlignment="1">
      <alignment horizontal="center" vertical="center" wrapText="1"/>
    </xf>
    <xf numFmtId="172" fontId="9" fillId="0" borderId="0" xfId="25" applyNumberFormat="1" applyFont="1" applyAlignment="1">
      <alignment horizontal="center"/>
    </xf>
    <xf numFmtId="0" fontId="14" fillId="0" borderId="8" xfId="26" applyFont="1" applyBorder="1" applyAlignment="1">
      <alignment horizontal="left" wrapText="1"/>
    </xf>
    <xf numFmtId="0" fontId="9" fillId="0" borderId="0" xfId="25" quotePrefix="1" applyFont="1" applyAlignment="1">
      <alignment horizontal="center"/>
    </xf>
    <xf numFmtId="0" fontId="13" fillId="0" borderId="8" xfId="25" applyFont="1" applyBorder="1"/>
    <xf numFmtId="0" fontId="13" fillId="0" borderId="7" xfId="25" quotePrefix="1" applyFont="1" applyBorder="1" applyAlignment="1">
      <alignment horizontal="center" wrapText="1"/>
    </xf>
    <xf numFmtId="0" fontId="13" fillId="0" borderId="7" xfId="25" applyFont="1" applyBorder="1" applyAlignment="1">
      <alignment horizontal="center" vertical="center"/>
    </xf>
    <xf numFmtId="165" fontId="9" fillId="0" borderId="8" xfId="17" applyNumberFormat="1" applyFont="1" applyBorder="1" applyAlignment="1">
      <alignment horizontal="center"/>
    </xf>
    <xf numFmtId="0" fontId="31" fillId="0" borderId="0" xfId="40" applyFont="1" applyAlignment="1">
      <alignment horizontal="center"/>
    </xf>
    <xf numFmtId="0" fontId="36" fillId="0" borderId="0" xfId="27" applyFont="1" applyAlignment="1">
      <alignment horizontal="center" vertical="center" wrapText="1"/>
    </xf>
    <xf numFmtId="0" fontId="57" fillId="0" borderId="0" xfId="27" applyFont="1" applyAlignment="1">
      <alignment horizontal="center" vertical="center" wrapText="1"/>
    </xf>
    <xf numFmtId="0" fontId="57" fillId="0" borderId="0" xfId="27" applyFont="1" applyAlignment="1">
      <alignment horizontal="center" vertical="center"/>
    </xf>
    <xf numFmtId="0" fontId="11" fillId="0" borderId="0" xfId="27" applyFont="1" applyAlignment="1">
      <alignment horizontal="center" vertical="center"/>
    </xf>
    <xf numFmtId="0" fontId="84" fillId="0" borderId="0" xfId="6" applyFont="1"/>
    <xf numFmtId="2" fontId="9" fillId="0" borderId="2" xfId="37" applyNumberFormat="1" applyFont="1" applyBorder="1" applyAlignment="1">
      <alignment horizontal="center"/>
    </xf>
    <xf numFmtId="2" fontId="88" fillId="0" borderId="0" xfId="2" quotePrefix="1" applyNumberFormat="1" applyFont="1" applyFill="1" applyAlignment="1" applyProtection="1">
      <alignment horizontal="left"/>
    </xf>
    <xf numFmtId="2" fontId="88" fillId="0" borderId="0" xfId="2" applyNumberFormat="1" applyFont="1" applyFill="1" applyAlignment="1" applyProtection="1">
      <alignment horizontal="left"/>
    </xf>
    <xf numFmtId="0" fontId="74" fillId="0" borderId="0" xfId="0" applyFont="1"/>
    <xf numFmtId="2" fontId="9" fillId="36" borderId="8" xfId="30" applyNumberFormat="1" applyFont="1" applyFill="1" applyBorder="1" applyAlignment="1">
      <alignment horizontal="center"/>
    </xf>
    <xf numFmtId="0" fontId="9" fillId="36" borderId="7" xfId="40" applyFill="1" applyBorder="1"/>
    <xf numFmtId="167" fontId="26" fillId="0" borderId="0" xfId="29" applyNumberFormat="1" applyFont="1" applyAlignment="1">
      <alignment horizontal="center"/>
    </xf>
    <xf numFmtId="0" fontId="16" fillId="38" borderId="3" xfId="46" applyFont="1" applyBorder="1"/>
    <xf numFmtId="0" fontId="16" fillId="38" borderId="0" xfId="46" applyFont="1" applyBorder="1"/>
    <xf numFmtId="0" fontId="16" fillId="38" borderId="2" xfId="46" applyFont="1" applyBorder="1"/>
    <xf numFmtId="0" fontId="16" fillId="37" borderId="3" xfId="47" applyFont="1" applyBorder="1"/>
    <xf numFmtId="0" fontId="16" fillId="37" borderId="0" xfId="47" applyFont="1" applyBorder="1"/>
    <xf numFmtId="0" fontId="16" fillId="37" borderId="2" xfId="47" applyFont="1" applyBorder="1"/>
    <xf numFmtId="0" fontId="16" fillId="42" borderId="3" xfId="48" applyFont="1" applyBorder="1"/>
    <xf numFmtId="0" fontId="16" fillId="42" borderId="0" xfId="48" applyFont="1" applyBorder="1"/>
    <xf numFmtId="0" fontId="16" fillId="42" borderId="2" xfId="48" applyFont="1" applyBorder="1"/>
    <xf numFmtId="0" fontId="16" fillId="40" borderId="3" xfId="49" applyFont="1" applyBorder="1"/>
    <xf numFmtId="0" fontId="16" fillId="40" borderId="0" xfId="49" applyFont="1" applyBorder="1"/>
    <xf numFmtId="0" fontId="16" fillId="40" borderId="2" xfId="49" applyFont="1" applyBorder="1"/>
    <xf numFmtId="0" fontId="16" fillId="44" borderId="3" xfId="50" applyFont="1" applyBorder="1"/>
    <xf numFmtId="0" fontId="16" fillId="44" borderId="0" xfId="50" applyFont="1" applyBorder="1"/>
    <xf numFmtId="0" fontId="16" fillId="44" borderId="2" xfId="50" applyFont="1" applyBorder="1"/>
    <xf numFmtId="1" fontId="26" fillId="0" borderId="0" xfId="0" applyNumberFormat="1" applyFont="1" applyAlignment="1">
      <alignment horizontal="center"/>
    </xf>
    <xf numFmtId="0" fontId="16" fillId="29" borderId="0" xfId="27" applyFont="1" applyFill="1"/>
    <xf numFmtId="0" fontId="84" fillId="0" borderId="2" xfId="11" applyFont="1" applyBorder="1"/>
    <xf numFmtId="0" fontId="84" fillId="0" borderId="0" xfId="11" applyFont="1"/>
    <xf numFmtId="0" fontId="27" fillId="0" borderId="2" xfId="28" applyFont="1" applyBorder="1"/>
    <xf numFmtId="0" fontId="16" fillId="0" borderId="2" xfId="11" applyFont="1" applyBorder="1"/>
    <xf numFmtId="0" fontId="89" fillId="47" borderId="0" xfId="0" applyFont="1" applyFill="1" applyAlignment="1">
      <alignment vertical="center"/>
    </xf>
    <xf numFmtId="0" fontId="89" fillId="47" borderId="19" xfId="0" applyFont="1" applyFill="1" applyBorder="1" applyAlignment="1">
      <alignment vertical="center"/>
    </xf>
    <xf numFmtId="0" fontId="0" fillId="47" borderId="19" xfId="0" applyFill="1" applyBorder="1" applyAlignment="1">
      <alignment vertical="center"/>
    </xf>
    <xf numFmtId="0" fontId="90" fillId="46" borderId="17" xfId="0" applyFont="1" applyFill="1" applyBorder="1" applyAlignment="1">
      <alignment vertical="center"/>
    </xf>
    <xf numFmtId="0" fontId="0" fillId="47" borderId="0" xfId="0" applyFill="1" applyAlignment="1">
      <alignment vertical="center"/>
    </xf>
    <xf numFmtId="0" fontId="89" fillId="47" borderId="0" xfId="0" applyFont="1" applyFill="1" applyAlignment="1">
      <alignment horizontal="center" vertical="center"/>
    </xf>
    <xf numFmtId="0" fontId="0" fillId="47" borderId="0" xfId="0" applyFill="1" applyAlignment="1">
      <alignment horizontal="center" vertical="center"/>
    </xf>
    <xf numFmtId="0" fontId="0" fillId="46" borderId="17" xfId="0" applyFill="1" applyBorder="1" applyAlignment="1">
      <alignment vertical="center"/>
    </xf>
    <xf numFmtId="0" fontId="89" fillId="46" borderId="17" xfId="0" applyFont="1" applyFill="1" applyBorder="1" applyAlignment="1">
      <alignment vertical="center"/>
    </xf>
    <xf numFmtId="0" fontId="0" fillId="46" borderId="0" xfId="0" applyFill="1" applyAlignment="1">
      <alignment vertical="center"/>
    </xf>
    <xf numFmtId="0" fontId="89" fillId="46" borderId="0" xfId="0" applyFont="1" applyFill="1" applyAlignment="1">
      <alignment vertical="center"/>
    </xf>
    <xf numFmtId="0" fontId="89" fillId="47" borderId="19" xfId="0" applyFont="1" applyFill="1" applyBorder="1" applyAlignment="1">
      <alignment horizontal="center" vertical="center"/>
    </xf>
    <xf numFmtId="0" fontId="89" fillId="46" borderId="0" xfId="0" applyFont="1" applyFill="1" applyAlignment="1">
      <alignment horizontal="center" vertical="center"/>
    </xf>
    <xf numFmtId="0" fontId="90" fillId="46" borderId="0" xfId="0" applyFont="1" applyFill="1" applyAlignment="1">
      <alignment horizontal="center" vertical="center"/>
    </xf>
    <xf numFmtId="0" fontId="80" fillId="0" borderId="0" xfId="6" applyFont="1"/>
    <xf numFmtId="164" fontId="16" fillId="3" borderId="0" xfId="6" applyNumberFormat="1" applyFont="1" applyFill="1" applyAlignment="1">
      <alignment horizontal="center"/>
    </xf>
    <xf numFmtId="2" fontId="16" fillId="3" borderId="0" xfId="6" applyNumberFormat="1" applyFont="1" applyFill="1" applyAlignment="1">
      <alignment horizontal="center"/>
    </xf>
    <xf numFmtId="164" fontId="16" fillId="0" borderId="0" xfId="6" applyNumberFormat="1" applyFont="1" applyAlignment="1">
      <alignment horizontal="center"/>
    </xf>
    <xf numFmtId="0" fontId="26" fillId="0" borderId="0" xfId="0" applyFont="1"/>
    <xf numFmtId="0" fontId="26" fillId="0" borderId="0" xfId="0" applyFont="1" applyAlignment="1">
      <alignment horizontal="center"/>
    </xf>
    <xf numFmtId="0" fontId="93" fillId="0" borderId="0" xfId="2" applyFont="1" applyAlignment="1" applyProtection="1"/>
    <xf numFmtId="2" fontId="93" fillId="0" borderId="0" xfId="2" quotePrefix="1" applyNumberFormat="1" applyFont="1" applyFill="1" applyAlignment="1" applyProtection="1">
      <alignment horizontal="left"/>
    </xf>
    <xf numFmtId="0" fontId="88" fillId="0" borderId="0" xfId="2" applyFont="1" applyAlignment="1" applyProtection="1"/>
    <xf numFmtId="0" fontId="33" fillId="0" borderId="0" xfId="0" applyFont="1"/>
    <xf numFmtId="0" fontId="9" fillId="0" borderId="3" xfId="0" applyFont="1" applyBorder="1" applyAlignment="1">
      <alignment horizontal="fill"/>
    </xf>
    <xf numFmtId="165" fontId="9" fillId="0" borderId="5" xfId="0" applyNumberFormat="1" applyFont="1" applyBorder="1" applyAlignment="1">
      <alignment horizontal="center"/>
    </xf>
    <xf numFmtId="0" fontId="9" fillId="0" borderId="0" xfId="19" applyFont="1"/>
    <xf numFmtId="2" fontId="24" fillId="0" borderId="0" xfId="0" applyNumberFormat="1" applyFont="1" applyAlignment="1">
      <alignment horizontal="center"/>
    </xf>
    <xf numFmtId="0" fontId="13" fillId="0" borderId="8" xfId="0" applyFont="1" applyBorder="1" applyAlignment="1">
      <alignment horizontal="left"/>
    </xf>
    <xf numFmtId="0" fontId="31" fillId="0" borderId="0" xfId="0" applyFont="1" applyAlignment="1">
      <alignment horizontal="center"/>
    </xf>
    <xf numFmtId="0" fontId="24" fillId="0" borderId="0" xfId="2" quotePrefix="1" applyFont="1" applyAlignment="1" applyProtection="1"/>
    <xf numFmtId="0" fontId="38" fillId="0" borderId="0" xfId="0" applyFont="1" applyAlignment="1">
      <alignment horizontal="center"/>
    </xf>
    <xf numFmtId="0" fontId="37" fillId="0" borderId="0" xfId="0" applyFont="1" applyAlignment="1">
      <alignment horizontal="center"/>
    </xf>
    <xf numFmtId="0" fontId="37" fillId="0" borderId="0" xfId="0" applyFont="1" applyAlignment="1">
      <alignment horizontal="justify"/>
    </xf>
    <xf numFmtId="0" fontId="24" fillId="0" borderId="0" xfId="23" applyFont="1"/>
    <xf numFmtId="0" fontId="24" fillId="0" borderId="0" xfId="23" quotePrefix="1" applyFont="1"/>
    <xf numFmtId="2" fontId="24" fillId="0" borderId="3" xfId="23" applyNumberFormat="1" applyFont="1" applyBorder="1" applyAlignment="1">
      <alignment horizontal="center"/>
    </xf>
    <xf numFmtId="2" fontId="24" fillId="0" borderId="0" xfId="23" applyNumberFormat="1" applyFont="1" applyAlignment="1">
      <alignment horizontal="center"/>
    </xf>
    <xf numFmtId="0" fontId="24" fillId="0" borderId="0" xfId="23" applyFont="1" applyAlignment="1">
      <alignment horizontal="center"/>
    </xf>
    <xf numFmtId="9" fontId="24" fillId="0" borderId="0" xfId="23" applyNumberFormat="1" applyFont="1" applyAlignment="1">
      <alignment horizontal="right"/>
    </xf>
    <xf numFmtId="0" fontId="13" fillId="0" borderId="0" xfId="17" applyFont="1"/>
    <xf numFmtId="0" fontId="16" fillId="0" borderId="5" xfId="27" applyFont="1" applyBorder="1"/>
    <xf numFmtId="0" fontId="16" fillId="0" borderId="2" xfId="28" applyFont="1" applyBorder="1"/>
    <xf numFmtId="0" fontId="16" fillId="0" borderId="0" xfId="28" applyFont="1"/>
    <xf numFmtId="0" fontId="16" fillId="0" borderId="3" xfId="28" applyFont="1" applyBorder="1"/>
    <xf numFmtId="0" fontId="16" fillId="50" borderId="2" xfId="53" applyFont="1" applyBorder="1"/>
    <xf numFmtId="0" fontId="16" fillId="50" borderId="0" xfId="53" applyFont="1" applyBorder="1"/>
    <xf numFmtId="0" fontId="16" fillId="50" borderId="3" xfId="53" applyFont="1" applyBorder="1"/>
    <xf numFmtId="164" fontId="16" fillId="50" borderId="0" xfId="53" applyNumberFormat="1" applyFont="1" applyBorder="1"/>
    <xf numFmtId="164" fontId="16" fillId="50" borderId="2" xfId="53" applyNumberFormat="1" applyFont="1" applyBorder="1"/>
    <xf numFmtId="164" fontId="16" fillId="50" borderId="8" xfId="53" applyNumberFormat="1" applyFont="1" applyBorder="1"/>
    <xf numFmtId="164" fontId="26" fillId="0" borderId="5" xfId="27" applyNumberFormat="1" applyFont="1" applyBorder="1" applyAlignment="1">
      <alignment horizontal="right"/>
    </xf>
    <xf numFmtId="0" fontId="16" fillId="51" borderId="2" xfId="54" applyFont="1" applyBorder="1"/>
    <xf numFmtId="0" fontId="16" fillId="51" borderId="0" xfId="54" applyFont="1" applyBorder="1"/>
    <xf numFmtId="0" fontId="16" fillId="51" borderId="3" xfId="54" applyFont="1" applyBorder="1"/>
    <xf numFmtId="164" fontId="16" fillId="51" borderId="0" xfId="54" applyNumberFormat="1" applyFont="1" applyBorder="1"/>
    <xf numFmtId="164" fontId="16" fillId="51" borderId="2" xfId="54" applyNumberFormat="1" applyFont="1" applyBorder="1"/>
    <xf numFmtId="164" fontId="16" fillId="51" borderId="8" xfId="54" applyNumberFormat="1" applyFont="1" applyBorder="1"/>
    <xf numFmtId="164" fontId="16" fillId="40" borderId="0" xfId="49" applyNumberFormat="1" applyFont="1" applyBorder="1"/>
    <xf numFmtId="164" fontId="16" fillId="40" borderId="2" xfId="49" applyNumberFormat="1" applyFont="1" applyBorder="1"/>
    <xf numFmtId="164" fontId="16" fillId="40" borderId="8" xfId="49" applyNumberFormat="1" applyFont="1" applyBorder="1"/>
    <xf numFmtId="0" fontId="16" fillId="49" borderId="2" xfId="52" applyFont="1" applyBorder="1"/>
    <xf numFmtId="0" fontId="16" fillId="49" borderId="0" xfId="52" applyFont="1" applyBorder="1"/>
    <xf numFmtId="0" fontId="16" fillId="49" borderId="3" xfId="52" applyFont="1" applyBorder="1"/>
    <xf numFmtId="0" fontId="16" fillId="49" borderId="3" xfId="52" applyFont="1" applyBorder="1" applyAlignment="1">
      <alignment horizontal="center"/>
    </xf>
    <xf numFmtId="3" fontId="26" fillId="0" borderId="2" xfId="29" applyNumberFormat="1" applyFont="1" applyBorder="1" applyAlignment="1">
      <alignment horizontal="center"/>
    </xf>
    <xf numFmtId="3" fontId="26" fillId="0" borderId="0" xfId="29" applyNumberFormat="1" applyFont="1" applyAlignment="1">
      <alignment horizontal="center"/>
    </xf>
    <xf numFmtId="164" fontId="16" fillId="42" borderId="0" xfId="48" applyNumberFormat="1" applyFont="1" applyBorder="1"/>
    <xf numFmtId="164" fontId="16" fillId="42" borderId="2" xfId="48" applyNumberFormat="1" applyFont="1" applyBorder="1"/>
    <xf numFmtId="164" fontId="16" fillId="42" borderId="8" xfId="48" applyNumberFormat="1" applyFont="1" applyBorder="1"/>
    <xf numFmtId="164" fontId="16" fillId="44" borderId="0" xfId="50" applyNumberFormat="1" applyFont="1" applyBorder="1"/>
    <xf numFmtId="164" fontId="16" fillId="44" borderId="2" xfId="50" applyNumberFormat="1" applyFont="1" applyBorder="1"/>
    <xf numFmtId="164" fontId="16" fillId="44" borderId="8" xfId="50" applyNumberFormat="1" applyFont="1" applyBorder="1"/>
    <xf numFmtId="164" fontId="16" fillId="37" borderId="0" xfId="47" applyNumberFormat="1" applyFont="1" applyBorder="1"/>
    <xf numFmtId="164" fontId="16" fillId="37" borderId="2" xfId="47" applyNumberFormat="1" applyFont="1" applyBorder="1"/>
    <xf numFmtId="164" fontId="16" fillId="37" borderId="8" xfId="47" applyNumberFormat="1" applyFont="1" applyBorder="1"/>
    <xf numFmtId="0" fontId="16" fillId="38" borderId="5" xfId="46" applyFont="1" applyBorder="1"/>
    <xf numFmtId="0" fontId="16" fillId="50" borderId="3" xfId="53" applyFont="1" applyBorder="1" applyAlignment="1">
      <alignment horizontal="center"/>
    </xf>
    <xf numFmtId="0" fontId="16" fillId="51" borderId="3" xfId="54" applyFont="1" applyBorder="1" applyAlignment="1">
      <alignment horizontal="center"/>
    </xf>
    <xf numFmtId="0" fontId="16" fillId="40" borderId="3" xfId="49" applyFont="1" applyBorder="1" applyAlignment="1">
      <alignment horizontal="center"/>
    </xf>
    <xf numFmtId="3" fontId="26" fillId="0" borderId="3" xfId="29" applyNumberFormat="1" applyFont="1" applyBorder="1" applyAlignment="1">
      <alignment horizontal="center"/>
    </xf>
    <xf numFmtId="0" fontId="84" fillId="0" borderId="8" xfId="11" applyFont="1" applyBorder="1"/>
    <xf numFmtId="0" fontId="85" fillId="0" borderId="2" xfId="11" applyFont="1" applyBorder="1"/>
    <xf numFmtId="0" fontId="42" fillId="0" borderId="0" xfId="40" applyFont="1"/>
    <xf numFmtId="0" fontId="42" fillId="0" borderId="3" xfId="40" applyFont="1" applyBorder="1"/>
    <xf numFmtId="165" fontId="9" fillId="0" borderId="0" xfId="40" applyNumberFormat="1"/>
    <xf numFmtId="0" fontId="53" fillId="5" borderId="0" xfId="35" applyFont="1" applyFill="1" applyAlignment="1">
      <alignment horizontal="center" wrapText="1"/>
    </xf>
    <xf numFmtId="0" fontId="16" fillId="49" borderId="8" xfId="52" applyFont="1" applyBorder="1"/>
    <xf numFmtId="0" fontId="16" fillId="50" borderId="8" xfId="53" applyFont="1" applyBorder="1"/>
    <xf numFmtId="0" fontId="16" fillId="51" borderId="8" xfId="54" applyFont="1" applyBorder="1"/>
    <xf numFmtId="0" fontId="16" fillId="40" borderId="8" xfId="49" applyFont="1" applyBorder="1"/>
    <xf numFmtId="0" fontId="16" fillId="42" borderId="8" xfId="48" applyFont="1" applyBorder="1"/>
    <xf numFmtId="0" fontId="16" fillId="44" borderId="8" xfId="50" applyFont="1" applyBorder="1"/>
    <xf numFmtId="0" fontId="16" fillId="37" borderId="8" xfId="47" applyFont="1" applyBorder="1"/>
    <xf numFmtId="0" fontId="16" fillId="38" borderId="8" xfId="46" applyFont="1" applyBorder="1"/>
    <xf numFmtId="175" fontId="16" fillId="49" borderId="3" xfId="52" applyNumberFormat="1" applyFont="1" applyBorder="1"/>
    <xf numFmtId="175" fontId="16" fillId="49" borderId="8" xfId="52" applyNumberFormat="1" applyFont="1" applyBorder="1"/>
    <xf numFmtId="0" fontId="16" fillId="0" borderId="0" xfId="38" applyFont="1"/>
    <xf numFmtId="175" fontId="16" fillId="50" borderId="3" xfId="53" applyNumberFormat="1" applyFont="1" applyBorder="1"/>
    <xf numFmtId="175" fontId="16" fillId="50" borderId="8" xfId="53" applyNumberFormat="1" applyFont="1" applyBorder="1"/>
    <xf numFmtId="175" fontId="16" fillId="51" borderId="3" xfId="54" applyNumberFormat="1" applyFont="1" applyBorder="1"/>
    <xf numFmtId="175" fontId="16" fillId="51" borderId="8" xfId="54" applyNumberFormat="1" applyFont="1" applyBorder="1"/>
    <xf numFmtId="175" fontId="16" fillId="40" borderId="3" xfId="49" applyNumberFormat="1" applyFont="1" applyBorder="1"/>
    <xf numFmtId="175" fontId="16" fillId="40" borderId="8" xfId="49" applyNumberFormat="1" applyFont="1" applyBorder="1"/>
    <xf numFmtId="175" fontId="16" fillId="42" borderId="3" xfId="48" applyNumberFormat="1" applyFont="1" applyBorder="1"/>
    <xf numFmtId="175" fontId="16" fillId="42" borderId="8" xfId="48" applyNumberFormat="1" applyFont="1" applyBorder="1"/>
    <xf numFmtId="175" fontId="16" fillId="44" borderId="3" xfId="50" applyNumberFormat="1" applyFont="1" applyBorder="1"/>
    <xf numFmtId="175" fontId="16" fillId="44" borderId="8" xfId="50" applyNumberFormat="1" applyFont="1" applyBorder="1"/>
    <xf numFmtId="175" fontId="16" fillId="37" borderId="3" xfId="47" applyNumberFormat="1" applyFont="1" applyBorder="1"/>
    <xf numFmtId="175" fontId="16" fillId="37" borderId="8" xfId="47" applyNumberFormat="1" applyFont="1" applyBorder="1"/>
    <xf numFmtId="175" fontId="16" fillId="38" borderId="3" xfId="46" applyNumberFormat="1" applyFont="1" applyBorder="1"/>
    <xf numFmtId="175" fontId="16" fillId="38" borderId="8" xfId="46" applyNumberFormat="1" applyFont="1" applyBorder="1"/>
    <xf numFmtId="0" fontId="78" fillId="0" borderId="7" xfId="6" applyFont="1" applyBorder="1" applyAlignment="1">
      <alignment horizontal="center" vertical="center" wrapText="1"/>
    </xf>
    <xf numFmtId="0" fontId="80" fillId="0" borderId="7" xfId="6" applyFont="1" applyBorder="1" applyAlignment="1">
      <alignment horizontal="center" vertical="center"/>
    </xf>
    <xf numFmtId="0" fontId="80" fillId="0" borderId="7" xfId="6" applyFont="1" applyBorder="1" applyAlignment="1">
      <alignment horizontal="center" vertical="center" wrapText="1"/>
    </xf>
    <xf numFmtId="0" fontId="69" fillId="0" borderId="1" xfId="6" applyFont="1" applyBorder="1" applyAlignment="1">
      <alignment horizontal="center" vertical="center" wrapText="1"/>
    </xf>
    <xf numFmtId="0" fontId="14" fillId="0" borderId="8" xfId="33" applyFont="1" applyBorder="1" applyAlignment="1">
      <alignment horizontal="left"/>
    </xf>
    <xf numFmtId="165" fontId="69" fillId="0" borderId="3" xfId="6" applyNumberFormat="1" applyFont="1" applyBorder="1" applyAlignment="1">
      <alignment horizontal="center" vertical="center" wrapText="1"/>
    </xf>
    <xf numFmtId="0" fontId="13" fillId="0" borderId="7" xfId="6" applyFont="1" applyBorder="1" applyAlignment="1">
      <alignment horizontal="center"/>
    </xf>
    <xf numFmtId="0" fontId="13" fillId="0" borderId="7" xfId="17" applyFont="1" applyBorder="1" applyAlignment="1">
      <alignment horizontal="center"/>
    </xf>
    <xf numFmtId="0" fontId="16" fillId="0" borderId="2" xfId="0" applyFont="1" applyBorder="1"/>
    <xf numFmtId="11" fontId="14" fillId="0" borderId="0" xfId="55" applyNumberFormat="1" applyFont="1" applyAlignment="1">
      <alignment horizontal="right"/>
    </xf>
    <xf numFmtId="0" fontId="27" fillId="0" borderId="3" xfId="0" applyFont="1" applyBorder="1" applyAlignment="1">
      <alignment horizontal="center" vertical="center"/>
    </xf>
    <xf numFmtId="11" fontId="92" fillId="0" borderId="0" xfId="55" applyNumberFormat="1" applyFont="1" applyAlignment="1">
      <alignment horizontal="right"/>
    </xf>
    <xf numFmtId="0" fontId="12" fillId="0" borderId="2" xfId="56" applyBorder="1"/>
    <xf numFmtId="11" fontId="13" fillId="0" borderId="0" xfId="6" applyNumberFormat="1" applyFont="1" applyAlignment="1">
      <alignment horizontal="right"/>
    </xf>
    <xf numFmtId="11" fontId="95" fillId="0" borderId="0" xfId="55" applyNumberFormat="1" applyFont="1" applyAlignment="1">
      <alignment horizontal="right"/>
    </xf>
    <xf numFmtId="11" fontId="92" fillId="0" borderId="0" xfId="55" applyNumberFormat="1" applyFont="1"/>
    <xf numFmtId="0" fontId="12" fillId="0" borderId="2" xfId="57" applyBorder="1"/>
    <xf numFmtId="0" fontId="16" fillId="0" borderId="8" xfId="0" applyFont="1" applyBorder="1"/>
    <xf numFmtId="0" fontId="27" fillId="0" borderId="8" xfId="0" applyFont="1" applyBorder="1" applyAlignment="1">
      <alignment horizontal="center" vertical="center"/>
    </xf>
    <xf numFmtId="0" fontId="26" fillId="0" borderId="0" xfId="0" quotePrefix="1" applyFont="1"/>
    <xf numFmtId="164" fontId="42" fillId="0" borderId="3" xfId="6" applyNumberFormat="1" applyFont="1" applyBorder="1" applyAlignment="1">
      <alignment horizontal="center"/>
    </xf>
    <xf numFmtId="1" fontId="9" fillId="0" borderId="5" xfId="27" applyNumberFormat="1" applyBorder="1"/>
    <xf numFmtId="11" fontId="92" fillId="0" borderId="0" xfId="0" applyNumberFormat="1" applyFont="1" applyAlignment="1">
      <alignment horizontal="right"/>
    </xf>
    <xf numFmtId="11" fontId="95" fillId="0" borderId="0" xfId="0" applyNumberFormat="1" applyFont="1" applyAlignment="1">
      <alignment horizontal="right"/>
    </xf>
    <xf numFmtId="0" fontId="16" fillId="29" borderId="5" xfId="27" applyFont="1" applyFill="1" applyBorder="1"/>
    <xf numFmtId="174" fontId="16" fillId="31" borderId="0" xfId="27" applyNumberFormat="1" applyFont="1" applyFill="1"/>
    <xf numFmtId="174" fontId="16" fillId="31" borderId="3" xfId="27" applyNumberFormat="1" applyFont="1" applyFill="1" applyBorder="1"/>
    <xf numFmtId="174" fontId="16" fillId="30" borderId="0" xfId="27" applyNumberFormat="1" applyFont="1" applyFill="1"/>
    <xf numFmtId="174" fontId="16" fillId="30" borderId="3" xfId="27" applyNumberFormat="1" applyFont="1" applyFill="1" applyBorder="1"/>
    <xf numFmtId="174" fontId="16" fillId="32" borderId="0" xfId="27" applyNumberFormat="1" applyFont="1" applyFill="1"/>
    <xf numFmtId="174" fontId="16" fillId="32" borderId="3" xfId="27" applyNumberFormat="1" applyFont="1" applyFill="1" applyBorder="1"/>
    <xf numFmtId="174" fontId="16" fillId="29" borderId="0" xfId="27" applyNumberFormat="1" applyFont="1" applyFill="1"/>
    <xf numFmtId="174" fontId="16" fillId="29" borderId="3" xfId="27" applyNumberFormat="1" applyFont="1" applyFill="1" applyBorder="1"/>
    <xf numFmtId="174" fontId="16" fillId="29" borderId="5" xfId="27" applyNumberFormat="1" applyFont="1" applyFill="1" applyBorder="1"/>
    <xf numFmtId="3" fontId="26" fillId="30" borderId="0" xfId="27" applyNumberFormat="1" applyFont="1" applyFill="1"/>
    <xf numFmtId="3" fontId="26" fillId="30" borderId="3" xfId="27" applyNumberFormat="1" applyFont="1" applyFill="1" applyBorder="1"/>
    <xf numFmtId="3" fontId="26" fillId="32" borderId="0" xfId="27" applyNumberFormat="1" applyFont="1" applyFill="1"/>
    <xf numFmtId="3" fontId="26" fillId="32" borderId="3" xfId="27" applyNumberFormat="1" applyFont="1" applyFill="1" applyBorder="1"/>
    <xf numFmtId="3" fontId="26" fillId="29" borderId="5" xfId="27" applyNumberFormat="1" applyFont="1" applyFill="1" applyBorder="1"/>
    <xf numFmtId="0" fontId="36" fillId="0" borderId="3" xfId="27" applyFont="1" applyBorder="1" applyAlignment="1">
      <alignment horizontal="center" vertical="center"/>
    </xf>
    <xf numFmtId="0" fontId="74" fillId="0" borderId="0" xfId="0" quotePrefix="1" applyFont="1"/>
    <xf numFmtId="0" fontId="13" fillId="0" borderId="7" xfId="17" applyFont="1" applyBorder="1" applyAlignment="1">
      <alignment horizontal="left"/>
    </xf>
    <xf numFmtId="0" fontId="49" fillId="46" borderId="17" xfId="0" applyFont="1" applyFill="1" applyBorder="1" applyAlignment="1">
      <alignment vertical="center"/>
    </xf>
    <xf numFmtId="0" fontId="49" fillId="46" borderId="21" xfId="0" applyFont="1" applyFill="1" applyBorder="1" applyAlignment="1">
      <alignment vertical="center"/>
    </xf>
    <xf numFmtId="0" fontId="49" fillId="46" borderId="0" xfId="0" applyFont="1" applyFill="1" applyAlignment="1">
      <alignment vertical="center"/>
    </xf>
    <xf numFmtId="0" fontId="74" fillId="46" borderId="0" xfId="0" applyFont="1" applyFill="1" applyAlignment="1">
      <alignment vertical="top"/>
    </xf>
    <xf numFmtId="0" fontId="49" fillId="46" borderId="18" xfId="0" applyFont="1" applyFill="1" applyBorder="1" applyAlignment="1">
      <alignment horizontal="center" vertical="center"/>
    </xf>
    <xf numFmtId="0" fontId="49" fillId="46" borderId="0" xfId="0" applyFont="1" applyFill="1" applyAlignment="1">
      <alignment horizontal="center" vertical="center"/>
    </xf>
    <xf numFmtId="0" fontId="74" fillId="47" borderId="0" xfId="0" applyFont="1" applyFill="1" applyAlignment="1">
      <alignment vertical="center"/>
    </xf>
    <xf numFmtId="0" fontId="74" fillId="47" borderId="18" xfId="0" applyFont="1" applyFill="1" applyBorder="1" applyAlignment="1">
      <alignment horizontal="center" vertical="center"/>
    </xf>
    <xf numFmtId="0" fontId="74" fillId="47" borderId="0" xfId="0" applyFont="1" applyFill="1" applyAlignment="1">
      <alignment horizontal="center" vertical="center"/>
    </xf>
    <xf numFmtId="0" fontId="74" fillId="47" borderId="19" xfId="0" applyFont="1" applyFill="1" applyBorder="1" applyAlignment="1">
      <alignment vertical="center"/>
    </xf>
    <xf numFmtId="0" fontId="74" fillId="47" borderId="20" xfId="0" applyFont="1" applyFill="1" applyBorder="1" applyAlignment="1">
      <alignment horizontal="center" vertical="center"/>
    </xf>
    <xf numFmtId="0" fontId="74" fillId="47" borderId="19" xfId="0" applyFont="1" applyFill="1" applyBorder="1" applyAlignment="1">
      <alignment horizontal="center" vertical="center"/>
    </xf>
    <xf numFmtId="0" fontId="74" fillId="46" borderId="17" xfId="0" applyFont="1" applyFill="1" applyBorder="1" applyAlignment="1">
      <alignment vertical="center"/>
    </xf>
    <xf numFmtId="0" fontId="74" fillId="46" borderId="0" xfId="0" applyFont="1" applyFill="1" applyAlignment="1">
      <alignment vertical="center"/>
    </xf>
    <xf numFmtId="0" fontId="98" fillId="0" borderId="0" xfId="2" applyFont="1" applyAlignment="1" applyProtection="1">
      <alignment vertical="center"/>
    </xf>
    <xf numFmtId="9" fontId="9" fillId="0" borderId="8" xfId="60" applyFont="1" applyFill="1" applyBorder="1" applyAlignment="1">
      <alignment horizontal="center"/>
    </xf>
    <xf numFmtId="2" fontId="9" fillId="0" borderId="0" xfId="0" applyNumberFormat="1" applyFont="1" applyAlignment="1">
      <alignment horizontal="left"/>
    </xf>
    <xf numFmtId="178" fontId="9" fillId="0" borderId="0" xfId="17" applyNumberFormat="1" applyFont="1"/>
    <xf numFmtId="0" fontId="13" fillId="0" borderId="8" xfId="17" applyFont="1" applyBorder="1" applyAlignment="1">
      <alignment horizontal="center" vertical="center"/>
    </xf>
    <xf numFmtId="0" fontId="9" fillId="0" borderId="8" xfId="17" applyFont="1" applyBorder="1" applyAlignment="1">
      <alignment horizontal="center" vertical="center"/>
    </xf>
    <xf numFmtId="0" fontId="9" fillId="34" borderId="3" xfId="17" applyFont="1" applyFill="1" applyBorder="1"/>
    <xf numFmtId="0" fontId="13" fillId="0" borderId="7" xfId="27" applyFont="1" applyBorder="1" applyAlignment="1">
      <alignment horizontal="center"/>
    </xf>
    <xf numFmtId="11" fontId="14" fillId="0" borderId="1" xfId="55" applyNumberFormat="1" applyFont="1" applyBorder="1" applyAlignment="1">
      <alignment horizontal="right"/>
    </xf>
    <xf numFmtId="11" fontId="14" fillId="0" borderId="2" xfId="55" applyNumberFormat="1" applyFont="1" applyBorder="1" applyAlignment="1">
      <alignment horizontal="right"/>
    </xf>
    <xf numFmtId="11" fontId="14" fillId="0" borderId="8" xfId="55" applyNumberFormat="1" applyFont="1" applyBorder="1" applyAlignment="1">
      <alignment horizontal="right"/>
    </xf>
    <xf numFmtId="11" fontId="92" fillId="0" borderId="2" xfId="0" applyNumberFormat="1" applyFont="1" applyBorder="1" applyAlignment="1">
      <alignment horizontal="right"/>
    </xf>
    <xf numFmtId="11" fontId="92" fillId="0" borderId="2" xfId="55" applyNumberFormat="1" applyFont="1" applyBorder="1" applyAlignment="1">
      <alignment horizontal="right"/>
    </xf>
    <xf numFmtId="11" fontId="92" fillId="0" borderId="8" xfId="55" applyNumberFormat="1" applyFont="1" applyBorder="1" applyAlignment="1">
      <alignment horizontal="right"/>
    </xf>
    <xf numFmtId="11" fontId="92" fillId="0" borderId="2" xfId="55" applyNumberFormat="1" applyFont="1" applyBorder="1"/>
    <xf numFmtId="11" fontId="92" fillId="0" borderId="8" xfId="55" applyNumberFormat="1" applyFont="1" applyBorder="1"/>
    <xf numFmtId="11" fontId="99" fillId="0" borderId="2" xfId="6" applyNumberFormat="1" applyFont="1" applyBorder="1" applyAlignment="1">
      <alignment horizontal="right"/>
    </xf>
    <xf numFmtId="11" fontId="99" fillId="0" borderId="0" xfId="6" applyNumberFormat="1" applyFont="1" applyAlignment="1">
      <alignment horizontal="right"/>
    </xf>
    <xf numFmtId="11" fontId="99" fillId="0" borderId="3" xfId="6" applyNumberFormat="1" applyFont="1" applyBorder="1" applyAlignment="1">
      <alignment horizontal="right"/>
    </xf>
    <xf numFmtId="11" fontId="99" fillId="0" borderId="8" xfId="6" applyNumberFormat="1" applyFont="1" applyBorder="1" applyAlignment="1">
      <alignment horizontal="right"/>
    </xf>
    <xf numFmtId="11" fontId="95" fillId="0" borderId="2" xfId="0" applyNumberFormat="1" applyFont="1" applyBorder="1" applyAlignment="1">
      <alignment horizontal="right"/>
    </xf>
    <xf numFmtId="11" fontId="95" fillId="0" borderId="2" xfId="55" applyNumberFormat="1" applyFont="1" applyBorder="1" applyAlignment="1">
      <alignment horizontal="right"/>
    </xf>
    <xf numFmtId="11" fontId="95" fillId="0" borderId="3" xfId="55" applyNumberFormat="1" applyFont="1" applyBorder="1" applyAlignment="1">
      <alignment horizontal="right"/>
    </xf>
    <xf numFmtId="11" fontId="95" fillId="0" borderId="8" xfId="55" applyNumberFormat="1" applyFont="1" applyBorder="1"/>
    <xf numFmtId="11" fontId="95" fillId="0" borderId="8" xfId="55" applyNumberFormat="1" applyFont="1" applyBorder="1" applyAlignment="1">
      <alignment horizontal="right"/>
    </xf>
    <xf numFmtId="11" fontId="95" fillId="0" borderId="4" xfId="0" applyNumberFormat="1" applyFont="1" applyBorder="1" applyAlignment="1">
      <alignment horizontal="right"/>
    </xf>
    <xf numFmtId="11" fontId="95" fillId="0" borderId="5" xfId="0" applyNumberFormat="1" applyFont="1" applyBorder="1" applyAlignment="1">
      <alignment horizontal="right"/>
    </xf>
    <xf numFmtId="11" fontId="95" fillId="0" borderId="4" xfId="55" applyNumberFormat="1" applyFont="1" applyBorder="1" applyAlignment="1">
      <alignment horizontal="right"/>
    </xf>
    <xf numFmtId="11" fontId="95" fillId="0" borderId="5" xfId="55" applyNumberFormat="1" applyFont="1" applyBorder="1" applyAlignment="1">
      <alignment horizontal="right"/>
    </xf>
    <xf numFmtId="11" fontId="95" fillId="0" borderId="6" xfId="55" applyNumberFormat="1" applyFont="1" applyBorder="1" applyAlignment="1">
      <alignment horizontal="right"/>
    </xf>
    <xf numFmtId="0" fontId="9" fillId="34" borderId="0" xfId="17" applyFont="1" applyFill="1" applyAlignment="1">
      <alignment vertical="center" wrapText="1"/>
    </xf>
    <xf numFmtId="0" fontId="9" fillId="34" borderId="3" xfId="17" applyFont="1" applyFill="1" applyBorder="1" applyAlignment="1">
      <alignment vertical="center" wrapText="1"/>
    </xf>
    <xf numFmtId="0" fontId="9" fillId="34" borderId="5" xfId="17" applyFont="1" applyFill="1" applyBorder="1" applyAlignment="1">
      <alignment vertical="center" wrapText="1"/>
    </xf>
    <xf numFmtId="0" fontId="9" fillId="34" borderId="6" xfId="17" applyFont="1" applyFill="1" applyBorder="1" applyAlignment="1">
      <alignment vertical="center" wrapText="1"/>
    </xf>
    <xf numFmtId="43" fontId="13" fillId="0" borderId="8" xfId="1" applyFont="1" applyBorder="1" applyAlignment="1">
      <alignment horizontal="center"/>
    </xf>
    <xf numFmtId="0" fontId="13" fillId="0" borderId="8" xfId="27" applyFont="1" applyBorder="1" applyAlignment="1">
      <alignment horizontal="center"/>
    </xf>
    <xf numFmtId="11" fontId="99" fillId="0" borderId="0" xfId="55" applyNumberFormat="1" applyFont="1" applyAlignment="1">
      <alignment horizontal="right"/>
    </xf>
    <xf numFmtId="0" fontId="13" fillId="0" borderId="8" xfId="0" applyFont="1" applyBorder="1" applyAlignment="1">
      <alignment horizontal="center" vertical="center"/>
    </xf>
    <xf numFmtId="0" fontId="9" fillId="34" borderId="0" xfId="17" applyFont="1" applyFill="1"/>
    <xf numFmtId="11" fontId="9" fillId="34" borderId="0" xfId="27" applyNumberFormat="1" applyFill="1"/>
    <xf numFmtId="0" fontId="9" fillId="34" borderId="0" xfId="27" applyFill="1"/>
    <xf numFmtId="0" fontId="9" fillId="34" borderId="3" xfId="27" applyFill="1" applyBorder="1"/>
    <xf numFmtId="0" fontId="9" fillId="34" borderId="5" xfId="17" applyFont="1" applyFill="1" applyBorder="1"/>
    <xf numFmtId="11" fontId="9" fillId="34" borderId="5" xfId="27" applyNumberFormat="1" applyFill="1" applyBorder="1"/>
    <xf numFmtId="0" fontId="9" fillId="34" borderId="5" xfId="27" applyFill="1" applyBorder="1"/>
    <xf numFmtId="0" fontId="9" fillId="34" borderId="6" xfId="27" applyFill="1" applyBorder="1"/>
    <xf numFmtId="0" fontId="13" fillId="0" borderId="7" xfId="17" applyFont="1" applyBorder="1" applyAlignment="1">
      <alignment horizontal="center" wrapText="1"/>
    </xf>
    <xf numFmtId="0" fontId="12" fillId="0" borderId="7" xfId="59" applyBorder="1"/>
    <xf numFmtId="0" fontId="13" fillId="0" borderId="7" xfId="17" applyFont="1" applyBorder="1" applyAlignment="1">
      <alignment horizontal="center" vertical="center" wrapText="1"/>
    </xf>
    <xf numFmtId="0" fontId="13" fillId="0" borderId="1" xfId="6" applyFont="1" applyBorder="1" applyAlignment="1">
      <alignment horizontal="center"/>
    </xf>
    <xf numFmtId="180" fontId="0" fillId="0" borderId="0" xfId="0" applyNumberFormat="1"/>
    <xf numFmtId="179" fontId="9" fillId="0" borderId="8" xfId="61" applyNumberFormat="1" applyFont="1" applyFill="1" applyBorder="1" applyAlignment="1">
      <alignment horizontal="center"/>
    </xf>
    <xf numFmtId="176" fontId="9" fillId="0" borderId="8" xfId="61" applyNumberFormat="1" applyFont="1" applyFill="1" applyBorder="1" applyAlignment="1">
      <alignment horizontal="center"/>
    </xf>
    <xf numFmtId="179" fontId="9" fillId="0" borderId="7" xfId="61" applyNumberFormat="1" applyFont="1" applyFill="1" applyBorder="1" applyAlignment="1">
      <alignment horizontal="center"/>
    </xf>
    <xf numFmtId="176" fontId="9" fillId="0" borderId="7" xfId="61" applyNumberFormat="1" applyFont="1" applyFill="1" applyBorder="1" applyAlignment="1">
      <alignment horizontal="center"/>
    </xf>
    <xf numFmtId="0" fontId="6" fillId="2" borderId="0" xfId="0" applyFont="1" applyFill="1" applyAlignment="1">
      <alignment vertical="center" wrapText="1"/>
    </xf>
    <xf numFmtId="0" fontId="42" fillId="0" borderId="2" xfId="6" applyFont="1" applyBorder="1"/>
    <xf numFmtId="0" fontId="42" fillId="0" borderId="0" xfId="6" applyFont="1"/>
    <xf numFmtId="2" fontId="42" fillId="0" borderId="2" xfId="6" applyNumberFormat="1" applyFont="1" applyBorder="1" applyAlignment="1">
      <alignment horizontal="center"/>
    </xf>
    <xf numFmtId="2" fontId="42" fillId="0" borderId="0" xfId="6" applyNumberFormat="1" applyFont="1" applyAlignment="1">
      <alignment horizontal="center"/>
    </xf>
    <xf numFmtId="2" fontId="42" fillId="0" borderId="3" xfId="6" applyNumberFormat="1" applyFont="1" applyBorder="1" applyAlignment="1">
      <alignment horizontal="center"/>
    </xf>
    <xf numFmtId="11" fontId="94" fillId="0" borderId="0" xfId="0" applyNumberFormat="1" applyFont="1" applyAlignment="1">
      <alignment horizontal="right"/>
    </xf>
    <xf numFmtId="11" fontId="14" fillId="0" borderId="0" xfId="55" applyNumberFormat="1" applyFont="1"/>
    <xf numFmtId="11" fontId="94" fillId="0" borderId="0" xfId="6" applyNumberFormat="1" applyFont="1" applyAlignment="1">
      <alignment horizontal="right"/>
    </xf>
    <xf numFmtId="11" fontId="94" fillId="0" borderId="0" xfId="0" applyNumberFormat="1" applyFont="1"/>
    <xf numFmtId="11" fontId="13" fillId="0" borderId="0" xfId="6" applyNumberFormat="1" applyFont="1" applyAlignment="1">
      <alignment horizontal="center"/>
    </xf>
    <xf numFmtId="11" fontId="13" fillId="0" borderId="0" xfId="17" applyNumberFormat="1" applyFont="1"/>
    <xf numFmtId="11" fontId="94" fillId="0" borderId="5" xfId="0" applyNumberFormat="1" applyFont="1" applyBorder="1"/>
    <xf numFmtId="11" fontId="13" fillId="0" borderId="5" xfId="6" applyNumberFormat="1" applyFont="1" applyBorder="1" applyAlignment="1">
      <alignment horizontal="center"/>
    </xf>
    <xf numFmtId="11" fontId="13" fillId="0" borderId="5" xfId="17" applyNumberFormat="1" applyFont="1" applyBorder="1"/>
    <xf numFmtId="11" fontId="92" fillId="0" borderId="0" xfId="17" applyNumberFormat="1" applyFont="1"/>
    <xf numFmtId="0" fontId="12" fillId="0" borderId="0" xfId="57"/>
    <xf numFmtId="1" fontId="12" fillId="0" borderId="25" xfId="33" applyNumberFormat="1" applyBorder="1" applyAlignment="1">
      <alignment horizontal="center"/>
    </xf>
    <xf numFmtId="2" fontId="12" fillId="0" borderId="26" xfId="33" applyNumberFormat="1" applyBorder="1" applyAlignment="1">
      <alignment horizontal="center"/>
    </xf>
    <xf numFmtId="1" fontId="12" fillId="0" borderId="27" xfId="33" applyNumberFormat="1" applyBorder="1" applyAlignment="1">
      <alignment horizontal="center"/>
    </xf>
    <xf numFmtId="0" fontId="9" fillId="0" borderId="7" xfId="25" applyFont="1" applyBorder="1"/>
    <xf numFmtId="172" fontId="9" fillId="0" borderId="3" xfId="25" applyNumberFormat="1" applyFont="1" applyBorder="1" applyAlignment="1">
      <alignment horizontal="center"/>
    </xf>
    <xf numFmtId="0" fontId="13" fillId="0" borderId="0" xfId="17" applyFont="1" applyAlignment="1">
      <alignment horizontal="center"/>
    </xf>
    <xf numFmtId="0" fontId="46" fillId="0" borderId="0" xfId="2" applyFont="1" applyFill="1" applyAlignment="1" applyProtection="1">
      <alignment vertical="top"/>
    </xf>
    <xf numFmtId="0" fontId="47" fillId="0" borderId="0" xfId="6" applyFont="1" applyAlignment="1">
      <alignment vertical="top"/>
    </xf>
    <xf numFmtId="0" fontId="11" fillId="0" borderId="0" xfId="6" applyFont="1" applyAlignment="1">
      <alignment vertical="top"/>
    </xf>
    <xf numFmtId="0" fontId="13" fillId="0" borderId="0" xfId="10" applyFont="1" applyAlignment="1">
      <alignment vertical="top"/>
    </xf>
    <xf numFmtId="0" fontId="42" fillId="0" borderId="0" xfId="10" applyFont="1" applyAlignment="1">
      <alignment horizontal="center" vertical="top"/>
    </xf>
    <xf numFmtId="2" fontId="42" fillId="0" borderId="0" xfId="10" applyNumberFormat="1" applyFont="1" applyAlignment="1">
      <alignment horizontal="center" vertical="top"/>
    </xf>
    <xf numFmtId="0" fontId="42" fillId="0" borderId="0" xfId="10" applyFont="1" applyAlignment="1">
      <alignment vertical="top"/>
    </xf>
    <xf numFmtId="0" fontId="9" fillId="0" borderId="0" xfId="11" applyFont="1" applyAlignment="1">
      <alignment vertical="top"/>
    </xf>
    <xf numFmtId="0" fontId="9" fillId="0" borderId="0" xfId="0" quotePrefix="1" applyFont="1" applyAlignment="1">
      <alignment horizontal="left" vertical="top"/>
    </xf>
    <xf numFmtId="169" fontId="9" fillId="0" borderId="0" xfId="0" applyNumberFormat="1" applyFont="1" applyAlignment="1">
      <alignment horizontal="center"/>
    </xf>
    <xf numFmtId="0" fontId="22" fillId="0" borderId="0" xfId="22" applyFont="1"/>
    <xf numFmtId="1" fontId="22" fillId="0" borderId="0" xfId="22" applyNumberFormat="1" applyFont="1"/>
    <xf numFmtId="0" fontId="9" fillId="0" borderId="0" xfId="0" applyFont="1" applyAlignment="1">
      <alignment horizontal="center" wrapText="1"/>
    </xf>
    <xf numFmtId="0" fontId="24" fillId="0" borderId="0" xfId="0" applyFont="1" applyAlignment="1">
      <alignment horizontal="center"/>
    </xf>
    <xf numFmtId="0" fontId="9" fillId="0" borderId="28" xfId="0" applyFont="1" applyBorder="1"/>
    <xf numFmtId="0" fontId="9" fillId="0" borderId="29" xfId="0" applyFont="1" applyBorder="1" applyAlignment="1">
      <alignment horizontal="center"/>
    </xf>
    <xf numFmtId="0" fontId="9" fillId="0" borderId="30" xfId="0" applyFont="1" applyBorder="1" applyAlignment="1">
      <alignment horizontal="center"/>
    </xf>
    <xf numFmtId="0" fontId="19" fillId="0" borderId="7" xfId="0" applyFont="1" applyBorder="1" applyAlignment="1">
      <alignment horizontal="left"/>
    </xf>
    <xf numFmtId="0" fontId="13" fillId="0" borderId="7" xfId="0" applyFont="1" applyBorder="1"/>
    <xf numFmtId="0" fontId="13" fillId="0" borderId="7" xfId="0" applyFont="1" applyBorder="1" applyAlignment="1">
      <alignment horizontal="left"/>
    </xf>
    <xf numFmtId="0" fontId="13" fillId="0" borderId="7" xfId="17" quotePrefix="1" applyFont="1" applyBorder="1" applyAlignment="1">
      <alignment horizontal="center"/>
    </xf>
    <xf numFmtId="0" fontId="74" fillId="47" borderId="3" xfId="0" applyFont="1" applyFill="1" applyBorder="1" applyAlignment="1">
      <alignment horizontal="center" vertical="center"/>
    </xf>
    <xf numFmtId="0" fontId="74" fillId="47" borderId="29" xfId="0" applyFont="1" applyFill="1" applyBorder="1" applyAlignment="1">
      <alignment vertical="top"/>
    </xf>
    <xf numFmtId="0" fontId="74" fillId="47" borderId="31" xfId="0" applyFont="1" applyFill="1" applyBorder="1" applyAlignment="1">
      <alignment vertical="top"/>
    </xf>
    <xf numFmtId="0" fontId="74" fillId="47" borderId="31" xfId="0" applyFont="1" applyFill="1" applyBorder="1" applyAlignment="1">
      <alignment vertical="center"/>
    </xf>
    <xf numFmtId="0" fontId="74" fillId="47" borderId="31" xfId="0" applyFont="1" applyFill="1" applyBorder="1" applyAlignment="1">
      <alignment horizontal="center" vertical="center"/>
    </xf>
    <xf numFmtId="0" fontId="74" fillId="47" borderId="30" xfId="0" applyFont="1" applyFill="1" applyBorder="1" applyAlignment="1">
      <alignment horizontal="center" vertical="center"/>
    </xf>
    <xf numFmtId="0" fontId="74" fillId="47" borderId="29" xfId="0" applyFont="1" applyFill="1" applyBorder="1" applyAlignment="1">
      <alignment vertical="center"/>
    </xf>
    <xf numFmtId="0" fontId="74" fillId="47" borderId="2" xfId="0" applyFont="1" applyFill="1" applyBorder="1" applyAlignment="1">
      <alignment vertical="top"/>
    </xf>
    <xf numFmtId="0" fontId="74" fillId="47" borderId="0" xfId="0" applyFont="1" applyFill="1" applyAlignment="1">
      <alignment vertical="top"/>
    </xf>
    <xf numFmtId="0" fontId="49" fillId="46" borderId="17" xfId="0" applyFont="1" applyFill="1" applyBorder="1" applyAlignment="1">
      <alignment horizontal="center" vertical="center" wrapText="1"/>
    </xf>
    <xf numFmtId="1" fontId="26" fillId="0" borderId="2" xfId="0" applyNumberFormat="1" applyFont="1" applyBorder="1" applyAlignment="1">
      <alignment horizontal="center" vertical="center"/>
    </xf>
    <xf numFmtId="1" fontId="26" fillId="0" borderId="3" xfId="12" applyNumberFormat="1" applyFont="1" applyBorder="1" applyAlignment="1">
      <alignment horizontal="center" vertical="center"/>
    </xf>
    <xf numFmtId="1" fontId="26" fillId="0" borderId="2" xfId="12" applyNumberFormat="1" applyFont="1" applyBorder="1" applyAlignment="1">
      <alignment horizontal="center" vertical="center"/>
    </xf>
    <xf numFmtId="1" fontId="26" fillId="0" borderId="0" xfId="12" applyNumberFormat="1" applyFont="1" applyAlignment="1">
      <alignment horizontal="center" vertical="center"/>
    </xf>
    <xf numFmtId="1" fontId="26" fillId="0" borderId="0" xfId="0" applyNumberFormat="1" applyFont="1" applyAlignment="1">
      <alignment horizontal="center" vertical="center"/>
    </xf>
    <xf numFmtId="1" fontId="26" fillId="0" borderId="3" xfId="0" applyNumberFormat="1" applyFont="1" applyBorder="1" applyAlignment="1">
      <alignment horizontal="center" vertical="center"/>
    </xf>
    <xf numFmtId="1" fontId="26" fillId="0" borderId="2" xfId="27" applyNumberFormat="1" applyFont="1" applyBorder="1" applyAlignment="1">
      <alignment horizontal="center" vertical="center"/>
    </xf>
    <xf numFmtId="1" fontId="26" fillId="0" borderId="0" xfId="27" applyNumberFormat="1" applyFont="1" applyAlignment="1">
      <alignment horizontal="center" vertical="center"/>
    </xf>
    <xf numFmtId="1" fontId="26" fillId="0" borderId="3" xfId="27" applyNumberFormat="1" applyFont="1" applyBorder="1" applyAlignment="1">
      <alignment horizontal="center" vertical="center"/>
    </xf>
    <xf numFmtId="0" fontId="16" fillId="45" borderId="8" xfId="27" applyFont="1" applyFill="1" applyBorder="1"/>
    <xf numFmtId="0" fontId="16" fillId="45" borderId="2" xfId="27" applyFont="1" applyFill="1" applyBorder="1"/>
    <xf numFmtId="0" fontId="16" fillId="45" borderId="0" xfId="27" applyFont="1" applyFill="1"/>
    <xf numFmtId="0" fontId="16" fillId="45" borderId="8" xfId="51" applyFont="1" applyFill="1" applyBorder="1" applyAlignment="1"/>
    <xf numFmtId="0" fontId="16" fillId="45" borderId="2" xfId="51" applyFont="1" applyFill="1" applyBorder="1" applyAlignment="1"/>
    <xf numFmtId="0" fontId="16" fillId="45" borderId="0" xfId="51" applyFont="1" applyFill="1" applyBorder="1" applyAlignment="1"/>
    <xf numFmtId="0" fontId="16" fillId="45" borderId="3" xfId="51" applyFont="1" applyFill="1" applyBorder="1" applyAlignment="1"/>
    <xf numFmtId="0" fontId="16" fillId="45" borderId="8" xfId="51" applyFont="1" applyFill="1" applyBorder="1" applyAlignment="1">
      <alignment horizontal="center"/>
    </xf>
    <xf numFmtId="0" fontId="16" fillId="45" borderId="8" xfId="50" applyFont="1" applyFill="1" applyBorder="1" applyAlignment="1"/>
    <xf numFmtId="0" fontId="16" fillId="45" borderId="2" xfId="50" applyFont="1" applyFill="1" applyBorder="1" applyAlignment="1"/>
    <xf numFmtId="0" fontId="16" fillId="45" borderId="0" xfId="50" applyFont="1" applyFill="1" applyBorder="1" applyAlignment="1"/>
    <xf numFmtId="0" fontId="16" fillId="45" borderId="3" xfId="50" applyFont="1" applyFill="1" applyBorder="1" applyAlignment="1"/>
    <xf numFmtId="0" fontId="16" fillId="45" borderId="8" xfId="50" applyFont="1" applyFill="1" applyBorder="1" applyAlignment="1">
      <alignment horizontal="center"/>
    </xf>
    <xf numFmtId="0" fontId="16" fillId="3" borderId="8" xfId="27" applyFont="1" applyFill="1" applyBorder="1"/>
    <xf numFmtId="0" fontId="16" fillId="3" borderId="2" xfId="27" applyFont="1" applyFill="1" applyBorder="1"/>
    <xf numFmtId="0" fontId="16" fillId="3" borderId="3" xfId="27" applyFont="1" applyFill="1" applyBorder="1"/>
    <xf numFmtId="0" fontId="16" fillId="3" borderId="8" xfId="27" applyFont="1" applyFill="1" applyBorder="1" applyAlignment="1">
      <alignment horizontal="center"/>
    </xf>
    <xf numFmtId="0" fontId="16" fillId="33" borderId="8" xfId="50" applyFont="1" applyFill="1" applyBorder="1" applyAlignment="1"/>
    <xf numFmtId="0" fontId="16" fillId="33" borderId="0" xfId="50" applyFont="1" applyFill="1" applyBorder="1" applyAlignment="1"/>
    <xf numFmtId="0" fontId="16" fillId="33" borderId="3" xfId="50" applyFont="1" applyFill="1" applyBorder="1" applyAlignment="1"/>
    <xf numFmtId="0" fontId="16" fillId="33" borderId="8" xfId="50" applyFont="1" applyFill="1" applyBorder="1" applyAlignment="1">
      <alignment horizontal="center"/>
    </xf>
    <xf numFmtId="0" fontId="16" fillId="33" borderId="8" xfId="27" applyFont="1" applyFill="1" applyBorder="1"/>
    <xf numFmtId="0" fontId="16" fillId="33" borderId="2" xfId="27" applyFont="1" applyFill="1" applyBorder="1"/>
    <xf numFmtId="175" fontId="16" fillId="29" borderId="0" xfId="27" applyNumberFormat="1" applyFont="1" applyFill="1"/>
    <xf numFmtId="175" fontId="16" fillId="30" borderId="0" xfId="27" applyNumberFormat="1" applyFont="1" applyFill="1"/>
    <xf numFmtId="175" fontId="16" fillId="45" borderId="8" xfId="27" applyNumberFormat="1" applyFont="1" applyFill="1" applyBorder="1"/>
    <xf numFmtId="175" fontId="16" fillId="45" borderId="0" xfId="27" applyNumberFormat="1" applyFont="1" applyFill="1"/>
    <xf numFmtId="0" fontId="16" fillId="52" borderId="8" xfId="27" applyFont="1" applyFill="1" applyBorder="1"/>
    <xf numFmtId="175" fontId="16" fillId="52" borderId="8" xfId="27" applyNumberFormat="1" applyFont="1" applyFill="1" applyBorder="1"/>
    <xf numFmtId="175" fontId="16" fillId="52" borderId="0" xfId="27" applyNumberFormat="1" applyFont="1" applyFill="1"/>
    <xf numFmtId="0" fontId="16" fillId="3" borderId="0" xfId="27" applyFont="1" applyFill="1"/>
    <xf numFmtId="174" fontId="101" fillId="3" borderId="3" xfId="29" applyNumberFormat="1" applyFont="1" applyFill="1" applyBorder="1" applyAlignment="1">
      <alignment horizontal="center"/>
    </xf>
    <xf numFmtId="167" fontId="101" fillId="3" borderId="3" xfId="29" applyNumberFormat="1" applyFont="1" applyFill="1" applyBorder="1" applyAlignment="1">
      <alignment horizontal="center"/>
    </xf>
    <xf numFmtId="3" fontId="101" fillId="3" borderId="3" xfId="29" applyNumberFormat="1" applyFont="1" applyFill="1" applyBorder="1" applyAlignment="1">
      <alignment horizontal="center"/>
    </xf>
    <xf numFmtId="0" fontId="13" fillId="0" borderId="0" xfId="0" quotePrefix="1" applyFont="1" applyAlignment="1">
      <alignment horizontal="left"/>
    </xf>
    <xf numFmtId="0" fontId="13" fillId="0" borderId="33" xfId="0" applyFont="1" applyBorder="1" applyAlignment="1">
      <alignment horizontal="left"/>
    </xf>
    <xf numFmtId="43" fontId="9" fillId="0" borderId="2" xfId="1" applyFont="1" applyBorder="1" applyAlignment="1">
      <alignment horizontal="center"/>
    </xf>
    <xf numFmtId="43" fontId="9" fillId="0" borderId="0" xfId="1" applyFont="1" applyAlignment="1">
      <alignment horizontal="center"/>
    </xf>
    <xf numFmtId="43" fontId="9" fillId="0" borderId="3" xfId="1" applyFont="1" applyBorder="1" applyAlignment="1">
      <alignment horizontal="center"/>
    </xf>
    <xf numFmtId="43" fontId="9" fillId="0" borderId="33" xfId="1" applyFont="1" applyBorder="1" applyAlignment="1">
      <alignment horizontal="center"/>
    </xf>
    <xf numFmtId="43" fontId="9" fillId="0" borderId="19" xfId="1" applyFont="1" applyBorder="1" applyAlignment="1">
      <alignment horizontal="center"/>
    </xf>
    <xf numFmtId="43" fontId="9" fillId="0" borderId="34" xfId="1" applyFont="1" applyBorder="1" applyAlignment="1">
      <alignment horizontal="center"/>
    </xf>
    <xf numFmtId="0" fontId="13" fillId="0" borderId="16" xfId="0" applyFont="1" applyBorder="1"/>
    <xf numFmtId="0" fontId="13" fillId="0" borderId="5" xfId="0" applyFont="1" applyBorder="1" applyAlignment="1">
      <alignment horizontal="center" wrapText="1"/>
    </xf>
    <xf numFmtId="0" fontId="13" fillId="0" borderId="6" xfId="0" applyFont="1" applyBorder="1" applyAlignment="1">
      <alignment horizontal="center" wrapText="1"/>
    </xf>
    <xf numFmtId="0" fontId="9" fillId="0" borderId="32" xfId="0" applyFont="1" applyBorder="1"/>
    <xf numFmtId="0" fontId="9" fillId="0" borderId="33" xfId="0" applyFont="1" applyBorder="1" applyAlignment="1">
      <alignment horizontal="center" wrapText="1"/>
    </xf>
    <xf numFmtId="0" fontId="9" fillId="0" borderId="34" xfId="0" applyFont="1" applyBorder="1" applyAlignment="1">
      <alignment horizontal="center" wrapText="1"/>
    </xf>
    <xf numFmtId="0" fontId="9" fillId="0" borderId="8" xfId="23" applyBorder="1"/>
    <xf numFmtId="0" fontId="9" fillId="0" borderId="0" xfId="23"/>
    <xf numFmtId="0" fontId="42" fillId="0" borderId="0" xfId="0" applyFont="1"/>
    <xf numFmtId="0" fontId="9" fillId="0" borderId="2" xfId="23" applyBorder="1"/>
    <xf numFmtId="0" fontId="9" fillId="0" borderId="0" xfId="23" applyAlignment="1">
      <alignment horizontal="center"/>
    </xf>
    <xf numFmtId="0" fontId="9" fillId="0" borderId="3" xfId="23" applyBorder="1" applyAlignment="1">
      <alignment horizontal="center"/>
    </xf>
    <xf numFmtId="0" fontId="9" fillId="0" borderId="3" xfId="23" applyBorder="1"/>
    <xf numFmtId="0" fontId="9" fillId="0" borderId="2" xfId="23" applyBorder="1" applyAlignment="1">
      <alignment horizontal="center"/>
    </xf>
    <xf numFmtId="9" fontId="9" fillId="0" borderId="0" xfId="40" applyNumberFormat="1"/>
    <xf numFmtId="2" fontId="9" fillId="0" borderId="0" xfId="23" applyNumberFormat="1" applyAlignment="1">
      <alignment horizontal="center"/>
    </xf>
    <xf numFmtId="2" fontId="9" fillId="0" borderId="3" xfId="23" applyNumberFormat="1" applyBorder="1" applyAlignment="1">
      <alignment horizontal="center"/>
    </xf>
    <xf numFmtId="0" fontId="9" fillId="0" borderId="0" xfId="23" quotePrefix="1"/>
    <xf numFmtId="0" fontId="9" fillId="0" borderId="0" xfId="23" quotePrefix="1" applyAlignment="1">
      <alignment horizontal="left"/>
    </xf>
    <xf numFmtId="0" fontId="26" fillId="0" borderId="0" xfId="0" applyFont="1" applyAlignment="1">
      <alignment horizontal="left"/>
    </xf>
    <xf numFmtId="0" fontId="9" fillId="0" borderId="0" xfId="23" applyAlignment="1">
      <alignment horizontal="left"/>
    </xf>
    <xf numFmtId="0" fontId="102" fillId="0" borderId="0" xfId="0" applyFont="1"/>
    <xf numFmtId="0" fontId="7" fillId="0" borderId="0" xfId="2" applyAlignment="1" applyProtection="1"/>
    <xf numFmtId="0" fontId="12" fillId="0" borderId="7" xfId="24" applyBorder="1" applyAlignment="1">
      <alignment horizontal="center"/>
    </xf>
    <xf numFmtId="1" fontId="12" fillId="0" borderId="14" xfId="24" applyNumberFormat="1" applyBorder="1" applyAlignment="1">
      <alignment horizontal="center" wrapText="1"/>
    </xf>
    <xf numFmtId="1" fontId="12" fillId="0" borderId="15" xfId="24" applyNumberFormat="1" applyBorder="1" applyAlignment="1">
      <alignment horizontal="center" wrapText="1"/>
    </xf>
    <xf numFmtId="1" fontId="12" fillId="0" borderId="22" xfId="24" applyNumberFormat="1" applyBorder="1" applyAlignment="1">
      <alignment horizontal="center" wrapText="1"/>
    </xf>
    <xf numFmtId="0" fontId="26" fillId="0" borderId="8" xfId="0" applyFont="1" applyBorder="1"/>
    <xf numFmtId="0" fontId="12" fillId="0" borderId="2" xfId="24" applyBorder="1" applyAlignment="1">
      <alignment horizontal="center"/>
    </xf>
    <xf numFmtId="0" fontId="12" fillId="0" borderId="8" xfId="24" applyBorder="1" applyAlignment="1">
      <alignment horizontal="center"/>
    </xf>
    <xf numFmtId="0" fontId="12" fillId="0" borderId="24" xfId="24" applyBorder="1" applyAlignment="1">
      <alignment horizontal="left" wrapText="1"/>
    </xf>
    <xf numFmtId="0" fontId="12" fillId="0" borderId="0" xfId="24" applyAlignment="1">
      <alignment horizontal="center" wrapText="1"/>
    </xf>
    <xf numFmtId="1" fontId="12" fillId="0" borderId="0" xfId="24" applyNumberFormat="1" applyAlignment="1">
      <alignment horizontal="center" wrapText="1"/>
    </xf>
    <xf numFmtId="0" fontId="9" fillId="0" borderId="1" xfId="40" applyBorder="1"/>
    <xf numFmtId="0" fontId="26" fillId="0" borderId="0" xfId="38" applyFont="1"/>
    <xf numFmtId="0" fontId="85" fillId="0" borderId="0" xfId="38" applyFont="1"/>
    <xf numFmtId="4" fontId="26" fillId="0" borderId="0" xfId="0" applyNumberFormat="1" applyFont="1"/>
    <xf numFmtId="164" fontId="26" fillId="0" borderId="0" xfId="0" applyNumberFormat="1" applyFont="1"/>
    <xf numFmtId="0" fontId="103" fillId="0" borderId="0" xfId="38" applyFont="1"/>
    <xf numFmtId="175" fontId="26" fillId="0" borderId="0" xfId="0" applyNumberFormat="1" applyFont="1"/>
    <xf numFmtId="1" fontId="26" fillId="0" borderId="0" xfId="0" applyNumberFormat="1" applyFont="1"/>
    <xf numFmtId="0" fontId="42" fillId="0" borderId="0" xfId="0" quotePrefix="1" applyFont="1"/>
    <xf numFmtId="174" fontId="26" fillId="0" borderId="0" xfId="38" applyNumberFormat="1" applyFont="1"/>
    <xf numFmtId="165" fontId="16" fillId="0" borderId="2" xfId="27" applyNumberFormat="1" applyFont="1" applyBorder="1" applyAlignment="1">
      <alignment horizontal="center" vertical="center"/>
    </xf>
    <xf numFmtId="165" fontId="16" fillId="0" borderId="0" xfId="27" applyNumberFormat="1" applyFont="1" applyAlignment="1">
      <alignment horizontal="center" vertical="center"/>
    </xf>
    <xf numFmtId="165" fontId="16" fillId="0" borderId="3" xfId="27" applyNumberFormat="1" applyFont="1" applyBorder="1" applyAlignment="1">
      <alignment horizontal="center" vertical="center"/>
    </xf>
    <xf numFmtId="1" fontId="16" fillId="0" borderId="2" xfId="27" applyNumberFormat="1" applyFont="1" applyBorder="1" applyAlignment="1">
      <alignment horizontal="center" vertical="center"/>
    </xf>
    <xf numFmtId="1" fontId="16" fillId="0" borderId="0" xfId="27" applyNumberFormat="1" applyFont="1" applyAlignment="1">
      <alignment horizontal="center" vertical="center"/>
    </xf>
    <xf numFmtId="1" fontId="16" fillId="0" borderId="3" xfId="27" applyNumberFormat="1" applyFont="1" applyBorder="1" applyAlignment="1">
      <alignment horizontal="center" vertical="center"/>
    </xf>
    <xf numFmtId="165" fontId="26" fillId="0" borderId="2" xfId="29" applyNumberFormat="1" applyFont="1" applyBorder="1" applyAlignment="1">
      <alignment horizontal="center" vertical="center"/>
    </xf>
    <xf numFmtId="165" fontId="26" fillId="0" borderId="0" xfId="29" applyNumberFormat="1" applyFont="1" applyAlignment="1">
      <alignment horizontal="center" vertical="center"/>
    </xf>
    <xf numFmtId="165" fontId="26" fillId="0" borderId="3" xfId="29" applyNumberFormat="1" applyFont="1" applyBorder="1" applyAlignment="1">
      <alignment horizontal="center" vertical="center"/>
    </xf>
    <xf numFmtId="165" fontId="26" fillId="0" borderId="2" xfId="27" applyNumberFormat="1" applyFont="1" applyBorder="1" applyAlignment="1">
      <alignment horizontal="center" vertical="center"/>
    </xf>
    <xf numFmtId="165" fontId="26" fillId="0" borderId="0" xfId="27" applyNumberFormat="1" applyFont="1" applyAlignment="1">
      <alignment horizontal="center" vertical="center"/>
    </xf>
    <xf numFmtId="165" fontId="26" fillId="0" borderId="3" xfId="27" applyNumberFormat="1" applyFont="1" applyBorder="1" applyAlignment="1">
      <alignment horizontal="center" vertical="center"/>
    </xf>
    <xf numFmtId="165" fontId="26" fillId="0" borderId="2" xfId="0" applyNumberFormat="1" applyFont="1" applyBorder="1" applyAlignment="1">
      <alignment horizontal="center" vertical="center"/>
    </xf>
    <xf numFmtId="165" fontId="26" fillId="0" borderId="0" xfId="0" applyNumberFormat="1" applyFont="1" applyAlignment="1">
      <alignment horizontal="center" vertical="center"/>
    </xf>
    <xf numFmtId="165" fontId="26" fillId="0" borderId="3" xfId="0" applyNumberFormat="1" applyFont="1" applyBorder="1" applyAlignment="1">
      <alignment horizontal="center" vertical="center"/>
    </xf>
    <xf numFmtId="165" fontId="26" fillId="0" borderId="2" xfId="28" applyNumberFormat="1" applyFont="1" applyBorder="1" applyAlignment="1">
      <alignment horizontal="center" vertical="center"/>
    </xf>
    <xf numFmtId="165" fontId="26" fillId="0" borderId="0" xfId="28" applyNumberFormat="1" applyFont="1" applyAlignment="1">
      <alignment horizontal="center" vertical="center"/>
    </xf>
    <xf numFmtId="165" fontId="26" fillId="0" borderId="3" xfId="28" applyNumberFormat="1" applyFont="1" applyBorder="1" applyAlignment="1">
      <alignment horizontal="center" vertical="center"/>
    </xf>
    <xf numFmtId="0" fontId="42" fillId="0" borderId="7" xfId="0" applyFont="1" applyBorder="1" applyAlignment="1">
      <alignment horizontal="center"/>
    </xf>
    <xf numFmtId="0" fontId="42" fillId="0" borderId="7" xfId="0" applyFont="1" applyBorder="1"/>
    <xf numFmtId="0" fontId="9" fillId="0" borderId="0" xfId="21"/>
    <xf numFmtId="0" fontId="9" fillId="0" borderId="2" xfId="21" applyBorder="1"/>
    <xf numFmtId="0" fontId="9" fillId="0" borderId="8" xfId="21" applyBorder="1" applyAlignment="1">
      <alignment horizontal="center"/>
    </xf>
    <xf numFmtId="0" fontId="9" fillId="0" borderId="2" xfId="21" applyBorder="1" applyAlignment="1">
      <alignment horizontal="center"/>
    </xf>
    <xf numFmtId="0" fontId="9" fillId="0" borderId="0" xfId="22"/>
    <xf numFmtId="0" fontId="9" fillId="0" borderId="0" xfId="14" quotePrefix="1" applyAlignment="1">
      <alignment horizontal="center"/>
    </xf>
    <xf numFmtId="0" fontId="9" fillId="0" borderId="3" xfId="14" quotePrefix="1" applyBorder="1" applyAlignment="1">
      <alignment horizontal="left"/>
    </xf>
    <xf numFmtId="11" fontId="36" fillId="0" borderId="0" xfId="0" applyNumberFormat="1" applyFont="1"/>
    <xf numFmtId="11" fontId="36" fillId="0" borderId="3" xfId="0" applyNumberFormat="1" applyFont="1" applyBorder="1"/>
    <xf numFmtId="0" fontId="9" fillId="0" borderId="5" xfId="14" applyBorder="1" applyAlignment="1">
      <alignment horizontal="center"/>
    </xf>
    <xf numFmtId="0" fontId="42" fillId="0" borderId="3" xfId="0" applyFont="1" applyBorder="1"/>
    <xf numFmtId="0" fontId="36" fillId="0" borderId="2" xfId="0" applyFont="1" applyBorder="1" applyAlignment="1">
      <alignment horizontal="left"/>
    </xf>
    <xf numFmtId="2" fontId="9" fillId="0" borderId="2" xfId="14" applyNumberFormat="1" applyBorder="1" applyAlignment="1">
      <alignment horizontal="center"/>
    </xf>
    <xf numFmtId="2" fontId="9" fillId="0" borderId="0" xfId="14" applyNumberFormat="1" applyAlignment="1">
      <alignment horizontal="center"/>
    </xf>
    <xf numFmtId="2" fontId="9" fillId="0" borderId="3" xfId="14" applyNumberFormat="1" applyBorder="1" applyAlignment="1">
      <alignment horizontal="center"/>
    </xf>
    <xf numFmtId="0" fontId="36" fillId="0" borderId="2" xfId="43" applyFont="1" applyBorder="1" applyAlignment="1">
      <alignment horizontal="left"/>
    </xf>
    <xf numFmtId="0" fontId="104" fillId="0" borderId="0" xfId="3" applyFont="1"/>
    <xf numFmtId="0" fontId="105" fillId="0" borderId="0" xfId="3" applyFont="1"/>
    <xf numFmtId="0" fontId="42" fillId="0" borderId="0" xfId="0" applyFont="1" applyAlignment="1">
      <alignment vertical="top"/>
    </xf>
    <xf numFmtId="0" fontId="31" fillId="0" borderId="0" xfId="6" applyFont="1"/>
    <xf numFmtId="0" fontId="107" fillId="0" borderId="0" xfId="10" applyFont="1"/>
    <xf numFmtId="0" fontId="37" fillId="0" borderId="0" xfId="6" applyFont="1"/>
    <xf numFmtId="0" fontId="31" fillId="0" borderId="0" xfId="10" applyFont="1"/>
    <xf numFmtId="0" fontId="31" fillId="7" borderId="0" xfId="10" applyFont="1" applyFill="1"/>
    <xf numFmtId="0" fontId="31" fillId="5" borderId="0" xfId="10" applyFont="1" applyFill="1"/>
    <xf numFmtId="0" fontId="31" fillId="6" borderId="0" xfId="10" applyFont="1" applyFill="1"/>
    <xf numFmtId="0" fontId="31" fillId="8" borderId="0" xfId="10" applyFont="1" applyFill="1"/>
    <xf numFmtId="0" fontId="9" fillId="0" borderId="0" xfId="6" applyAlignment="1">
      <alignment vertical="top"/>
    </xf>
    <xf numFmtId="0" fontId="104" fillId="0" borderId="0" xfId="10" applyFont="1" applyAlignment="1">
      <alignment vertical="top"/>
    </xf>
    <xf numFmtId="0" fontId="105" fillId="0" borderId="0" xfId="10" applyFont="1" applyAlignment="1">
      <alignment vertical="top"/>
    </xf>
    <xf numFmtId="0" fontId="11" fillId="0" borderId="0" xfId="10" applyFont="1" applyAlignment="1">
      <alignment vertical="top"/>
    </xf>
    <xf numFmtId="0" fontId="36" fillId="0" borderId="0" xfId="10" applyFont="1" applyAlignment="1">
      <alignment vertical="top"/>
    </xf>
    <xf numFmtId="0" fontId="9" fillId="0" borderId="0" xfId="10" applyFont="1" applyAlignment="1">
      <alignment vertical="top"/>
    </xf>
    <xf numFmtId="0" fontId="9" fillId="0" borderId="0" xfId="12" applyFont="1" applyAlignment="1">
      <alignment vertical="top"/>
    </xf>
    <xf numFmtId="0" fontId="9" fillId="0" borderId="0" xfId="8" applyAlignment="1">
      <alignment horizontal="left"/>
    </xf>
    <xf numFmtId="164" fontId="9" fillId="0" borderId="0" xfId="8" applyNumberFormat="1" applyAlignment="1">
      <alignment horizontal="center"/>
    </xf>
    <xf numFmtId="165" fontId="9" fillId="0" borderId="0" xfId="8" applyNumberFormat="1" applyAlignment="1">
      <alignment horizontal="center"/>
    </xf>
    <xf numFmtId="165" fontId="9" fillId="3" borderId="0" xfId="8" applyNumberFormat="1" applyFill="1" applyAlignment="1">
      <alignment horizontal="center"/>
    </xf>
    <xf numFmtId="0" fontId="9" fillId="0" borderId="0" xfId="4" applyFont="1"/>
    <xf numFmtId="0" fontId="24" fillId="0" borderId="0" xfId="4" applyFont="1"/>
    <xf numFmtId="0" fontId="11" fillId="3" borderId="0" xfId="0" applyFont="1" applyFill="1" applyAlignment="1">
      <alignment horizontal="center"/>
    </xf>
    <xf numFmtId="1" fontId="42" fillId="0" borderId="0" xfId="0" applyNumberFormat="1" applyFont="1" applyAlignment="1">
      <alignment horizontal="center"/>
    </xf>
    <xf numFmtId="164" fontId="42" fillId="0" borderId="0" xfId="0" applyNumberFormat="1" applyFont="1" applyAlignment="1">
      <alignment horizontal="center"/>
    </xf>
    <xf numFmtId="0" fontId="42" fillId="3" borderId="0" xfId="0" applyFont="1" applyFill="1" applyAlignment="1">
      <alignment horizontal="center"/>
    </xf>
    <xf numFmtId="0" fontId="9" fillId="0" borderId="0" xfId="4" applyFont="1" applyAlignment="1">
      <alignment horizontal="center"/>
    </xf>
    <xf numFmtId="164" fontId="9" fillId="0" borderId="0" xfId="4" applyNumberFormat="1" applyFont="1" applyAlignment="1">
      <alignment horizontal="center"/>
    </xf>
    <xf numFmtId="1" fontId="9" fillId="0" borderId="0" xfId="5" applyNumberFormat="1" applyAlignment="1">
      <alignment horizontal="center" vertical="top"/>
    </xf>
    <xf numFmtId="2" fontId="9" fillId="0" borderId="0" xfId="0" applyNumberFormat="1" applyFont="1" applyAlignment="1">
      <alignment horizontal="center" vertical="top"/>
    </xf>
    <xf numFmtId="0" fontId="26" fillId="0" borderId="0" xfId="0" applyFont="1" applyAlignment="1">
      <alignment vertical="top"/>
    </xf>
    <xf numFmtId="0" fontId="24" fillId="0" borderId="0" xfId="27" applyFont="1" applyAlignment="1">
      <alignment vertical="top"/>
    </xf>
    <xf numFmtId="0" fontId="47" fillId="0" borderId="0" xfId="40" applyFont="1" applyAlignment="1">
      <alignment vertical="top"/>
    </xf>
    <xf numFmtId="0" fontId="11" fillId="0" borderId="0" xfId="40" applyFont="1" applyAlignment="1">
      <alignment vertical="top"/>
    </xf>
    <xf numFmtId="0" fontId="9" fillId="0" borderId="0" xfId="40" applyAlignment="1">
      <alignment vertical="top"/>
    </xf>
    <xf numFmtId="0" fontId="22" fillId="0" borderId="0" xfId="40" applyFont="1" applyAlignment="1">
      <alignment vertical="top"/>
    </xf>
    <xf numFmtId="0" fontId="9" fillId="0" borderId="2" xfId="40" applyBorder="1" applyAlignment="1">
      <alignment horizontal="center" vertical="top"/>
    </xf>
    <xf numFmtId="0" fontId="9" fillId="0" borderId="0" xfId="40" applyAlignment="1">
      <alignment horizontal="center" vertical="top"/>
    </xf>
    <xf numFmtId="0" fontId="9" fillId="0" borderId="3" xfId="40" applyBorder="1" applyAlignment="1">
      <alignment horizontal="center" vertical="top"/>
    </xf>
    <xf numFmtId="0" fontId="9" fillId="0" borderId="2" xfId="40" applyBorder="1" applyAlignment="1">
      <alignment vertical="top"/>
    </xf>
    <xf numFmtId="0" fontId="26" fillId="0" borderId="8" xfId="0" applyFont="1" applyBorder="1" applyAlignment="1">
      <alignment vertical="top"/>
    </xf>
    <xf numFmtId="0" fontId="9" fillId="0" borderId="29" xfId="40" applyBorder="1" applyAlignment="1">
      <alignment horizontal="center" vertical="top"/>
    </xf>
    <xf numFmtId="0" fontId="19" fillId="0" borderId="2" xfId="40" applyFont="1" applyBorder="1" applyAlignment="1">
      <alignment vertical="top"/>
    </xf>
    <xf numFmtId="0" fontId="9" fillId="0" borderId="3" xfId="40" applyBorder="1" applyAlignment="1">
      <alignment vertical="top"/>
    </xf>
    <xf numFmtId="1" fontId="9" fillId="0" borderId="2" xfId="40" applyNumberFormat="1" applyBorder="1" applyAlignment="1">
      <alignment horizontal="center" vertical="top"/>
    </xf>
    <xf numFmtId="1" fontId="9" fillId="0" borderId="0" xfId="40" applyNumberFormat="1" applyAlignment="1">
      <alignment horizontal="center" vertical="top"/>
    </xf>
    <xf numFmtId="1" fontId="9" fillId="0" borderId="3" xfId="40" applyNumberFormat="1" applyBorder="1" applyAlignment="1">
      <alignment horizontal="center" vertical="top"/>
    </xf>
    <xf numFmtId="0" fontId="9" fillId="0" borderId="8" xfId="40" applyBorder="1" applyAlignment="1">
      <alignment horizontal="center" vertical="top"/>
    </xf>
    <xf numFmtId="0" fontId="9" fillId="0" borderId="32" xfId="40" applyBorder="1" applyAlignment="1">
      <alignment horizontal="center" vertical="top"/>
    </xf>
    <xf numFmtId="1" fontId="9" fillId="0" borderId="33" xfId="40" applyNumberFormat="1" applyBorder="1" applyAlignment="1">
      <alignment horizontal="center" vertical="top"/>
    </xf>
    <xf numFmtId="1" fontId="9" fillId="0" borderId="19" xfId="40" applyNumberFormat="1" applyBorder="1" applyAlignment="1">
      <alignment horizontal="center" vertical="top"/>
    </xf>
    <xf numFmtId="1" fontId="9" fillId="0" borderId="34" xfId="40" applyNumberFormat="1" applyBorder="1" applyAlignment="1">
      <alignment horizontal="center" vertical="top"/>
    </xf>
    <xf numFmtId="0" fontId="9" fillId="0" borderId="8" xfId="40" applyBorder="1" applyAlignment="1">
      <alignment vertical="top"/>
    </xf>
    <xf numFmtId="0" fontId="9" fillId="0" borderId="28" xfId="40" applyBorder="1" applyAlignment="1">
      <alignment vertical="top"/>
    </xf>
    <xf numFmtId="1" fontId="9" fillId="0" borderId="29" xfId="40" applyNumberFormat="1" applyBorder="1" applyAlignment="1">
      <alignment horizontal="center" vertical="top"/>
    </xf>
    <xf numFmtId="0" fontId="9" fillId="0" borderId="0" xfId="37" applyFont="1" applyAlignment="1">
      <alignment horizontal="left" vertical="top"/>
    </xf>
    <xf numFmtId="0" fontId="13" fillId="0" borderId="2" xfId="40" applyFont="1" applyBorder="1" applyAlignment="1">
      <alignment horizontal="left" vertical="top" indent="2"/>
    </xf>
    <xf numFmtId="0" fontId="9" fillId="0" borderId="2" xfId="40" applyBorder="1" applyAlignment="1">
      <alignment horizontal="left" vertical="top" indent="2"/>
    </xf>
    <xf numFmtId="0" fontId="9" fillId="0" borderId="33" xfId="40" applyBorder="1" applyAlignment="1">
      <alignment horizontal="left" vertical="top" indent="2"/>
    </xf>
    <xf numFmtId="0" fontId="13" fillId="0" borderId="36" xfId="40" applyFont="1" applyBorder="1" applyAlignment="1">
      <alignment horizontal="left" vertical="top" indent="2"/>
    </xf>
    <xf numFmtId="0" fontId="9" fillId="0" borderId="35" xfId="40" applyBorder="1" applyAlignment="1">
      <alignment horizontal="center" vertical="top"/>
    </xf>
    <xf numFmtId="1" fontId="9" fillId="0" borderId="36" xfId="40" applyNumberFormat="1" applyBorder="1" applyAlignment="1">
      <alignment horizontal="center" vertical="top"/>
    </xf>
    <xf numFmtId="1" fontId="9" fillId="0" borderId="17" xfId="40" applyNumberFormat="1" applyBorder="1" applyAlignment="1">
      <alignment horizontal="center" vertical="top"/>
    </xf>
    <xf numFmtId="1" fontId="9" fillId="0" borderId="37" xfId="40" applyNumberFormat="1" applyBorder="1" applyAlignment="1">
      <alignment horizontal="center" vertical="top"/>
    </xf>
    <xf numFmtId="0" fontId="11" fillId="0" borderId="3" xfId="27" applyFont="1" applyBorder="1" applyAlignment="1">
      <alignment horizontal="center" vertical="center"/>
    </xf>
    <xf numFmtId="0" fontId="59" fillId="0" borderId="7" xfId="27" applyFont="1" applyBorder="1" applyAlignment="1">
      <alignment horizontal="center" vertical="center" wrapText="1"/>
    </xf>
    <xf numFmtId="0" fontId="11" fillId="0" borderId="8" xfId="27" applyFont="1" applyBorder="1" applyAlignment="1">
      <alignment horizontal="center" vertical="center" wrapText="1"/>
    </xf>
    <xf numFmtId="0" fontId="59" fillId="0" borderId="8" xfId="27" applyFont="1" applyBorder="1" applyAlignment="1">
      <alignment horizontal="center" vertical="center" wrapText="1"/>
    </xf>
    <xf numFmtId="0" fontId="109" fillId="0" borderId="0" xfId="0" applyFont="1"/>
    <xf numFmtId="0" fontId="5" fillId="0" borderId="0" xfId="0" applyFont="1"/>
    <xf numFmtId="0" fontId="4" fillId="0" borderId="0" xfId="3"/>
    <xf numFmtId="0" fontId="110" fillId="0" borderId="0" xfId="0" applyFont="1"/>
    <xf numFmtId="164" fontId="74" fillId="0" borderId="0" xfId="0" applyNumberFormat="1" applyFont="1"/>
    <xf numFmtId="164" fontId="0" fillId="0" borderId="0" xfId="0" applyNumberFormat="1"/>
    <xf numFmtId="164" fontId="0" fillId="0" borderId="0" xfId="3" applyNumberFormat="1" applyFont="1"/>
    <xf numFmtId="164" fontId="112" fillId="0" borderId="0" xfId="0" applyNumberFormat="1" applyFont="1"/>
    <xf numFmtId="164" fontId="108" fillId="0" borderId="0" xfId="0" applyNumberFormat="1" applyFont="1"/>
    <xf numFmtId="0" fontId="0" fillId="26" borderId="0" xfId="0" applyFill="1"/>
    <xf numFmtId="0" fontId="113" fillId="0" borderId="0" xfId="0" applyFont="1"/>
    <xf numFmtId="174" fontId="0" fillId="0" borderId="0" xfId="0" applyNumberFormat="1"/>
    <xf numFmtId="174" fontId="0" fillId="0" borderId="0" xfId="3" applyNumberFormat="1" applyFont="1"/>
    <xf numFmtId="0" fontId="0" fillId="0" borderId="0" xfId="3" applyFont="1"/>
    <xf numFmtId="0" fontId="0" fillId="25" borderId="0" xfId="0" applyFill="1"/>
    <xf numFmtId="178" fontId="0" fillId="0" borderId="0" xfId="0" applyNumberFormat="1"/>
    <xf numFmtId="0" fontId="0" fillId="27" borderId="0" xfId="0" applyFill="1"/>
    <xf numFmtId="0" fontId="4" fillId="28" borderId="0" xfId="3" applyFill="1"/>
    <xf numFmtId="0" fontId="114" fillId="0" borderId="0" xfId="6" applyFont="1"/>
    <xf numFmtId="2" fontId="9" fillId="0" borderId="0" xfId="6" applyNumberFormat="1"/>
    <xf numFmtId="2" fontId="9" fillId="48" borderId="0" xfId="6" applyNumberFormat="1" applyFill="1"/>
    <xf numFmtId="0" fontId="71" fillId="0" borderId="0" xfId="6" applyFont="1" applyAlignment="1">
      <alignment horizontal="left"/>
    </xf>
    <xf numFmtId="164" fontId="74" fillId="0" borderId="0" xfId="6" applyNumberFormat="1" applyFont="1" applyAlignment="1">
      <alignment horizontal="center"/>
    </xf>
    <xf numFmtId="0" fontId="115" fillId="0" borderId="0" xfId="6" applyFont="1"/>
    <xf numFmtId="0" fontId="9" fillId="0" borderId="0" xfId="6" applyAlignment="1">
      <alignment horizontal="left"/>
    </xf>
    <xf numFmtId="1" fontId="9" fillId="0" borderId="0" xfId="6" applyNumberFormat="1" applyAlignment="1">
      <alignment horizontal="center"/>
    </xf>
    <xf numFmtId="1" fontId="9" fillId="3" borderId="0" xfId="6" applyNumberFormat="1" applyFill="1" applyAlignment="1">
      <alignment horizontal="center"/>
    </xf>
    <xf numFmtId="164" fontId="9" fillId="0" borderId="0" xfId="6" applyNumberFormat="1" applyAlignment="1">
      <alignment horizontal="center"/>
    </xf>
    <xf numFmtId="164" fontId="9" fillId="3" borderId="0" xfId="6" applyNumberFormat="1" applyFill="1" applyAlignment="1">
      <alignment horizontal="center"/>
    </xf>
    <xf numFmtId="164" fontId="9" fillId="3" borderId="0" xfId="6" applyNumberFormat="1" applyFill="1"/>
    <xf numFmtId="0" fontId="9" fillId="3" borderId="0" xfId="6" applyFill="1"/>
    <xf numFmtId="2" fontId="9" fillId="3" borderId="0" xfId="6" applyNumberFormat="1" applyFill="1" applyAlignment="1">
      <alignment horizontal="center"/>
    </xf>
    <xf numFmtId="2" fontId="9" fillId="0" borderId="0" xfId="6" applyNumberFormat="1" applyAlignment="1">
      <alignment horizontal="center"/>
    </xf>
    <xf numFmtId="1" fontId="74" fillId="0" borderId="0" xfId="6" applyNumberFormat="1" applyFont="1" applyAlignment="1">
      <alignment horizontal="center"/>
    </xf>
    <xf numFmtId="164" fontId="3" fillId="0" borderId="0" xfId="6" applyNumberFormat="1" applyFont="1" applyAlignment="1">
      <alignment horizontal="center"/>
    </xf>
    <xf numFmtId="0" fontId="74" fillId="0" borderId="0" xfId="6" applyFont="1"/>
    <xf numFmtId="0" fontId="116" fillId="0" borderId="0" xfId="6" applyFont="1"/>
    <xf numFmtId="164" fontId="42" fillId="0" borderId="0" xfId="40" applyNumberFormat="1" applyFont="1" applyAlignment="1">
      <alignment horizontal="center" vertical="center"/>
    </xf>
    <xf numFmtId="164" fontId="42" fillId="0" borderId="3" xfId="40" applyNumberFormat="1" applyFont="1" applyBorder="1" applyAlignment="1">
      <alignment horizontal="center" vertical="center"/>
    </xf>
    <xf numFmtId="0" fontId="9" fillId="0" borderId="28" xfId="40" applyBorder="1"/>
    <xf numFmtId="0" fontId="9" fillId="0" borderId="29" xfId="14" applyBorder="1" applyAlignment="1">
      <alignment horizontal="center"/>
    </xf>
    <xf numFmtId="0" fontId="9" fillId="0" borderId="28" xfId="14" applyBorder="1"/>
    <xf numFmtId="0" fontId="9" fillId="0" borderId="28" xfId="27" applyBorder="1"/>
    <xf numFmtId="0" fontId="36" fillId="0" borderId="28" xfId="27" applyFont="1" applyBorder="1"/>
    <xf numFmtId="0" fontId="36" fillId="5" borderId="3" xfId="27" applyFont="1" applyFill="1" applyBorder="1" applyAlignment="1">
      <alignment horizontal="center" vertical="center" wrapText="1"/>
    </xf>
    <xf numFmtId="0" fontId="36" fillId="5" borderId="2" xfId="27" applyFont="1" applyFill="1" applyBorder="1" applyAlignment="1">
      <alignment horizontal="center" vertical="center" wrapText="1"/>
    </xf>
    <xf numFmtId="0" fontId="57" fillId="5" borderId="2" xfId="27" applyFont="1" applyFill="1" applyBorder="1" applyAlignment="1">
      <alignment vertical="center"/>
    </xf>
    <xf numFmtId="0" fontId="36" fillId="5" borderId="0" xfId="27" applyFont="1" applyFill="1" applyAlignment="1">
      <alignment horizontal="center" vertical="center" wrapText="1"/>
    </xf>
    <xf numFmtId="0" fontId="36" fillId="5" borderId="2" xfId="27" applyFont="1" applyFill="1" applyBorder="1" applyAlignment="1">
      <alignment horizontal="center" vertical="center"/>
    </xf>
    <xf numFmtId="0" fontId="36" fillId="5" borderId="3" xfId="27" applyFont="1" applyFill="1" applyBorder="1" applyAlignment="1">
      <alignment horizontal="center" vertical="center"/>
    </xf>
    <xf numFmtId="164" fontId="36" fillId="0" borderId="2" xfId="27" applyNumberFormat="1" applyFont="1" applyBorder="1" applyAlignment="1">
      <alignment horizontal="center" vertical="center"/>
    </xf>
    <xf numFmtId="0" fontId="111" fillId="0" borderId="0" xfId="10" applyFont="1"/>
    <xf numFmtId="0" fontId="71" fillId="0" borderId="0" xfId="10" applyFont="1"/>
    <xf numFmtId="0" fontId="78" fillId="0" borderId="0" xfId="6" applyFont="1"/>
    <xf numFmtId="0" fontId="80" fillId="0" borderId="7" xfId="6" applyFont="1" applyBorder="1"/>
    <xf numFmtId="0" fontId="4" fillId="0" borderId="7" xfId="10" applyBorder="1"/>
    <xf numFmtId="0" fontId="26" fillId="0" borderId="2" xfId="0" applyFont="1" applyBorder="1" applyAlignment="1">
      <alignment horizontal="center"/>
    </xf>
    <xf numFmtId="0" fontId="26" fillId="0" borderId="3" xfId="0" applyFont="1" applyBorder="1" applyAlignment="1">
      <alignment horizontal="center"/>
    </xf>
    <xf numFmtId="2" fontId="13" fillId="0" borderId="2" xfId="31" applyNumberFormat="1" applyFont="1" applyBorder="1" applyAlignment="1">
      <alignment horizontal="left"/>
    </xf>
    <xf numFmtId="164" fontId="9" fillId="0" borderId="2" xfId="0" applyNumberFormat="1" applyFont="1" applyBorder="1" applyAlignment="1">
      <alignment horizontal="center"/>
    </xf>
    <xf numFmtId="0" fontId="47" fillId="0" borderId="0" xfId="27" applyFont="1"/>
    <xf numFmtId="0" fontId="13" fillId="0" borderId="0" xfId="37" applyFont="1"/>
    <xf numFmtId="0" fontId="9" fillId="0" borderId="0" xfId="37" applyFont="1"/>
    <xf numFmtId="0" fontId="19" fillId="0" borderId="0" xfId="37" applyFont="1"/>
    <xf numFmtId="0" fontId="9" fillId="0" borderId="2" xfId="27" applyBorder="1"/>
    <xf numFmtId="0" fontId="9" fillId="0" borderId="5" xfId="27" applyBorder="1" applyAlignment="1">
      <alignment horizontal="center"/>
    </xf>
    <xf numFmtId="1" fontId="9" fillId="0" borderId="0" xfId="37" applyNumberFormat="1" applyFont="1" applyAlignment="1">
      <alignment horizontal="center"/>
    </xf>
    <xf numFmtId="0" fontId="13" fillId="0" borderId="2" xfId="27" applyFont="1" applyBorder="1" applyAlignment="1">
      <alignment horizontal="left"/>
    </xf>
    <xf numFmtId="2" fontId="9" fillId="0" borderId="2" xfId="30" applyNumberFormat="1" applyFont="1" applyBorder="1" applyAlignment="1">
      <alignment horizontal="center"/>
    </xf>
    <xf numFmtId="2" fontId="9" fillId="0" borderId="8" xfId="27" applyNumberFormat="1" applyBorder="1" applyAlignment="1">
      <alignment horizontal="center"/>
    </xf>
    <xf numFmtId="2" fontId="9" fillId="0" borderId="0" xfId="27" applyNumberFormat="1" applyAlignment="1">
      <alignment horizontal="center"/>
    </xf>
    <xf numFmtId="2" fontId="9" fillId="0" borderId="8" xfId="30" applyNumberFormat="1" applyFont="1" applyBorder="1" applyAlignment="1">
      <alignment horizontal="center"/>
    </xf>
    <xf numFmtId="2" fontId="9" fillId="0" borderId="2" xfId="30" applyNumberFormat="1" applyFont="1" applyBorder="1" applyAlignment="1" applyProtection="1">
      <alignment horizontal="center"/>
      <protection hidden="1"/>
    </xf>
    <xf numFmtId="1" fontId="24" fillId="0" borderId="0" xfId="37" applyNumberFormat="1" applyFont="1" applyAlignment="1">
      <alignment horizontal="center"/>
    </xf>
    <xf numFmtId="0" fontId="0" fillId="0" borderId="2" xfId="0" applyBorder="1"/>
    <xf numFmtId="0" fontId="0" fillId="0" borderId="8" xfId="0" quotePrefix="1" applyBorder="1" applyAlignment="1">
      <alignment horizontal="center"/>
    </xf>
    <xf numFmtId="166" fontId="0" fillId="0" borderId="8" xfId="0" applyNumberFormat="1" applyBorder="1"/>
    <xf numFmtId="0" fontId="46" fillId="14" borderId="0" xfId="2" applyFont="1" applyFill="1" applyAlignment="1" applyProtection="1">
      <alignment horizontal="center" vertical="center"/>
    </xf>
    <xf numFmtId="2" fontId="36" fillId="0" borderId="0" xfId="10" applyNumberFormat="1" applyFont="1" applyAlignment="1">
      <alignment vertical="top"/>
    </xf>
    <xf numFmtId="1" fontId="42" fillId="0" borderId="2" xfId="6" applyNumberFormat="1" applyFont="1" applyBorder="1" applyAlignment="1">
      <alignment horizontal="center"/>
    </xf>
    <xf numFmtId="1" fontId="42" fillId="0" borderId="3" xfId="6" applyNumberFormat="1" applyFont="1" applyBorder="1" applyAlignment="1">
      <alignment horizontal="center"/>
    </xf>
    <xf numFmtId="165" fontId="42" fillId="0" borderId="3" xfId="6" applyNumberFormat="1" applyFont="1" applyBorder="1" applyAlignment="1">
      <alignment horizontal="center"/>
    </xf>
    <xf numFmtId="0" fontId="13" fillId="0" borderId="7" xfId="17" applyFont="1" applyBorder="1"/>
    <xf numFmtId="0" fontId="9" fillId="0" borderId="7" xfId="17" applyFont="1" applyBorder="1"/>
    <xf numFmtId="0" fontId="19" fillId="0" borderId="7" xfId="17" applyFont="1" applyBorder="1"/>
    <xf numFmtId="11" fontId="9" fillId="0" borderId="0" xfId="17" applyNumberFormat="1" applyFont="1" applyAlignment="1">
      <alignment horizontal="center"/>
    </xf>
    <xf numFmtId="0" fontId="9" fillId="0" borderId="28" xfId="17" applyFont="1" applyBorder="1" applyAlignment="1">
      <alignment horizontal="center" vertical="center"/>
    </xf>
    <xf numFmtId="0" fontId="9" fillId="0" borderId="28" xfId="17" applyFont="1" applyBorder="1"/>
    <xf numFmtId="0" fontId="16" fillId="0" borderId="8" xfId="0" applyFont="1" applyBorder="1" applyAlignment="1">
      <alignment horizontal="left" vertical="top"/>
    </xf>
    <xf numFmtId="11" fontId="120" fillId="0" borderId="2" xfId="17" applyNumberFormat="1" applyFont="1" applyBorder="1"/>
    <xf numFmtId="11" fontId="120" fillId="0" borderId="0" xfId="17" applyNumberFormat="1" applyFont="1"/>
    <xf numFmtId="0" fontId="16" fillId="0" borderId="8" xfId="0" applyFont="1" applyBorder="1" applyAlignment="1">
      <alignment vertical="top"/>
    </xf>
    <xf numFmtId="11" fontId="92" fillId="0" borderId="38" xfId="55" applyNumberFormat="1" applyFont="1" applyBorder="1" applyAlignment="1">
      <alignment horizontal="right"/>
    </xf>
    <xf numFmtId="11" fontId="92" fillId="0" borderId="39" xfId="55" applyNumberFormat="1" applyFont="1" applyBorder="1" applyAlignment="1">
      <alignment horizontal="right"/>
    </xf>
    <xf numFmtId="164" fontId="12" fillId="0" borderId="2" xfId="34" applyNumberFormat="1" applyFont="1" applyBorder="1" applyAlignment="1">
      <alignment horizontal="center"/>
    </xf>
    <xf numFmtId="164" fontId="12" fillId="0" borderId="0" xfId="34" applyNumberFormat="1" applyFont="1" applyAlignment="1">
      <alignment horizontal="center"/>
    </xf>
    <xf numFmtId="2" fontId="12" fillId="0" borderId="3" xfId="34" applyNumberFormat="1" applyFont="1" applyBorder="1" applyAlignment="1">
      <alignment horizontal="center"/>
    </xf>
    <xf numFmtId="0" fontId="69" fillId="0" borderId="2" xfId="6" applyFont="1" applyBorder="1" applyAlignment="1">
      <alignment horizontal="center" vertical="center" wrapText="1"/>
    </xf>
    <xf numFmtId="0" fontId="73" fillId="0" borderId="8" xfId="26" applyFont="1" applyBorder="1"/>
    <xf numFmtId="0" fontId="73" fillId="0" borderId="3" xfId="26" applyFont="1" applyBorder="1" applyAlignment="1">
      <alignment horizontal="right"/>
    </xf>
    <xf numFmtId="0" fontId="73" fillId="0" borderId="3" xfId="26" applyFont="1" applyBorder="1"/>
    <xf numFmtId="1" fontId="73" fillId="0" borderId="3" xfId="26" applyNumberFormat="1" applyFont="1" applyBorder="1" applyAlignment="1">
      <alignment horizontal="right"/>
    </xf>
    <xf numFmtId="173" fontId="73" fillId="0" borderId="3" xfId="1" applyNumberFormat="1" applyFont="1" applyFill="1" applyBorder="1" applyAlignment="1">
      <alignment horizontal="right"/>
    </xf>
    <xf numFmtId="43" fontId="73" fillId="0" borderId="3" xfId="1" applyFont="1" applyFill="1" applyBorder="1" applyAlignment="1">
      <alignment horizontal="right"/>
    </xf>
    <xf numFmtId="173" fontId="73" fillId="0" borderId="0" xfId="1" applyNumberFormat="1" applyFont="1" applyFill="1" applyBorder="1" applyAlignment="1">
      <alignment horizontal="right"/>
    </xf>
    <xf numFmtId="177" fontId="74" fillId="0" borderId="8" xfId="37" applyNumberFormat="1" applyFont="1" applyBorder="1"/>
    <xf numFmtId="0" fontId="2" fillId="0" borderId="0" xfId="3" applyFont="1"/>
    <xf numFmtId="0" fontId="5" fillId="0" borderId="0" xfId="3" applyFont="1"/>
    <xf numFmtId="0" fontId="3" fillId="0" borderId="0" xfId="3" applyFont="1"/>
    <xf numFmtId="0" fontId="104" fillId="3" borderId="0" xfId="3" applyFont="1" applyFill="1"/>
    <xf numFmtId="0" fontId="13" fillId="0" borderId="29" xfId="40" applyFont="1" applyBorder="1" applyAlignment="1">
      <alignment horizontal="left" vertical="top" indent="2"/>
    </xf>
    <xf numFmtId="0" fontId="13" fillId="0" borderId="29" xfId="0" quotePrefix="1" applyFont="1" applyBorder="1" applyAlignment="1">
      <alignment horizontal="left"/>
    </xf>
    <xf numFmtId="0" fontId="9" fillId="0" borderId="28" xfId="0" applyFont="1" applyBorder="1" applyAlignment="1">
      <alignment horizontal="center"/>
    </xf>
    <xf numFmtId="0" fontId="9" fillId="0" borderId="28" xfId="17" quotePrefix="1" applyFont="1" applyBorder="1" applyAlignment="1">
      <alignment horizontal="center"/>
    </xf>
    <xf numFmtId="0" fontId="9" fillId="0" borderId="29" xfId="0" applyFont="1" applyBorder="1" applyAlignment="1">
      <alignment horizontal="left"/>
    </xf>
    <xf numFmtId="0" fontId="9" fillId="0" borderId="29" xfId="17" applyFont="1" applyBorder="1" applyAlignment="1">
      <alignment horizontal="center"/>
    </xf>
    <xf numFmtId="0" fontId="9" fillId="0" borderId="29" xfId="0" applyFont="1" applyBorder="1"/>
    <xf numFmtId="0" fontId="13" fillId="0" borderId="29" xfId="0" applyFont="1" applyBorder="1"/>
    <xf numFmtId="2" fontId="9" fillId="0" borderId="28" xfId="0" applyNumberFormat="1" applyFont="1" applyBorder="1" applyAlignment="1">
      <alignment horizontal="center"/>
    </xf>
    <xf numFmtId="43" fontId="9" fillId="0" borderId="29" xfId="1" applyFont="1" applyBorder="1" applyAlignment="1">
      <alignment horizontal="center"/>
    </xf>
    <xf numFmtId="0" fontId="9" fillId="0" borderId="28" xfId="40" applyBorder="1" applyAlignment="1">
      <alignment horizontal="center"/>
    </xf>
    <xf numFmtId="0" fontId="13" fillId="0" borderId="28" xfId="40" applyFont="1" applyBorder="1" applyAlignment="1">
      <alignment horizontal="center"/>
    </xf>
    <xf numFmtId="0" fontId="13" fillId="0" borderId="28" xfId="0" applyFont="1" applyBorder="1" applyAlignment="1">
      <alignment horizontal="left"/>
    </xf>
    <xf numFmtId="0" fontId="11" fillId="0" borderId="28" xfId="0" applyFont="1" applyBorder="1" applyAlignment="1">
      <alignment horizontal="center"/>
    </xf>
    <xf numFmtId="0" fontId="9" fillId="0" borderId="29" xfId="40" applyBorder="1" applyAlignment="1">
      <alignment horizontal="center"/>
    </xf>
    <xf numFmtId="2" fontId="9" fillId="0" borderId="28" xfId="0" applyNumberFormat="1" applyFont="1" applyBorder="1"/>
    <xf numFmtId="0" fontId="36" fillId="0" borderId="29" xfId="0" applyFont="1" applyBorder="1" applyAlignment="1">
      <alignment horizontal="left"/>
    </xf>
    <xf numFmtId="2" fontId="9" fillId="0" borderId="29" xfId="14" applyNumberFormat="1" applyBorder="1" applyAlignment="1">
      <alignment horizontal="center"/>
    </xf>
    <xf numFmtId="9" fontId="9" fillId="0" borderId="28" xfId="60" applyFont="1" applyFill="1" applyBorder="1" applyAlignment="1">
      <alignment horizontal="center"/>
    </xf>
    <xf numFmtId="0" fontId="9" fillId="0" borderId="29" xfId="21" applyBorder="1"/>
    <xf numFmtId="0" fontId="9" fillId="0" borderId="28" xfId="21" applyBorder="1" applyAlignment="1">
      <alignment horizontal="center"/>
    </xf>
    <xf numFmtId="0" fontId="9" fillId="0" borderId="29" xfId="21" applyBorder="1" applyAlignment="1">
      <alignment horizontal="center"/>
    </xf>
    <xf numFmtId="169" fontId="9" fillId="0" borderId="29" xfId="0" applyNumberFormat="1" applyFont="1" applyBorder="1" applyAlignment="1">
      <alignment horizontal="center"/>
    </xf>
    <xf numFmtId="1" fontId="9" fillId="0" borderId="29" xfId="0" applyNumberFormat="1" applyFont="1" applyBorder="1" applyAlignment="1">
      <alignment horizontal="center"/>
    </xf>
    <xf numFmtId="0" fontId="13" fillId="0" borderId="29" xfId="23" applyFont="1" applyBorder="1" applyAlignment="1">
      <alignment horizontal="left"/>
    </xf>
    <xf numFmtId="0" fontId="13" fillId="0" borderId="28" xfId="17" applyFont="1" applyBorder="1" applyAlignment="1">
      <alignment horizontal="left"/>
    </xf>
    <xf numFmtId="0" fontId="13" fillId="0" borderId="28" xfId="17" applyFont="1" applyBorder="1" applyAlignment="1">
      <alignment horizontal="center"/>
    </xf>
    <xf numFmtId="0" fontId="13" fillId="0" borderId="28" xfId="0" applyFont="1" applyBorder="1" applyAlignment="1">
      <alignment vertical="top"/>
    </xf>
    <xf numFmtId="0" fontId="19" fillId="0" borderId="28" xfId="0" applyFont="1" applyBorder="1"/>
    <xf numFmtId="0" fontId="37" fillId="0" borderId="28" xfId="0" applyFont="1" applyBorder="1" applyAlignment="1">
      <alignment horizontal="center" vertical="top" wrapText="1"/>
    </xf>
    <xf numFmtId="0" fontId="16" fillId="0" borderId="28" xfId="28" applyFont="1" applyBorder="1"/>
    <xf numFmtId="164" fontId="16" fillId="38" borderId="28" xfId="46" applyNumberFormat="1" applyFont="1" applyBorder="1"/>
    <xf numFmtId="0" fontId="16" fillId="38" borderId="28" xfId="46" applyFont="1" applyBorder="1"/>
    <xf numFmtId="175" fontId="16" fillId="38" borderId="28" xfId="46" applyNumberFormat="1" applyFont="1" applyBorder="1"/>
    <xf numFmtId="2" fontId="9" fillId="17" borderId="28" xfId="30" applyNumberFormat="1" applyFont="1" applyFill="1" applyBorder="1" applyAlignment="1">
      <alignment horizontal="center"/>
    </xf>
    <xf numFmtId="0" fontId="9" fillId="0" borderId="28" xfId="27" applyBorder="1" applyAlignment="1">
      <alignment horizontal="center"/>
    </xf>
    <xf numFmtId="1" fontId="0" fillId="0" borderId="28" xfId="0" quotePrefix="1" applyNumberFormat="1" applyBorder="1" applyAlignment="1">
      <alignment horizontal="center"/>
    </xf>
    <xf numFmtId="0" fontId="0" fillId="0" borderId="28" xfId="0" applyBorder="1"/>
    <xf numFmtId="0" fontId="42" fillId="0" borderId="5" xfId="40" applyFont="1" applyBorder="1" applyAlignment="1">
      <alignment horizontal="center"/>
    </xf>
    <xf numFmtId="0" fontId="19" fillId="0" borderId="28" xfId="40" applyFont="1" applyBorder="1"/>
    <xf numFmtId="165" fontId="9" fillId="0" borderId="28" xfId="40" applyNumberFormat="1" applyBorder="1" applyAlignment="1">
      <alignment horizontal="center"/>
    </xf>
    <xf numFmtId="2" fontId="42" fillId="0" borderId="5" xfId="14" applyNumberFormat="1" applyFont="1" applyBorder="1" applyAlignment="1">
      <alignment horizontal="center"/>
    </xf>
    <xf numFmtId="0" fontId="9" fillId="0" borderId="5" xfId="14" applyBorder="1"/>
    <xf numFmtId="165" fontId="9" fillId="0" borderId="28" xfId="17" applyNumberFormat="1" applyFont="1" applyBorder="1" applyAlignment="1">
      <alignment horizontal="center"/>
    </xf>
    <xf numFmtId="0" fontId="14" fillId="0" borderId="28" xfId="26" applyFont="1" applyBorder="1" applyAlignment="1">
      <alignment horizontal="left" wrapText="1"/>
    </xf>
    <xf numFmtId="0" fontId="87" fillId="0" borderId="28" xfId="10" applyFont="1" applyBorder="1" applyAlignment="1">
      <alignment horizontal="center" vertical="center" wrapText="1"/>
    </xf>
    <xf numFmtId="0" fontId="36" fillId="0" borderId="5" xfId="27" applyFont="1" applyBorder="1"/>
    <xf numFmtId="0" fontId="28" fillId="0" borderId="28" xfId="6" applyFont="1" applyBorder="1"/>
    <xf numFmtId="0" fontId="9" fillId="0" borderId="28" xfId="6" applyBorder="1"/>
    <xf numFmtId="0" fontId="69" fillId="0" borderId="28" xfId="6" applyFont="1" applyBorder="1" applyAlignment="1">
      <alignment vertical="center"/>
    </xf>
    <xf numFmtId="0" fontId="17" fillId="0" borderId="28" xfId="6" applyFont="1" applyBorder="1" applyAlignment="1">
      <alignment vertical="top"/>
    </xf>
    <xf numFmtId="0" fontId="13" fillId="0" borderId="28" xfId="17" applyFont="1" applyBorder="1" applyAlignment="1">
      <alignment horizontal="center" vertical="center"/>
    </xf>
    <xf numFmtId="11" fontId="120" fillId="0" borderId="5" xfId="17" applyNumberFormat="1" applyFont="1" applyBorder="1"/>
    <xf numFmtId="0" fontId="74" fillId="0" borderId="28" xfId="37" applyFont="1" applyBorder="1"/>
    <xf numFmtId="0" fontId="28" fillId="0" borderId="28" xfId="37" applyFont="1" applyBorder="1"/>
    <xf numFmtId="0" fontId="13" fillId="0" borderId="28" xfId="6" applyFont="1" applyBorder="1"/>
    <xf numFmtId="0" fontId="13" fillId="0" borderId="28" xfId="6" applyFont="1" applyBorder="1" applyAlignment="1">
      <alignment horizontal="left"/>
    </xf>
    <xf numFmtId="179" fontId="9" fillId="0" borderId="28" xfId="61" applyNumberFormat="1" applyFont="1" applyFill="1" applyBorder="1" applyAlignment="1">
      <alignment horizontal="center"/>
    </xf>
    <xf numFmtId="176" fontId="9" fillId="0" borderId="28" xfId="61" applyNumberFormat="1" applyFont="1" applyFill="1" applyBorder="1" applyAlignment="1">
      <alignment horizontal="center"/>
    </xf>
    <xf numFmtId="11" fontId="95" fillId="0" borderId="23" xfId="55" applyNumberFormat="1" applyFont="1" applyBorder="1" applyAlignment="1">
      <alignment horizontal="right"/>
    </xf>
    <xf numFmtId="0" fontId="27" fillId="0" borderId="23" xfId="0" applyFont="1" applyBorder="1" applyAlignment="1">
      <alignment vertical="center"/>
    </xf>
    <xf numFmtId="0" fontId="12" fillId="0" borderId="28" xfId="24" applyBorder="1" applyAlignment="1">
      <alignment horizontal="center"/>
    </xf>
    <xf numFmtId="0" fontId="13" fillId="0" borderId="29" xfId="17" applyFont="1" applyBorder="1" applyAlignment="1">
      <alignment horizontal="left"/>
    </xf>
    <xf numFmtId="165" fontId="9" fillId="0" borderId="29" xfId="17" applyNumberFormat="1" applyFont="1" applyBorder="1" applyAlignment="1">
      <alignment horizontal="center"/>
    </xf>
    <xf numFmtId="0" fontId="9" fillId="0" borderId="30" xfId="17" applyFont="1" applyBorder="1" applyAlignment="1">
      <alignment horizontal="center"/>
    </xf>
    <xf numFmtId="0" fontId="13" fillId="0" borderId="29" xfId="0" applyFont="1" applyBorder="1" applyAlignment="1">
      <alignment vertical="top"/>
    </xf>
    <xf numFmtId="0" fontId="13" fillId="0" borderId="29" xfId="0" applyFont="1" applyBorder="1" applyAlignment="1">
      <alignment horizontal="center" vertical="top"/>
    </xf>
    <xf numFmtId="165" fontId="9" fillId="0" borderId="29" xfId="0" applyNumberFormat="1" applyFont="1" applyBorder="1" applyAlignment="1">
      <alignment horizontal="center"/>
    </xf>
    <xf numFmtId="0" fontId="11" fillId="0" borderId="29" xfId="0" applyFont="1" applyBorder="1" applyAlignment="1">
      <alignment vertical="top" wrapText="1"/>
    </xf>
    <xf numFmtId="0" fontId="13" fillId="0" borderId="29" xfId="0" applyFont="1" applyBorder="1" applyAlignment="1">
      <alignment horizontal="left" wrapText="1"/>
    </xf>
    <xf numFmtId="169" fontId="9" fillId="0" borderId="29" xfId="0" applyNumberFormat="1" applyFont="1" applyBorder="1" applyAlignment="1">
      <alignment horizontal="center" wrapText="1"/>
    </xf>
    <xf numFmtId="0" fontId="14" fillId="0" borderId="29" xfId="26" applyFont="1" applyBorder="1" applyAlignment="1">
      <alignment horizontal="left"/>
    </xf>
    <xf numFmtId="164" fontId="26" fillId="0" borderId="29" xfId="27" applyNumberFormat="1" applyFont="1" applyBorder="1" applyAlignment="1">
      <alignment horizontal="right"/>
    </xf>
    <xf numFmtId="0" fontId="16" fillId="0" borderId="29" xfId="28" applyFont="1" applyBorder="1"/>
    <xf numFmtId="0" fontId="16" fillId="33" borderId="29" xfId="38" applyFont="1" applyFill="1" applyBorder="1"/>
    <xf numFmtId="0" fontId="16" fillId="38" borderId="29" xfId="46" applyFont="1" applyBorder="1"/>
    <xf numFmtId="164" fontId="16" fillId="38" borderId="29" xfId="46" applyNumberFormat="1" applyFont="1" applyBorder="1"/>
    <xf numFmtId="167" fontId="26" fillId="0" borderId="29" xfId="29" applyNumberFormat="1" applyFont="1" applyBorder="1" applyAlignment="1">
      <alignment horizontal="center"/>
    </xf>
    <xf numFmtId="3" fontId="26" fillId="0" borderId="29" xfId="29" applyNumberFormat="1" applyFont="1" applyBorder="1" applyAlignment="1">
      <alignment horizontal="center"/>
    </xf>
    <xf numFmtId="0" fontId="16" fillId="29" borderId="29" xfId="27" applyFont="1" applyFill="1" applyBorder="1"/>
    <xf numFmtId="0" fontId="13" fillId="0" borderId="29" xfId="0" applyFont="1" applyBorder="1" applyAlignment="1">
      <alignment horizontal="left"/>
    </xf>
    <xf numFmtId="0" fontId="9" fillId="0" borderId="29" xfId="27" applyBorder="1" applyAlignment="1">
      <alignment horizontal="center"/>
    </xf>
    <xf numFmtId="0" fontId="0" fillId="0" borderId="29" xfId="0" applyBorder="1"/>
    <xf numFmtId="0" fontId="9" fillId="0" borderId="29" xfId="40" applyBorder="1"/>
    <xf numFmtId="0" fontId="13" fillId="0" borderId="29" xfId="40" quotePrefix="1" applyFont="1" applyBorder="1" applyAlignment="1">
      <alignment horizontal="left"/>
    </xf>
    <xf numFmtId="165" fontId="9" fillId="0" borderId="29" xfId="40" applyNumberFormat="1" applyBorder="1" applyAlignment="1">
      <alignment horizontal="center"/>
    </xf>
    <xf numFmtId="0" fontId="9" fillId="0" borderId="29" xfId="40" applyBorder="1" applyAlignment="1">
      <alignment horizontal="center" vertical="center"/>
    </xf>
    <xf numFmtId="0" fontId="19" fillId="0" borderId="29" xfId="40" applyFont="1" applyBorder="1"/>
    <xf numFmtId="0" fontId="9" fillId="0" borderId="29" xfId="27" applyBorder="1"/>
    <xf numFmtId="0" fontId="36" fillId="0" borderId="29" xfId="27" applyFont="1" applyBorder="1"/>
    <xf numFmtId="0" fontId="57" fillId="0" borderId="29" xfId="27" applyFont="1" applyBorder="1" applyAlignment="1">
      <alignment vertical="center"/>
    </xf>
    <xf numFmtId="0" fontId="57" fillId="0" borderId="29" xfId="27" applyFont="1" applyBorder="1" applyAlignment="1">
      <alignment horizontal="center" vertical="center"/>
    </xf>
    <xf numFmtId="0" fontId="36" fillId="0" borderId="29" xfId="27" applyFont="1" applyBorder="1" applyAlignment="1">
      <alignment horizontal="left"/>
    </xf>
    <xf numFmtId="0" fontId="9" fillId="0" borderId="29" xfId="6" applyBorder="1" applyAlignment="1">
      <alignment horizontal="center"/>
    </xf>
    <xf numFmtId="0" fontId="28" fillId="0" borderId="29" xfId="6" applyFont="1" applyBorder="1"/>
    <xf numFmtId="0" fontId="9" fillId="0" borderId="29" xfId="6" applyBorder="1"/>
    <xf numFmtId="0" fontId="9" fillId="0" borderId="30" xfId="6" applyBorder="1"/>
    <xf numFmtId="0" fontId="12" fillId="0" borderId="29" xfId="57" applyBorder="1"/>
    <xf numFmtId="11" fontId="92" fillId="0" borderId="29" xfId="55" applyNumberFormat="1" applyFont="1" applyBorder="1" applyAlignment="1">
      <alignment horizontal="right"/>
    </xf>
    <xf numFmtId="11" fontId="120" fillId="0" borderId="29" xfId="17" applyNumberFormat="1" applyFont="1" applyBorder="1"/>
    <xf numFmtId="179" fontId="123" fillId="0" borderId="8" xfId="61" applyNumberFormat="1" applyFont="1" applyFill="1" applyBorder="1" applyAlignment="1">
      <alignment horizontal="center"/>
    </xf>
    <xf numFmtId="179" fontId="124" fillId="0" borderId="8" xfId="61" applyNumberFormat="1" applyFont="1" applyFill="1" applyBorder="1" applyAlignment="1">
      <alignment horizontal="center"/>
    </xf>
    <xf numFmtId="179" fontId="13" fillId="0" borderId="8" xfId="61" applyNumberFormat="1" applyFont="1" applyFill="1" applyBorder="1" applyAlignment="1">
      <alignment horizontal="center"/>
    </xf>
    <xf numFmtId="165" fontId="9" fillId="0" borderId="0" xfId="27" applyNumberFormat="1"/>
    <xf numFmtId="165" fontId="12" fillId="0" borderId="26" xfId="33" applyNumberFormat="1" applyBorder="1" applyAlignment="1">
      <alignment horizontal="center"/>
    </xf>
    <xf numFmtId="165" fontId="9" fillId="0" borderId="5" xfId="27" applyNumberFormat="1" applyBorder="1"/>
    <xf numFmtId="3" fontId="12" fillId="0" borderId="2" xfId="33" applyNumberFormat="1" applyBorder="1" applyAlignment="1">
      <alignment horizontal="center"/>
    </xf>
    <xf numFmtId="165" fontId="12" fillId="0" borderId="0" xfId="33" applyNumberFormat="1" applyAlignment="1">
      <alignment horizontal="center"/>
    </xf>
    <xf numFmtId="3" fontId="12" fillId="0" borderId="0" xfId="33" applyNumberFormat="1" applyAlignment="1">
      <alignment horizontal="center"/>
    </xf>
    <xf numFmtId="167" fontId="12" fillId="0" borderId="0" xfId="33" applyNumberFormat="1" applyAlignment="1">
      <alignment horizontal="center"/>
    </xf>
    <xf numFmtId="3" fontId="12" fillId="0" borderId="3" xfId="33" applyNumberFormat="1" applyBorder="1" applyAlignment="1">
      <alignment horizontal="center"/>
    </xf>
    <xf numFmtId="164" fontId="9" fillId="0" borderId="0" xfId="27" applyNumberFormat="1"/>
    <xf numFmtId="164" fontId="9" fillId="0" borderId="3" xfId="27" applyNumberFormat="1" applyBorder="1"/>
    <xf numFmtId="164" fontId="9" fillId="0" borderId="0" xfId="27" applyNumberFormat="1" applyAlignment="1">
      <alignment horizontal="right"/>
    </xf>
    <xf numFmtId="164" fontId="9" fillId="0" borderId="3" xfId="27" applyNumberFormat="1" applyBorder="1" applyAlignment="1">
      <alignment horizontal="right"/>
    </xf>
    <xf numFmtId="0" fontId="82" fillId="0" borderId="0" xfId="0" applyFont="1"/>
    <xf numFmtId="0" fontId="26" fillId="0" borderId="0" xfId="0" applyFont="1" applyAlignment="1">
      <alignment wrapText="1"/>
    </xf>
    <xf numFmtId="0" fontId="0" fillId="0" borderId="0" xfId="0" applyAlignment="1">
      <alignment wrapText="1"/>
    </xf>
    <xf numFmtId="0" fontId="26" fillId="0" borderId="3" xfId="0" applyFont="1" applyBorder="1" applyAlignment="1">
      <alignment wrapText="1"/>
    </xf>
    <xf numFmtId="0" fontId="26" fillId="0" borderId="3" xfId="0" applyFont="1" applyBorder="1"/>
    <xf numFmtId="0" fontId="26" fillId="0" borderId="29" xfId="0" applyFont="1" applyBorder="1" applyAlignment="1">
      <alignment wrapText="1"/>
    </xf>
    <xf numFmtId="0" fontId="125" fillId="0" borderId="0" xfId="0" applyFont="1"/>
    <xf numFmtId="0" fontId="26" fillId="0" borderId="5" xfId="0" applyFont="1" applyBorder="1" applyAlignment="1">
      <alignment wrapText="1"/>
    </xf>
    <xf numFmtId="0" fontId="26" fillId="0" borderId="5" xfId="0" applyFont="1" applyBorder="1"/>
    <xf numFmtId="0" fontId="9" fillId="0" borderId="31" xfId="40" applyBorder="1" applyAlignment="1">
      <alignment horizontal="center" vertical="top"/>
    </xf>
    <xf numFmtId="0" fontId="9" fillId="0" borderId="30" xfId="40" applyBorder="1" applyAlignment="1">
      <alignment horizontal="center" vertical="top"/>
    </xf>
    <xf numFmtId="1" fontId="9" fillId="0" borderId="31" xfId="40" applyNumberFormat="1" applyBorder="1" applyAlignment="1">
      <alignment horizontal="center" vertical="top"/>
    </xf>
    <xf numFmtId="1" fontId="9" fillId="0" borderId="30" xfId="40" applyNumberFormat="1" applyBorder="1" applyAlignment="1">
      <alignment horizontal="center" vertical="top"/>
    </xf>
    <xf numFmtId="0" fontId="9" fillId="0" borderId="31" xfId="0" applyFont="1" applyBorder="1" applyAlignment="1">
      <alignment horizontal="center"/>
    </xf>
    <xf numFmtId="2" fontId="9" fillId="0" borderId="31" xfId="0" applyNumberFormat="1" applyFont="1" applyBorder="1"/>
    <xf numFmtId="2" fontId="9" fillId="0" borderId="30" xfId="0" applyNumberFormat="1" applyFont="1" applyBorder="1"/>
    <xf numFmtId="1" fontId="9" fillId="0" borderId="30" xfId="17" applyNumberFormat="1" applyFont="1" applyBorder="1" applyAlignment="1">
      <alignment horizontal="center"/>
    </xf>
    <xf numFmtId="0" fontId="9" fillId="0" borderId="30" xfId="0" applyFont="1" applyBorder="1"/>
    <xf numFmtId="43" fontId="9" fillId="0" borderId="30" xfId="1" applyFont="1" applyBorder="1" applyAlignment="1">
      <alignment horizontal="center"/>
    </xf>
    <xf numFmtId="165" fontId="9" fillId="0" borderId="30" xfId="20" applyNumberFormat="1" applyFont="1" applyBorder="1" applyAlignment="1">
      <alignment horizontal="center"/>
    </xf>
    <xf numFmtId="2" fontId="9" fillId="0" borderId="30" xfId="14" applyNumberFormat="1" applyBorder="1" applyAlignment="1">
      <alignment horizontal="center"/>
    </xf>
    <xf numFmtId="0" fontId="22" fillId="0" borderId="30" xfId="22" applyFont="1" applyBorder="1"/>
    <xf numFmtId="1" fontId="22" fillId="0" borderId="30" xfId="22" applyNumberFormat="1" applyFont="1" applyBorder="1"/>
    <xf numFmtId="1" fontId="9" fillId="0" borderId="30" xfId="23" applyNumberFormat="1" applyBorder="1" applyAlignment="1">
      <alignment horizontal="center"/>
    </xf>
    <xf numFmtId="2" fontId="24" fillId="0" borderId="30" xfId="23" applyNumberFormat="1" applyFont="1" applyBorder="1" applyAlignment="1">
      <alignment horizontal="center"/>
    </xf>
    <xf numFmtId="2" fontId="9" fillId="0" borderId="0" xfId="40" applyNumberFormat="1" applyAlignment="1">
      <alignment vertical="top"/>
    </xf>
    <xf numFmtId="175" fontId="16" fillId="29" borderId="2" xfId="27" applyNumberFormat="1" applyFont="1" applyFill="1" applyBorder="1"/>
    <xf numFmtId="175" fontId="16" fillId="30" borderId="2" xfId="27" applyNumberFormat="1" applyFont="1" applyFill="1" applyBorder="1"/>
    <xf numFmtId="175" fontId="16" fillId="45" borderId="2" xfId="27" applyNumberFormat="1" applyFont="1" applyFill="1" applyBorder="1"/>
    <xf numFmtId="175" fontId="16" fillId="52" borderId="2" xfId="27" applyNumberFormat="1" applyFont="1" applyFill="1" applyBorder="1"/>
    <xf numFmtId="175" fontId="16" fillId="29" borderId="43" xfId="27" applyNumberFormat="1" applyFont="1" applyFill="1" applyBorder="1"/>
    <xf numFmtId="175" fontId="16" fillId="30" borderId="43" xfId="27" applyNumberFormat="1" applyFont="1" applyFill="1" applyBorder="1"/>
    <xf numFmtId="175" fontId="16" fillId="45" borderId="43" xfId="27" applyNumberFormat="1" applyFont="1" applyFill="1" applyBorder="1"/>
    <xf numFmtId="175" fontId="16" fillId="52" borderId="43" xfId="27" applyNumberFormat="1" applyFont="1" applyFill="1" applyBorder="1"/>
    <xf numFmtId="0" fontId="16" fillId="0" borderId="44" xfId="28" applyFont="1" applyBorder="1"/>
    <xf numFmtId="0" fontId="16" fillId="0" borderId="40" xfId="28" applyFont="1" applyBorder="1"/>
    <xf numFmtId="0" fontId="16" fillId="0" borderId="41" xfId="28" applyFont="1" applyBorder="1"/>
    <xf numFmtId="0" fontId="128" fillId="59" borderId="7" xfId="0" applyFont="1" applyFill="1" applyBorder="1"/>
    <xf numFmtId="0" fontId="31" fillId="0" borderId="0" xfId="0" applyFont="1" applyAlignment="1">
      <alignment wrapText="1"/>
    </xf>
    <xf numFmtId="9" fontId="31" fillId="60" borderId="0" xfId="0" applyNumberFormat="1" applyFont="1" applyFill="1" applyAlignment="1">
      <alignment wrapText="1"/>
    </xf>
    <xf numFmtId="9" fontId="31" fillId="58" borderId="0" xfId="0" applyNumberFormat="1" applyFont="1" applyFill="1" applyAlignment="1">
      <alignment wrapText="1"/>
    </xf>
    <xf numFmtId="9" fontId="31" fillId="0" borderId="0" xfId="0" applyNumberFormat="1" applyFont="1" applyAlignment="1">
      <alignment wrapText="1"/>
    </xf>
    <xf numFmtId="9" fontId="31" fillId="16" borderId="0" xfId="0" applyNumberFormat="1" applyFont="1" applyFill="1" applyAlignment="1">
      <alignment wrapText="1"/>
    </xf>
    <xf numFmtId="0" fontId="31" fillId="0" borderId="0" xfId="0" applyFont="1"/>
    <xf numFmtId="9" fontId="31" fillId="61" borderId="0" xfId="0" applyNumberFormat="1" applyFont="1" applyFill="1" applyAlignment="1">
      <alignment wrapText="1"/>
    </xf>
    <xf numFmtId="9" fontId="129" fillId="61" borderId="0" xfId="0" applyNumberFormat="1" applyFont="1" applyFill="1" applyAlignment="1">
      <alignment wrapText="1"/>
    </xf>
    <xf numFmtId="0" fontId="129" fillId="0" borderId="0" xfId="0" applyFont="1" applyAlignment="1">
      <alignment wrapText="1"/>
    </xf>
    <xf numFmtId="0" fontId="129" fillId="0" borderId="0" xfId="0" applyFont="1"/>
    <xf numFmtId="0" fontId="131" fillId="0" borderId="0" xfId="0" applyFont="1"/>
    <xf numFmtId="9" fontId="129" fillId="58" borderId="0" xfId="0" applyNumberFormat="1" applyFont="1" applyFill="1" applyAlignment="1">
      <alignment wrapText="1"/>
    </xf>
    <xf numFmtId="0" fontId="75" fillId="0" borderId="0" xfId="2" applyFont="1" applyAlignment="1" applyProtection="1"/>
    <xf numFmtId="0" fontId="9" fillId="0" borderId="31" xfId="17" applyFont="1" applyBorder="1" applyAlignment="1">
      <alignment horizontal="center"/>
    </xf>
    <xf numFmtId="1" fontId="9" fillId="0" borderId="31" xfId="17" applyNumberFormat="1" applyFont="1" applyBorder="1" applyAlignment="1">
      <alignment horizontal="center"/>
    </xf>
    <xf numFmtId="0" fontId="13" fillId="0" borderId="31" xfId="0" applyFont="1" applyBorder="1"/>
    <xf numFmtId="0" fontId="9" fillId="0" borderId="31" xfId="0" applyFont="1" applyBorder="1"/>
    <xf numFmtId="43" fontId="9" fillId="0" borderId="31" xfId="1" applyFont="1" applyBorder="1" applyAlignment="1">
      <alignment horizontal="center"/>
    </xf>
    <xf numFmtId="166" fontId="13" fillId="0" borderId="31" xfId="14" applyNumberFormat="1" applyFont="1" applyBorder="1" applyAlignment="1">
      <alignment horizontal="left"/>
    </xf>
    <xf numFmtId="0" fontId="9" fillId="0" borderId="31" xfId="14" applyBorder="1" applyAlignment="1">
      <alignment horizontal="center"/>
    </xf>
    <xf numFmtId="1" fontId="9" fillId="0" borderId="31" xfId="20" applyNumberFormat="1" applyFont="1" applyBorder="1" applyAlignment="1">
      <alignment horizontal="center"/>
    </xf>
    <xf numFmtId="2" fontId="9" fillId="0" borderId="31" xfId="14" applyNumberFormat="1" applyBorder="1" applyAlignment="1">
      <alignment horizontal="center"/>
    </xf>
    <xf numFmtId="0" fontId="9" fillId="0" borderId="31" xfId="21" applyBorder="1" applyAlignment="1">
      <alignment horizontal="center"/>
    </xf>
    <xf numFmtId="0" fontId="9" fillId="0" borderId="31" xfId="40" applyBorder="1"/>
    <xf numFmtId="1" fontId="9" fillId="0" borderId="31" xfId="23" applyNumberFormat="1" applyBorder="1" applyAlignment="1">
      <alignment horizontal="center"/>
    </xf>
    <xf numFmtId="0" fontId="9" fillId="0" borderId="31" xfId="23" applyBorder="1" applyAlignment="1">
      <alignment horizontal="center"/>
    </xf>
    <xf numFmtId="9" fontId="24" fillId="0" borderId="31" xfId="23" applyNumberFormat="1" applyFont="1" applyBorder="1" applyAlignment="1">
      <alignment horizontal="right"/>
    </xf>
    <xf numFmtId="2" fontId="24" fillId="0" borderId="31" xfId="23" applyNumberFormat="1" applyFont="1" applyBorder="1" applyAlignment="1">
      <alignment horizontal="center"/>
    </xf>
    <xf numFmtId="0" fontId="9" fillId="0" borderId="1" xfId="17" quotePrefix="1" applyFont="1" applyBorder="1" applyAlignment="1">
      <alignment horizontal="left"/>
    </xf>
    <xf numFmtId="0" fontId="9" fillId="0" borderId="1" xfId="17" applyFont="1" applyBorder="1"/>
    <xf numFmtId="165" fontId="9" fillId="0" borderId="1" xfId="17" applyNumberFormat="1" applyFont="1" applyBorder="1" applyAlignment="1">
      <alignment horizontal="center"/>
    </xf>
    <xf numFmtId="165" fontId="9" fillId="0" borderId="1" xfId="0" applyNumberFormat="1" applyFont="1" applyBorder="1" applyAlignment="1">
      <alignment horizontal="center"/>
    </xf>
    <xf numFmtId="0" fontId="27" fillId="0" borderId="1" xfId="11" applyFont="1" applyBorder="1"/>
    <xf numFmtId="0" fontId="84" fillId="0" borderId="1" xfId="27" applyFont="1" applyBorder="1"/>
    <xf numFmtId="0" fontId="16" fillId="0" borderId="1" xfId="27" applyFont="1" applyBorder="1"/>
    <xf numFmtId="164" fontId="26" fillId="0" borderId="1" xfId="27" applyNumberFormat="1" applyFont="1" applyBorder="1" applyAlignment="1">
      <alignment horizontal="right"/>
    </xf>
    <xf numFmtId="0" fontId="16" fillId="29" borderId="1" xfId="27" applyFont="1" applyFill="1" applyBorder="1"/>
    <xf numFmtId="165" fontId="26" fillId="0" borderId="1" xfId="29" applyNumberFormat="1" applyFont="1" applyBorder="1" applyAlignment="1">
      <alignment horizontal="center" vertical="center"/>
    </xf>
    <xf numFmtId="165" fontId="26" fillId="0" borderId="1" xfId="27" applyNumberFormat="1" applyFont="1" applyBorder="1" applyAlignment="1">
      <alignment horizontal="center" vertical="center"/>
    </xf>
    <xf numFmtId="1" fontId="26" fillId="0" borderId="1" xfId="12" applyNumberFormat="1" applyFont="1" applyBorder="1" applyAlignment="1">
      <alignment horizontal="center" vertical="center"/>
    </xf>
    <xf numFmtId="0" fontId="16" fillId="0" borderId="1" xfId="28" applyFont="1" applyBorder="1"/>
    <xf numFmtId="0" fontId="16" fillId="49" borderId="1" xfId="52" applyFont="1" applyBorder="1"/>
    <xf numFmtId="164" fontId="16" fillId="49" borderId="1" xfId="52" applyNumberFormat="1" applyFont="1" applyBorder="1"/>
    <xf numFmtId="167" fontId="26" fillId="0" borderId="1" xfId="29" applyNumberFormat="1" applyFont="1" applyBorder="1" applyAlignment="1">
      <alignment horizontal="center"/>
    </xf>
    <xf numFmtId="3" fontId="26" fillId="0" borderId="1" xfId="29" applyNumberFormat="1" applyFont="1" applyBorder="1" applyAlignment="1">
      <alignment horizontal="center"/>
    </xf>
    <xf numFmtId="0" fontId="16" fillId="31" borderId="1" xfId="27" applyFont="1" applyFill="1" applyBorder="1"/>
    <xf numFmtId="3" fontId="26" fillId="31" borderId="1" xfId="27" applyNumberFormat="1" applyFont="1" applyFill="1" applyBorder="1"/>
    <xf numFmtId="174" fontId="16" fillId="31" borderId="1" xfId="27" applyNumberFormat="1" applyFont="1" applyFill="1" applyBorder="1"/>
    <xf numFmtId="0" fontId="26" fillId="0" borderId="1" xfId="0" applyFont="1" applyBorder="1"/>
    <xf numFmtId="0" fontId="26" fillId="0" borderId="1" xfId="0" applyFont="1" applyBorder="1" applyAlignment="1">
      <alignment wrapText="1"/>
    </xf>
    <xf numFmtId="0" fontId="13" fillId="0" borderId="1" xfId="37" applyFont="1" applyBorder="1"/>
    <xf numFmtId="2" fontId="9" fillId="0" borderId="1" xfId="40" applyNumberFormat="1" applyBorder="1" applyAlignment="1">
      <alignment horizontal="center"/>
    </xf>
    <xf numFmtId="0" fontId="80" fillId="0" borderId="0" xfId="8" applyFont="1"/>
    <xf numFmtId="0" fontId="9" fillId="0" borderId="1" xfId="27" applyBorder="1"/>
    <xf numFmtId="0" fontId="9" fillId="0" borderId="1" xfId="27" applyBorder="1" applyAlignment="1">
      <alignment horizontal="center"/>
    </xf>
    <xf numFmtId="0" fontId="13" fillId="0" borderId="1" xfId="40" applyFont="1" applyBorder="1"/>
    <xf numFmtId="0" fontId="19" fillId="0" borderId="1" xfId="40" applyFont="1" applyBorder="1"/>
    <xf numFmtId="0" fontId="19" fillId="0" borderId="1" xfId="17" quotePrefix="1" applyFont="1" applyBorder="1" applyAlignment="1">
      <alignment horizontal="left"/>
    </xf>
    <xf numFmtId="2" fontId="9" fillId="0" borderId="1" xfId="17" applyNumberFormat="1" applyFont="1" applyBorder="1" applyAlignment="1">
      <alignment horizontal="center"/>
    </xf>
    <xf numFmtId="0" fontId="9" fillId="0" borderId="1" xfId="14" applyBorder="1" applyAlignment="1">
      <alignment horizontal="center"/>
    </xf>
    <xf numFmtId="0" fontId="9" fillId="0" borderId="1" xfId="40" applyBorder="1" applyAlignment="1">
      <alignment horizontal="center"/>
    </xf>
    <xf numFmtId="0" fontId="23" fillId="0" borderId="1" xfId="40" applyFont="1" applyBorder="1"/>
    <xf numFmtId="0" fontId="11" fillId="0" borderId="1" xfId="27" applyFont="1" applyBorder="1" applyAlignment="1">
      <alignment horizontal="center" vertical="center"/>
    </xf>
    <xf numFmtId="0" fontId="57" fillId="0" borderId="1" xfId="27" applyFont="1" applyBorder="1" applyAlignment="1">
      <alignment horizontal="center" vertical="center" wrapText="1"/>
    </xf>
    <xf numFmtId="0" fontId="42" fillId="0" borderId="3" xfId="0" applyFont="1" applyBorder="1" applyAlignment="1">
      <alignment horizontal="center"/>
    </xf>
    <xf numFmtId="2" fontId="42" fillId="0" borderId="0" xfId="0" applyNumberFormat="1" applyFont="1" applyAlignment="1">
      <alignment horizontal="center"/>
    </xf>
    <xf numFmtId="2" fontId="42" fillId="0" borderId="3" xfId="0" applyNumberFormat="1" applyFont="1" applyBorder="1" applyAlignment="1">
      <alignment horizontal="center"/>
    </xf>
    <xf numFmtId="2" fontId="42" fillId="0" borderId="45" xfId="40" applyNumberFormat="1" applyFont="1" applyBorder="1" applyAlignment="1">
      <alignment horizontal="center"/>
    </xf>
    <xf numFmtId="164" fontId="42" fillId="0" borderId="0" xfId="0" applyNumberFormat="1" applyFont="1"/>
    <xf numFmtId="164" fontId="42" fillId="0" borderId="0" xfId="40" applyNumberFormat="1" applyFont="1" applyAlignment="1">
      <alignment horizontal="right"/>
    </xf>
    <xf numFmtId="164" fontId="42" fillId="0" borderId="3" xfId="40" applyNumberFormat="1" applyFont="1" applyBorder="1" applyAlignment="1">
      <alignment horizontal="right"/>
    </xf>
    <xf numFmtId="0" fontId="42" fillId="0" borderId="0" xfId="0" applyFont="1" applyAlignment="1">
      <alignment horizontal="right"/>
    </xf>
    <xf numFmtId="0" fontId="42" fillId="0" borderId="3" xfId="0" applyFont="1" applyBorder="1" applyAlignment="1">
      <alignment horizontal="right"/>
    </xf>
    <xf numFmtId="2" fontId="42" fillId="0" borderId="0" xfId="40" applyNumberFormat="1" applyFont="1" applyAlignment="1">
      <alignment horizontal="right"/>
    </xf>
    <xf numFmtId="0" fontId="42" fillId="0" borderId="2" xfId="0" applyFont="1" applyBorder="1" applyAlignment="1">
      <alignment horizontal="center"/>
    </xf>
    <xf numFmtId="164" fontId="42" fillId="0" borderId="3" xfId="0" applyNumberFormat="1" applyFont="1" applyBorder="1" applyAlignment="1">
      <alignment horizontal="center"/>
    </xf>
    <xf numFmtId="0" fontId="36" fillId="0" borderId="2" xfId="0" applyFont="1" applyBorder="1"/>
    <xf numFmtId="0" fontId="36" fillId="0" borderId="2" xfId="0" applyFont="1" applyBorder="1" applyAlignment="1">
      <alignment horizontal="center"/>
    </xf>
    <xf numFmtId="0" fontId="74" fillId="0" borderId="29" xfId="37" applyFont="1" applyBorder="1"/>
    <xf numFmtId="0" fontId="74" fillId="0" borderId="30" xfId="37" applyFont="1" applyBorder="1"/>
    <xf numFmtId="0" fontId="77" fillId="0" borderId="29" xfId="6" applyFont="1" applyBorder="1" applyAlignment="1">
      <alignment vertical="center"/>
    </xf>
    <xf numFmtId="0" fontId="77" fillId="0" borderId="29" xfId="6" applyFont="1" applyBorder="1" applyAlignment="1">
      <alignment horizontal="right" vertical="center"/>
    </xf>
    <xf numFmtId="0" fontId="77" fillId="0" borderId="30" xfId="6" applyFont="1" applyBorder="1" applyAlignment="1">
      <alignment vertical="center"/>
    </xf>
    <xf numFmtId="0" fontId="69" fillId="0" borderId="29" xfId="6" applyFont="1" applyBorder="1" applyAlignment="1">
      <alignment horizontal="center" vertical="center" wrapText="1"/>
    </xf>
    <xf numFmtId="0" fontId="13" fillId="0" borderId="29" xfId="6" applyFont="1" applyBorder="1"/>
    <xf numFmtId="0" fontId="13" fillId="0" borderId="29" xfId="6" applyFont="1" applyBorder="1" applyAlignment="1">
      <alignment horizontal="center"/>
    </xf>
    <xf numFmtId="0" fontId="13" fillId="0" borderId="30" xfId="6" applyFont="1" applyBorder="1" applyAlignment="1">
      <alignment horizontal="center"/>
    </xf>
    <xf numFmtId="0" fontId="12" fillId="0" borderId="29" xfId="33" applyBorder="1" applyAlignment="1">
      <alignment horizontal="center"/>
    </xf>
    <xf numFmtId="0" fontId="16" fillId="45" borderId="8" xfId="50" applyFont="1" applyFill="1" applyBorder="1"/>
    <xf numFmtId="0" fontId="16" fillId="45" borderId="2" xfId="50" applyFont="1" applyFill="1" applyBorder="1"/>
    <xf numFmtId="0" fontId="16" fillId="45" borderId="0" xfId="50" applyFont="1" applyFill="1"/>
    <xf numFmtId="0" fontId="16" fillId="45" borderId="3" xfId="50" applyFont="1" applyFill="1" applyBorder="1"/>
    <xf numFmtId="0" fontId="16" fillId="33" borderId="8" xfId="50" applyFont="1" applyFill="1" applyBorder="1"/>
    <xf numFmtId="0" fontId="16" fillId="33" borderId="0" xfId="50" applyFont="1" applyFill="1"/>
    <xf numFmtId="0" fontId="16" fillId="33" borderId="3" xfId="50" applyFont="1" applyFill="1" applyBorder="1"/>
    <xf numFmtId="0" fontId="16" fillId="11" borderId="8" xfId="46" applyFont="1" applyFill="1" applyBorder="1"/>
    <xf numFmtId="0" fontId="16" fillId="11" borderId="2" xfId="46" applyFont="1" applyFill="1" applyBorder="1"/>
    <xf numFmtId="0" fontId="16" fillId="11" borderId="0" xfId="46" applyFont="1" applyFill="1"/>
    <xf numFmtId="0" fontId="16" fillId="11" borderId="3" xfId="46" applyFont="1" applyFill="1" applyBorder="1"/>
    <xf numFmtId="0" fontId="16" fillId="11" borderId="8" xfId="46" applyFont="1" applyFill="1" applyBorder="1" applyAlignment="1">
      <alignment horizontal="center"/>
    </xf>
    <xf numFmtId="0" fontId="77" fillId="54" borderId="8" xfId="0" applyFont="1" applyFill="1" applyBorder="1"/>
    <xf numFmtId="0" fontId="77" fillId="54" borderId="3" xfId="0" applyFont="1" applyFill="1" applyBorder="1"/>
    <xf numFmtId="0" fontId="77" fillId="55" borderId="8" xfId="0" applyFont="1" applyFill="1" applyBorder="1"/>
    <xf numFmtId="0" fontId="77" fillId="55" borderId="3" xfId="0" applyFont="1" applyFill="1" applyBorder="1"/>
    <xf numFmtId="0" fontId="77" fillId="56" borderId="8" xfId="0" applyFont="1" applyFill="1" applyBorder="1"/>
    <xf numFmtId="0" fontId="77" fillId="56" borderId="3" xfId="0" applyFont="1" applyFill="1" applyBorder="1"/>
    <xf numFmtId="0" fontId="77" fillId="57" borderId="8" xfId="0" applyFont="1" applyFill="1" applyBorder="1"/>
    <xf numFmtId="0" fontId="77" fillId="57" borderId="3" xfId="0" applyFont="1" applyFill="1" applyBorder="1"/>
    <xf numFmtId="0" fontId="77" fillId="58" borderId="28" xfId="0" applyFont="1" applyFill="1" applyBorder="1"/>
    <xf numFmtId="9" fontId="77" fillId="57" borderId="8" xfId="0" applyNumberFormat="1" applyFont="1" applyFill="1" applyBorder="1"/>
    <xf numFmtId="9" fontId="26" fillId="0" borderId="0" xfId="38" applyNumberFormat="1" applyFont="1"/>
    <xf numFmtId="175" fontId="16" fillId="33" borderId="8" xfId="27" applyNumberFormat="1" applyFont="1" applyFill="1" applyBorder="1"/>
    <xf numFmtId="175" fontId="16" fillId="33" borderId="2" xfId="27" applyNumberFormat="1" applyFont="1" applyFill="1" applyBorder="1"/>
    <xf numFmtId="175" fontId="16" fillId="33" borderId="43" xfId="27" applyNumberFormat="1" applyFont="1" applyFill="1" applyBorder="1"/>
    <xf numFmtId="175" fontId="16" fillId="33" borderId="0" xfId="27" applyNumberFormat="1" applyFont="1" applyFill="1"/>
    <xf numFmtId="2" fontId="9" fillId="0" borderId="3" xfId="30" applyNumberFormat="1" applyFont="1" applyBorder="1" applyAlignment="1" applyProtection="1">
      <alignment horizontal="center"/>
      <protection hidden="1"/>
    </xf>
    <xf numFmtId="2" fontId="9" fillId="0" borderId="0" xfId="30" applyNumberFormat="1" applyFont="1" applyAlignment="1" applyProtection="1">
      <alignment horizontal="center"/>
      <protection hidden="1"/>
    </xf>
    <xf numFmtId="2" fontId="9" fillId="28" borderId="8" xfId="30" applyNumberFormat="1" applyFont="1" applyFill="1" applyBorder="1" applyAlignment="1">
      <alignment horizontal="center"/>
    </xf>
    <xf numFmtId="0" fontId="9" fillId="34" borderId="0" xfId="17" applyFont="1" applyFill="1" applyAlignment="1">
      <alignment horizontal="left" vertical="center" wrapText="1"/>
    </xf>
    <xf numFmtId="0" fontId="9" fillId="34" borderId="5" xfId="17" applyFont="1" applyFill="1" applyBorder="1" applyAlignment="1">
      <alignment horizontal="left" vertical="center" wrapText="1"/>
    </xf>
    <xf numFmtId="0" fontId="34" fillId="0" borderId="3" xfId="6" applyFont="1" applyBorder="1" applyAlignment="1">
      <alignment horizontal="right" vertical="center"/>
    </xf>
    <xf numFmtId="0" fontId="34" fillId="0" borderId="30" xfId="6" applyFont="1" applyBorder="1" applyAlignment="1">
      <alignment horizontal="right" vertical="center"/>
    </xf>
    <xf numFmtId="0" fontId="34" fillId="0" borderId="8" xfId="6" applyFont="1" applyBorder="1" applyAlignment="1">
      <alignment vertical="center"/>
    </xf>
    <xf numFmtId="0" fontId="34" fillId="0" borderId="28" xfId="6" applyFont="1" applyBorder="1" applyAlignment="1">
      <alignment vertical="center"/>
    </xf>
    <xf numFmtId="0" fontId="50" fillId="0" borderId="7" xfId="6" applyFont="1" applyBorder="1"/>
    <xf numFmtId="0" fontId="37" fillId="0" borderId="7" xfId="6" applyFont="1" applyBorder="1" applyAlignment="1">
      <alignment horizontal="center"/>
    </xf>
    <xf numFmtId="0" fontId="13" fillId="0" borderId="7" xfId="6" applyFont="1" applyBorder="1"/>
    <xf numFmtId="11" fontId="16" fillId="0" borderId="0" xfId="0" applyNumberFormat="1" applyFont="1"/>
    <xf numFmtId="11" fontId="27" fillId="0" borderId="7" xfId="0" applyNumberFormat="1" applyFont="1" applyBorder="1"/>
    <xf numFmtId="11" fontId="0" fillId="0" borderId="0" xfId="0" applyNumberFormat="1"/>
    <xf numFmtId="0" fontId="13" fillId="0" borderId="5" xfId="6" applyFont="1" applyBorder="1" applyAlignment="1">
      <alignment horizontal="center"/>
    </xf>
    <xf numFmtId="1" fontId="42" fillId="0" borderId="0" xfId="6" applyNumberFormat="1" applyFont="1" applyAlignment="1">
      <alignment horizontal="center"/>
    </xf>
    <xf numFmtId="0" fontId="0" fillId="0" borderId="1" xfId="0" applyBorder="1"/>
    <xf numFmtId="0" fontId="0" fillId="0" borderId="3" xfId="0" applyBorder="1"/>
    <xf numFmtId="0" fontId="0" fillId="0" borderId="5" xfId="0" applyBorder="1"/>
    <xf numFmtId="0" fontId="0" fillId="0" borderId="30" xfId="0" applyBorder="1"/>
    <xf numFmtId="0" fontId="9" fillId="34" borderId="1" xfId="17" applyFont="1" applyFill="1" applyBorder="1" applyAlignment="1">
      <alignment horizontal="left" vertical="center" wrapText="1"/>
    </xf>
    <xf numFmtId="0" fontId="13" fillId="0" borderId="7" xfId="27" applyFont="1" applyBorder="1" applyAlignment="1">
      <alignment horizontal="center" wrapText="1"/>
    </xf>
    <xf numFmtId="11" fontId="13" fillId="0" borderId="7" xfId="0" applyNumberFormat="1" applyFont="1" applyBorder="1" applyAlignment="1">
      <alignment horizontal="center" vertical="top" wrapText="1"/>
    </xf>
    <xf numFmtId="0" fontId="42" fillId="0" borderId="8" xfId="0" applyFont="1" applyBorder="1"/>
    <xf numFmtId="0" fontId="42" fillId="0" borderId="28" xfId="0" applyFont="1" applyBorder="1"/>
    <xf numFmtId="0" fontId="16" fillId="11" borderId="28" xfId="46" applyFont="1" applyFill="1" applyBorder="1"/>
    <xf numFmtId="0" fontId="16" fillId="11" borderId="29" xfId="46" applyFont="1" applyFill="1" applyBorder="1"/>
    <xf numFmtId="0" fontId="16" fillId="11" borderId="28" xfId="46" applyFont="1" applyFill="1" applyBorder="1" applyAlignment="1">
      <alignment horizontal="center"/>
    </xf>
    <xf numFmtId="165" fontId="26" fillId="0" borderId="29" xfId="29" applyNumberFormat="1" applyFont="1" applyBorder="1" applyAlignment="1">
      <alignment horizontal="center" vertical="center"/>
    </xf>
    <xf numFmtId="165" fontId="26" fillId="0" borderId="29" xfId="27" applyNumberFormat="1" applyFont="1" applyBorder="1" applyAlignment="1">
      <alignment horizontal="center" vertical="center"/>
    </xf>
    <xf numFmtId="1" fontId="26" fillId="0" borderId="29" xfId="27" applyNumberFormat="1" applyFont="1" applyBorder="1" applyAlignment="1">
      <alignment horizontal="center" vertical="center"/>
    </xf>
    <xf numFmtId="0" fontId="26" fillId="0" borderId="1" xfId="38" applyFont="1" applyBorder="1"/>
    <xf numFmtId="0" fontId="77" fillId="53" borderId="8" xfId="0" applyFont="1" applyFill="1" applyBorder="1"/>
    <xf numFmtId="0" fontId="77" fillId="53" borderId="3" xfId="0" applyFont="1" applyFill="1" applyBorder="1"/>
    <xf numFmtId="9" fontId="77" fillId="57" borderId="2" xfId="0" applyNumberFormat="1" applyFont="1" applyFill="1" applyBorder="1"/>
    <xf numFmtId="0" fontId="16" fillId="33" borderId="28" xfId="27" applyFont="1" applyFill="1" applyBorder="1"/>
    <xf numFmtId="175" fontId="16" fillId="33" borderId="28" xfId="27" applyNumberFormat="1" applyFont="1" applyFill="1" applyBorder="1"/>
    <xf numFmtId="175" fontId="16" fillId="33" borderId="29" xfId="27" applyNumberFormat="1" applyFont="1" applyFill="1" applyBorder="1"/>
    <xf numFmtId="175" fontId="16" fillId="33" borderId="42" xfId="27" applyNumberFormat="1" applyFont="1" applyFill="1" applyBorder="1"/>
    <xf numFmtId="0" fontId="13" fillId="0" borderId="0" xfId="27" applyFont="1" applyAlignment="1">
      <alignment horizontal="left"/>
    </xf>
    <xf numFmtId="2" fontId="16" fillId="0" borderId="0" xfId="30" applyNumberFormat="1" applyFont="1" applyAlignment="1">
      <alignment horizontal="center"/>
    </xf>
    <xf numFmtId="2" fontId="16" fillId="0" borderId="0" xfId="27" applyNumberFormat="1" applyFont="1" applyAlignment="1">
      <alignment horizontal="center"/>
    </xf>
    <xf numFmtId="2" fontId="16" fillId="0" borderId="8" xfId="30" applyNumberFormat="1" applyFont="1" applyBorder="1" applyAlignment="1">
      <alignment horizontal="center"/>
    </xf>
    <xf numFmtId="2" fontId="16" fillId="0" borderId="8" xfId="27" applyNumberFormat="1" applyFont="1" applyBorder="1" applyAlignment="1">
      <alignment horizontal="center"/>
    </xf>
    <xf numFmtId="166" fontId="9" fillId="0" borderId="0" xfId="40" applyNumberFormat="1"/>
    <xf numFmtId="1" fontId="9" fillId="48" borderId="7" xfId="6" applyNumberFormat="1" applyFill="1" applyBorder="1"/>
    <xf numFmtId="164" fontId="9" fillId="0" borderId="7" xfId="6" applyNumberFormat="1" applyBorder="1"/>
    <xf numFmtId="2" fontId="42" fillId="0" borderId="0" xfId="0" applyNumberFormat="1" applyFont="1"/>
    <xf numFmtId="2" fontId="42" fillId="0" borderId="3" xfId="0" applyNumberFormat="1" applyFont="1" applyBorder="1"/>
    <xf numFmtId="2" fontId="42" fillId="0" borderId="2" xfId="0" applyNumberFormat="1" applyFont="1" applyBorder="1"/>
    <xf numFmtId="2" fontId="42" fillId="0" borderId="29" xfId="0" applyNumberFormat="1" applyFont="1" applyBorder="1"/>
    <xf numFmtId="0" fontId="16" fillId="11" borderId="5" xfId="46" applyFont="1" applyFill="1" applyBorder="1"/>
    <xf numFmtId="165" fontId="26" fillId="0" borderId="5" xfId="29" applyNumberFormat="1" applyFont="1" applyBorder="1" applyAlignment="1">
      <alignment horizontal="center" vertical="center"/>
    </xf>
    <xf numFmtId="165" fontId="26" fillId="0" borderId="5" xfId="27" applyNumberFormat="1" applyFont="1" applyBorder="1" applyAlignment="1">
      <alignment horizontal="center" vertical="center"/>
    </xf>
    <xf numFmtId="1" fontId="26" fillId="0" borderId="5" xfId="27" applyNumberFormat="1" applyFont="1" applyBorder="1" applyAlignment="1">
      <alignment horizontal="center" vertical="center"/>
    </xf>
    <xf numFmtId="0" fontId="16" fillId="33" borderId="5" xfId="38" applyFont="1" applyFill="1" applyBorder="1"/>
    <xf numFmtId="175" fontId="16" fillId="33" borderId="5" xfId="27" applyNumberFormat="1" applyFont="1" applyFill="1" applyBorder="1"/>
    <xf numFmtId="164" fontId="16" fillId="38" borderId="5" xfId="46" applyNumberFormat="1" applyFont="1" applyBorder="1"/>
    <xf numFmtId="167" fontId="26" fillId="0" borderId="5" xfId="29" applyNumberFormat="1" applyFont="1" applyBorder="1" applyAlignment="1">
      <alignment horizontal="center"/>
    </xf>
    <xf numFmtId="3" fontId="26" fillId="0" borderId="5" xfId="29" applyNumberFormat="1" applyFont="1" applyBorder="1" applyAlignment="1">
      <alignment horizontal="center"/>
    </xf>
    <xf numFmtId="2" fontId="42" fillId="0" borderId="5" xfId="0" applyNumberFormat="1" applyFont="1" applyBorder="1"/>
    <xf numFmtId="0" fontId="34" fillId="0" borderId="5" xfId="6" applyFont="1" applyBorder="1" applyAlignment="1">
      <alignment horizontal="right" vertical="center"/>
    </xf>
    <xf numFmtId="0" fontId="9" fillId="34" borderId="1" xfId="17" applyFont="1" applyFill="1" applyBorder="1" applyAlignment="1">
      <alignment vertical="center" wrapText="1"/>
    </xf>
    <xf numFmtId="0" fontId="24" fillId="0" borderId="31" xfId="23" applyFont="1" applyBorder="1" applyAlignment="1">
      <alignment horizontal="center"/>
    </xf>
    <xf numFmtId="0" fontId="74" fillId="28" borderId="0" xfId="0" quotePrefix="1" applyFont="1" applyFill="1"/>
    <xf numFmtId="0" fontId="74" fillId="26" borderId="0" xfId="0" applyFont="1" applyFill="1"/>
    <xf numFmtId="0" fontId="74" fillId="26" borderId="0" xfId="0" quotePrefix="1" applyFont="1" applyFill="1"/>
    <xf numFmtId="0" fontId="45" fillId="27" borderId="0" xfId="0" applyFont="1" applyFill="1"/>
    <xf numFmtId="0" fontId="0" fillId="28" borderId="0" xfId="0" quotePrefix="1" applyFill="1"/>
    <xf numFmtId="0" fontId="0" fillId="26" borderId="0" xfId="0" quotePrefix="1" applyFill="1"/>
    <xf numFmtId="0" fontId="0" fillId="25" borderId="0" xfId="0" quotePrefix="1" applyFill="1"/>
    <xf numFmtId="0" fontId="0" fillId="3" borderId="0" xfId="0" quotePrefix="1" applyFill="1"/>
    <xf numFmtId="0" fontId="0" fillId="0" borderId="0" xfId="0" quotePrefix="1"/>
    <xf numFmtId="9" fontId="31" fillId="6" borderId="0" xfId="0" applyNumberFormat="1" applyFont="1" applyFill="1" applyAlignment="1">
      <alignment wrapText="1"/>
    </xf>
    <xf numFmtId="9" fontId="31" fillId="5" borderId="0" xfId="10" applyNumberFormat="1" applyFont="1" applyFill="1"/>
    <xf numFmtId="0" fontId="1" fillId="0" borderId="0" xfId="3" applyFont="1"/>
    <xf numFmtId="0" fontId="132" fillId="0" borderId="0" xfId="6" applyFont="1"/>
    <xf numFmtId="0" fontId="74" fillId="47" borderId="46" xfId="0" applyFont="1" applyFill="1" applyBorder="1" applyAlignment="1">
      <alignment vertical="center"/>
    </xf>
    <xf numFmtId="0" fontId="134" fillId="0" borderId="31" xfId="0" applyFont="1" applyBorder="1" applyAlignment="1">
      <alignment vertical="center" wrapText="1"/>
    </xf>
    <xf numFmtId="0" fontId="11" fillId="0" borderId="51" xfId="17" applyFont="1" applyBorder="1" applyAlignment="1">
      <alignment horizontal="center"/>
    </xf>
    <xf numFmtId="0" fontId="13" fillId="0" borderId="51" xfId="17" quotePrefix="1" applyFont="1" applyBorder="1" applyAlignment="1">
      <alignment horizontal="center"/>
    </xf>
    <xf numFmtId="0" fontId="9" fillId="0" borderId="52" xfId="17" applyFont="1" applyBorder="1"/>
    <xf numFmtId="0" fontId="9" fillId="0" borderId="51" xfId="17" applyFont="1" applyBorder="1"/>
    <xf numFmtId="0" fontId="9" fillId="0" borderId="51" xfId="17" applyFont="1" applyBorder="1" applyAlignment="1">
      <alignment horizontal="center"/>
    </xf>
    <xf numFmtId="0" fontId="9" fillId="0" borderId="48" xfId="0" applyFont="1" applyBorder="1"/>
    <xf numFmtId="0" fontId="13" fillId="0" borderId="52" xfId="0" applyFont="1" applyBorder="1" applyAlignment="1">
      <alignment horizontal="center"/>
    </xf>
    <xf numFmtId="0" fontId="19" fillId="0" borderId="48" xfId="0" applyFont="1" applyBorder="1"/>
    <xf numFmtId="0" fontId="9" fillId="0" borderId="51" xfId="0" applyFont="1" applyBorder="1"/>
    <xf numFmtId="165" fontId="9" fillId="0" borderId="51" xfId="0" applyNumberFormat="1" applyFont="1" applyBorder="1" applyAlignment="1">
      <alignment horizontal="center"/>
    </xf>
    <xf numFmtId="169" fontId="9" fillId="0" borderId="51" xfId="0" applyNumberFormat="1" applyFont="1" applyBorder="1" applyAlignment="1">
      <alignment horizontal="center" wrapText="1"/>
    </xf>
    <xf numFmtId="0" fontId="16" fillId="0" borderId="51" xfId="27" applyFont="1" applyBorder="1"/>
    <xf numFmtId="164" fontId="26" fillId="0" borderId="51" xfId="27" applyNumberFormat="1" applyFont="1" applyBorder="1" applyAlignment="1">
      <alignment horizontal="right"/>
    </xf>
    <xf numFmtId="0" fontId="16" fillId="29" borderId="51" xfId="27" applyFont="1" applyFill="1" applyBorder="1"/>
    <xf numFmtId="165" fontId="26" fillId="0" borderId="51" xfId="29" applyNumberFormat="1" applyFont="1" applyBorder="1" applyAlignment="1">
      <alignment horizontal="center" vertical="center"/>
    </xf>
    <xf numFmtId="165" fontId="26" fillId="0" borderId="51" xfId="27" applyNumberFormat="1" applyFont="1" applyBorder="1" applyAlignment="1">
      <alignment horizontal="center" vertical="center"/>
    </xf>
    <xf numFmtId="1" fontId="26" fillId="0" borderId="51" xfId="12" applyNumberFormat="1" applyFont="1" applyBorder="1" applyAlignment="1">
      <alignment horizontal="center" vertical="center"/>
    </xf>
    <xf numFmtId="0" fontId="26" fillId="0" borderId="51" xfId="38" applyFont="1" applyBorder="1"/>
    <xf numFmtId="0" fontId="16" fillId="0" borderId="51" xfId="28" applyFont="1" applyBorder="1"/>
    <xf numFmtId="0" fontId="16" fillId="49" borderId="51" xfId="52" applyFont="1" applyBorder="1"/>
    <xf numFmtId="0" fontId="16" fillId="49" borderId="51" xfId="52" applyFont="1" applyBorder="1" applyAlignment="1">
      <alignment horizontal="center"/>
    </xf>
    <xf numFmtId="167" fontId="101" fillId="3" borderId="51" xfId="29" applyNumberFormat="1" applyFont="1" applyFill="1" applyBorder="1" applyAlignment="1">
      <alignment horizontal="center"/>
    </xf>
    <xf numFmtId="3" fontId="101" fillId="3" borderId="51" xfId="29" applyNumberFormat="1" applyFont="1" applyFill="1" applyBorder="1" applyAlignment="1">
      <alignment horizontal="center"/>
    </xf>
    <xf numFmtId="3" fontId="26" fillId="31" borderId="51" xfId="27" applyNumberFormat="1" applyFont="1" applyFill="1" applyBorder="1"/>
    <xf numFmtId="174" fontId="16" fillId="31" borderId="51" xfId="27" applyNumberFormat="1" applyFont="1" applyFill="1" applyBorder="1"/>
    <xf numFmtId="0" fontId="26" fillId="0" borderId="51" xfId="0" applyFont="1" applyBorder="1"/>
    <xf numFmtId="0" fontId="26" fillId="0" borderId="51" xfId="0" applyFont="1" applyBorder="1" applyAlignment="1">
      <alignment wrapText="1"/>
    </xf>
    <xf numFmtId="0" fontId="9" fillId="0" borderId="48" xfId="40" applyBorder="1"/>
    <xf numFmtId="0" fontId="9" fillId="0" borderId="52" xfId="40" applyBorder="1"/>
    <xf numFmtId="0" fontId="42" fillId="0" borderId="51" xfId="40" applyFont="1" applyBorder="1" applyAlignment="1">
      <alignment horizontal="center"/>
    </xf>
    <xf numFmtId="1" fontId="9" fillId="15" borderId="51" xfId="37" applyNumberFormat="1" applyFont="1" applyFill="1" applyBorder="1" applyAlignment="1">
      <alignment horizontal="center"/>
    </xf>
    <xf numFmtId="0" fontId="26" fillId="0" borderId="51" xfId="0" applyFont="1" applyBorder="1" applyAlignment="1">
      <alignment horizontal="center"/>
    </xf>
    <xf numFmtId="164" fontId="9" fillId="0" borderId="51" xfId="0" applyNumberFormat="1" applyFont="1" applyBorder="1" applyAlignment="1">
      <alignment horizontal="center"/>
    </xf>
    <xf numFmtId="0" fontId="9" fillId="0" borderId="51" xfId="27" applyBorder="1"/>
    <xf numFmtId="0" fontId="13" fillId="0" borderId="52" xfId="0" applyFont="1" applyBorder="1"/>
    <xf numFmtId="0" fontId="9" fillId="0" borderId="51" xfId="40" applyBorder="1"/>
    <xf numFmtId="0" fontId="9" fillId="0" borderId="51" xfId="40" applyBorder="1" applyAlignment="1">
      <alignment horizontal="center"/>
    </xf>
    <xf numFmtId="0" fontId="9" fillId="0" borderId="48" xfId="17" applyFont="1" applyBorder="1" applyAlignment="1">
      <alignment horizontal="center"/>
    </xf>
    <xf numFmtId="0" fontId="9" fillId="0" borderId="51" xfId="14" applyBorder="1" applyAlignment="1">
      <alignment horizontal="center"/>
    </xf>
    <xf numFmtId="0" fontId="13" fillId="0" borderId="51" xfId="40" applyFont="1" applyBorder="1"/>
    <xf numFmtId="0" fontId="11" fillId="0" borderId="51" xfId="27" applyFont="1" applyBorder="1" applyAlignment="1">
      <alignment horizontal="center" vertical="center"/>
    </xf>
    <xf numFmtId="0" fontId="57" fillId="0" borderId="51" xfId="27" applyFont="1" applyBorder="1" applyAlignment="1">
      <alignment horizontal="center" vertical="center" wrapText="1"/>
    </xf>
    <xf numFmtId="0" fontId="57" fillId="0" borderId="51" xfId="27" applyFont="1" applyBorder="1" applyAlignment="1">
      <alignment horizontal="center" vertical="center"/>
    </xf>
    <xf numFmtId="0" fontId="76" fillId="0" borderId="51" xfId="6" applyFont="1" applyBorder="1" applyAlignment="1">
      <alignment vertical="center"/>
    </xf>
    <xf numFmtId="0" fontId="77" fillId="0" borderId="51" xfId="6" applyFont="1" applyBorder="1" applyAlignment="1">
      <alignment horizontal="right" vertical="center"/>
    </xf>
    <xf numFmtId="165" fontId="69" fillId="0" borderId="51" xfId="6" applyNumberFormat="1" applyFont="1" applyBorder="1" applyAlignment="1">
      <alignment horizontal="center" vertical="center" wrapText="1"/>
    </xf>
    <xf numFmtId="0" fontId="9" fillId="0" borderId="51" xfId="6" applyBorder="1"/>
    <xf numFmtId="0" fontId="13" fillId="0" borderId="51" xfId="6" applyFont="1" applyBorder="1" applyAlignment="1">
      <alignment horizontal="center"/>
    </xf>
    <xf numFmtId="0" fontId="0" fillId="0" borderId="51" xfId="0" applyBorder="1"/>
    <xf numFmtId="0" fontId="136" fillId="0" borderId="0" xfId="0" applyFont="1" applyFill="1" applyBorder="1" applyAlignment="1"/>
    <xf numFmtId="0" fontId="136" fillId="0" borderId="0" xfId="0" applyFont="1" applyFill="1" applyAlignment="1"/>
    <xf numFmtId="0" fontId="112" fillId="0" borderId="0" xfId="0" applyFont="1" applyFill="1" applyBorder="1" applyAlignment="1">
      <alignment wrapText="1"/>
    </xf>
    <xf numFmtId="0" fontId="117" fillId="0" borderId="0" xfId="0" applyFont="1" applyFill="1" applyBorder="1" applyAlignment="1"/>
    <xf numFmtId="0" fontId="118" fillId="62" borderId="0" xfId="0" applyFont="1" applyFill="1" applyBorder="1" applyAlignment="1">
      <alignment wrapText="1"/>
    </xf>
    <xf numFmtId="0" fontId="77" fillId="0" borderId="0" xfId="0" applyFont="1" applyFill="1" applyBorder="1" applyAlignment="1"/>
    <xf numFmtId="0" fontId="118" fillId="0" borderId="0" xfId="0" applyFont="1" applyFill="1" applyBorder="1" applyAlignment="1"/>
    <xf numFmtId="0" fontId="137" fillId="0" borderId="0" xfId="0" applyFont="1" applyFill="1" applyBorder="1" applyAlignment="1"/>
    <xf numFmtId="0" fontId="118" fillId="0" borderId="0" xfId="0" applyFont="1" applyFill="1" applyBorder="1" applyAlignment="1">
      <alignment wrapText="1"/>
    </xf>
    <xf numFmtId="0" fontId="138" fillId="0" borderId="0" xfId="0" applyFont="1" applyFill="1" applyBorder="1" applyAlignment="1"/>
    <xf numFmtId="0" fontId="138" fillId="0" borderId="0" xfId="0" applyFont="1" applyFill="1" applyAlignment="1"/>
    <xf numFmtId="0" fontId="112" fillId="0" borderId="0" xfId="0" applyFont="1" applyFill="1" applyBorder="1" applyAlignment="1"/>
    <xf numFmtId="0" fontId="112" fillId="0" borderId="0" xfId="0" applyFont="1" applyFill="1" applyAlignment="1"/>
    <xf numFmtId="9" fontId="112" fillId="62" borderId="0" xfId="0" applyNumberFormat="1" applyFont="1" applyFill="1" applyBorder="1" applyAlignment="1"/>
    <xf numFmtId="0" fontId="139" fillId="0" borderId="0" xfId="0" applyFont="1" applyFill="1" applyBorder="1" applyAlignment="1"/>
    <xf numFmtId="0" fontId="119" fillId="0" borderId="0" xfId="0" applyFont="1" applyFill="1" applyBorder="1" applyAlignment="1"/>
    <xf numFmtId="0" fontId="140" fillId="0" borderId="0" xfId="0" applyFont="1" applyFill="1" applyBorder="1" applyAlignment="1"/>
    <xf numFmtId="10" fontId="112" fillId="62" borderId="0" xfId="0" applyNumberFormat="1" applyFont="1" applyFill="1" applyBorder="1" applyAlignment="1"/>
    <xf numFmtId="0" fontId="141" fillId="0" borderId="0" xfId="0" applyFont="1" applyFill="1" applyBorder="1" applyAlignment="1"/>
    <xf numFmtId="0" fontId="142" fillId="0" borderId="0" xfId="0" applyFont="1" applyFill="1" applyBorder="1" applyAlignment="1"/>
    <xf numFmtId="0" fontId="143" fillId="0" borderId="0" xfId="0" applyFont="1" applyFill="1" applyBorder="1" applyAlignment="1"/>
    <xf numFmtId="0" fontId="141" fillId="0" borderId="0" xfId="0" applyFont="1" applyFill="1" applyAlignment="1"/>
    <xf numFmtId="0" fontId="144" fillId="0" borderId="0" xfId="0" applyFont="1" applyFill="1" applyBorder="1" applyAlignment="1"/>
    <xf numFmtId="0" fontId="144" fillId="0" borderId="0" xfId="0" applyFont="1" applyFill="1" applyAlignment="1"/>
    <xf numFmtId="0" fontId="145" fillId="0" borderId="0" xfId="0" applyFont="1" applyFill="1" applyBorder="1" applyAlignment="1"/>
    <xf numFmtId="0" fontId="74" fillId="47" borderId="48" xfId="0" applyFont="1" applyFill="1" applyBorder="1" applyAlignment="1">
      <alignment vertical="center"/>
    </xf>
    <xf numFmtId="0" fontId="74" fillId="47" borderId="59" xfId="0" applyFont="1" applyFill="1" applyBorder="1" applyAlignment="1">
      <alignment vertical="center"/>
    </xf>
    <xf numFmtId="0" fontId="74" fillId="47" borderId="59" xfId="0" applyFont="1" applyFill="1" applyBorder="1" applyAlignment="1">
      <alignment horizontal="center" vertical="center"/>
    </xf>
    <xf numFmtId="0" fontId="74" fillId="47" borderId="53" xfId="0" applyFont="1" applyFill="1" applyBorder="1" applyAlignment="1">
      <alignment horizontal="center" vertical="center"/>
    </xf>
    <xf numFmtId="0" fontId="74" fillId="47" borderId="50" xfId="0" applyFont="1" applyFill="1" applyBorder="1" applyAlignment="1">
      <alignment vertical="center"/>
    </xf>
    <xf numFmtId="0" fontId="74" fillId="47" borderId="50" xfId="0" applyFont="1" applyFill="1" applyBorder="1" applyAlignment="1">
      <alignment horizontal="center" vertical="center"/>
    </xf>
    <xf numFmtId="0" fontId="74" fillId="47" borderId="47" xfId="0" applyFont="1" applyFill="1" applyBorder="1" applyAlignment="1">
      <alignment horizontal="center" vertical="center"/>
    </xf>
    <xf numFmtId="0" fontId="10" fillId="0" borderId="52" xfId="0" applyFont="1" applyBorder="1" applyAlignment="1">
      <alignment horizontal="left"/>
    </xf>
    <xf numFmtId="0" fontId="9" fillId="0" borderId="59" xfId="0" applyFont="1" applyBorder="1" applyAlignment="1">
      <alignment horizontal="center"/>
    </xf>
    <xf numFmtId="0" fontId="19" fillId="0" borderId="48" xfId="0" quotePrefix="1" applyFont="1" applyBorder="1" applyAlignment="1">
      <alignment horizontal="left"/>
    </xf>
    <xf numFmtId="0" fontId="9" fillId="0" borderId="59" xfId="0" applyFont="1" applyBorder="1" applyAlignment="1">
      <alignment horizontal="fill"/>
    </xf>
    <xf numFmtId="0" fontId="13" fillId="0" borderId="52" xfId="40" applyFont="1" applyBorder="1"/>
    <xf numFmtId="0" fontId="9" fillId="0" borderId="52" xfId="40" applyBorder="1" applyAlignment="1">
      <alignment horizontal="center"/>
    </xf>
    <xf numFmtId="0" fontId="9" fillId="0" borderId="48" xfId="40" quotePrefix="1" applyBorder="1" applyAlignment="1">
      <alignment horizontal="left"/>
    </xf>
    <xf numFmtId="0" fontId="9" fillId="0" borderId="59" xfId="40" applyBorder="1"/>
    <xf numFmtId="0" fontId="9" fillId="0" borderId="59" xfId="40" quotePrefix="1" applyBorder="1" applyAlignment="1">
      <alignment horizontal="left"/>
    </xf>
    <xf numFmtId="0" fontId="9" fillId="0" borderId="53" xfId="40" quotePrefix="1" applyBorder="1" applyAlignment="1">
      <alignment horizontal="left"/>
    </xf>
    <xf numFmtId="0" fontId="9" fillId="0" borderId="49" xfId="0" applyFont="1" applyBorder="1" applyAlignment="1">
      <alignment horizontal="center" vertical="top"/>
    </xf>
    <xf numFmtId="0" fontId="31" fillId="0" borderId="48" xfId="0" applyFont="1" applyBorder="1" applyAlignment="1">
      <alignment horizontal="center" vertical="top"/>
    </xf>
    <xf numFmtId="11" fontId="19" fillId="0" borderId="52" xfId="0" applyNumberFormat="1" applyFont="1" applyBorder="1"/>
    <xf numFmtId="0" fontId="11" fillId="0" borderId="48" xfId="0" applyFont="1" applyBorder="1" applyAlignment="1">
      <alignment horizontal="center"/>
    </xf>
    <xf numFmtId="2" fontId="9" fillId="0" borderId="52" xfId="0" applyNumberFormat="1" applyFont="1" applyBorder="1"/>
    <xf numFmtId="0" fontId="36" fillId="0" borderId="48" xfId="0" applyFont="1" applyBorder="1" applyAlignment="1">
      <alignment horizontal="center"/>
    </xf>
    <xf numFmtId="2" fontId="9" fillId="0" borderId="59" xfId="37" applyNumberFormat="1" applyFont="1" applyBorder="1" applyAlignment="1">
      <alignment horizontal="center"/>
    </xf>
    <xf numFmtId="2" fontId="9" fillId="0" borderId="53" xfId="37" applyNumberFormat="1" applyFont="1" applyBorder="1" applyAlignment="1">
      <alignment horizontal="center"/>
    </xf>
    <xf numFmtId="2" fontId="13" fillId="0" borderId="49" xfId="0" applyNumberFormat="1" applyFont="1" applyBorder="1"/>
    <xf numFmtId="9" fontId="9" fillId="0" borderId="52" xfId="60" applyFont="1" applyFill="1" applyBorder="1" applyAlignment="1">
      <alignment horizontal="center"/>
    </xf>
    <xf numFmtId="0" fontId="13" fillId="0" borderId="52" xfId="40" applyFont="1" applyBorder="1" applyAlignment="1">
      <alignment horizontal="center" vertical="top"/>
    </xf>
    <xf numFmtId="0" fontId="9" fillId="0" borderId="48" xfId="40" applyBorder="1" applyAlignment="1">
      <alignment horizontal="center" vertical="top"/>
    </xf>
    <xf numFmtId="0" fontId="9" fillId="0" borderId="59" xfId="40" applyBorder="1" applyAlignment="1">
      <alignment horizontal="center" vertical="top"/>
    </xf>
    <xf numFmtId="0" fontId="9" fillId="0" borderId="53" xfId="40" applyBorder="1" applyAlignment="1">
      <alignment horizontal="center" vertical="top"/>
    </xf>
    <xf numFmtId="0" fontId="9" fillId="0" borderId="52" xfId="0" applyFont="1" applyBorder="1"/>
    <xf numFmtId="0" fontId="9" fillId="0" borderId="52" xfId="0" applyFont="1" applyBorder="1" applyAlignment="1">
      <alignment horizontal="center"/>
    </xf>
    <xf numFmtId="0" fontId="9" fillId="0" borderId="48" xfId="0" applyFont="1" applyBorder="1" applyAlignment="1">
      <alignment horizontal="fill"/>
    </xf>
    <xf numFmtId="0" fontId="19" fillId="0" borderId="59" xfId="0" quotePrefix="1" applyFont="1" applyBorder="1" applyAlignment="1">
      <alignment horizontal="left"/>
    </xf>
    <xf numFmtId="0" fontId="9" fillId="0" borderId="48" xfId="0" quotePrefix="1" applyFont="1" applyBorder="1" applyAlignment="1">
      <alignment horizontal="left"/>
    </xf>
    <xf numFmtId="2" fontId="9" fillId="0" borderId="59" xfId="0" applyNumberFormat="1" applyFont="1" applyBorder="1"/>
    <xf numFmtId="2" fontId="9" fillId="0" borderId="53" xfId="0" applyNumberFormat="1" applyFont="1" applyBorder="1"/>
    <xf numFmtId="0" fontId="9" fillId="0" borderId="59" xfId="17" applyFont="1" applyBorder="1" applyAlignment="1">
      <alignment horizontal="left"/>
    </xf>
    <xf numFmtId="0" fontId="9" fillId="0" borderId="59" xfId="17" applyFont="1" applyBorder="1" applyAlignment="1">
      <alignment horizontal="center"/>
    </xf>
    <xf numFmtId="0" fontId="9" fillId="0" borderId="53" xfId="17" applyFont="1" applyBorder="1" applyAlignment="1">
      <alignment horizontal="center"/>
    </xf>
    <xf numFmtId="0" fontId="9" fillId="0" borderId="60" xfId="17" applyFont="1" applyBorder="1" applyAlignment="1">
      <alignment horizontal="center"/>
    </xf>
    <xf numFmtId="0" fontId="9" fillId="0" borderId="53" xfId="0" applyFont="1" applyBorder="1"/>
    <xf numFmtId="0" fontId="13" fillId="0" borderId="59" xfId="0" applyFont="1" applyBorder="1"/>
    <xf numFmtId="0" fontId="13" fillId="0" borderId="53" xfId="0" applyFont="1" applyBorder="1"/>
    <xf numFmtId="0" fontId="13" fillId="0" borderId="49" xfId="0" applyFont="1" applyBorder="1"/>
    <xf numFmtId="0" fontId="9" fillId="0" borderId="50" xfId="0" applyFont="1" applyBorder="1"/>
    <xf numFmtId="0" fontId="9" fillId="0" borderId="47" xfId="0" applyFont="1" applyBorder="1"/>
    <xf numFmtId="0" fontId="9" fillId="0" borderId="49" xfId="0" applyFont="1" applyBorder="1"/>
    <xf numFmtId="0" fontId="9" fillId="0" borderId="59" xfId="0" applyFont="1" applyBorder="1"/>
    <xf numFmtId="0" fontId="9" fillId="0" borderId="48" xfId="21" applyBorder="1"/>
    <xf numFmtId="0" fontId="13" fillId="0" borderId="52" xfId="21" applyFont="1" applyBorder="1" applyAlignment="1">
      <alignment horizontal="center"/>
    </xf>
    <xf numFmtId="0" fontId="13" fillId="0" borderId="48" xfId="21" applyFont="1" applyBorder="1" applyAlignment="1">
      <alignment horizontal="center"/>
    </xf>
    <xf numFmtId="0" fontId="9" fillId="0" borderId="48" xfId="21" applyBorder="1" applyAlignment="1">
      <alignment horizontal="center"/>
    </xf>
    <xf numFmtId="0" fontId="9" fillId="0" borderId="59" xfId="21" applyBorder="1" applyAlignment="1">
      <alignment horizontal="center"/>
    </xf>
    <xf numFmtId="0" fontId="19" fillId="0" borderId="53" xfId="0" applyFont="1" applyBorder="1"/>
    <xf numFmtId="0" fontId="9" fillId="0" borderId="52" xfId="23" applyBorder="1" applyAlignment="1">
      <alignment wrapText="1"/>
    </xf>
    <xf numFmtId="0" fontId="12" fillId="0" borderId="48" xfId="24" applyBorder="1" applyAlignment="1">
      <alignment horizontal="center"/>
    </xf>
    <xf numFmtId="0" fontId="12" fillId="0" borderId="61" xfId="24" applyBorder="1" applyAlignment="1">
      <alignment horizontal="center" wrapText="1"/>
    </xf>
    <xf numFmtId="0" fontId="12" fillId="0" borderId="54" xfId="24" applyBorder="1" applyAlignment="1">
      <alignment horizontal="center" wrapText="1"/>
    </xf>
    <xf numFmtId="1" fontId="12" fillId="0" borderId="57" xfId="24" applyNumberFormat="1" applyBorder="1" applyAlignment="1">
      <alignment horizontal="center" wrapText="1"/>
    </xf>
    <xf numFmtId="1" fontId="12" fillId="0" borderId="55" xfId="24" applyNumberFormat="1" applyBorder="1" applyAlignment="1">
      <alignment horizontal="center" wrapText="1"/>
    </xf>
    <xf numFmtId="1" fontId="12" fillId="0" borderId="56" xfId="24" applyNumberFormat="1" applyBorder="1" applyAlignment="1">
      <alignment horizontal="center" wrapText="1"/>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0" borderId="48" xfId="0" applyFont="1" applyBorder="1" applyAlignment="1">
      <alignment horizontal="left" vertical="top"/>
    </xf>
    <xf numFmtId="0" fontId="37" fillId="0" borderId="49" xfId="0" applyFont="1" applyBorder="1"/>
    <xf numFmtId="0" fontId="31" fillId="0" borderId="49" xfId="0" applyFont="1" applyBorder="1" applyAlignment="1">
      <alignment horizontal="center" wrapText="1"/>
    </xf>
    <xf numFmtId="0" fontId="31" fillId="0" borderId="47" xfId="0" applyFont="1" applyBorder="1" applyAlignment="1">
      <alignment horizontal="center" wrapText="1"/>
    </xf>
    <xf numFmtId="0" fontId="12" fillId="0" borderId="52" xfId="24" applyBorder="1" applyAlignment="1">
      <alignment horizontal="center"/>
    </xf>
    <xf numFmtId="0" fontId="12" fillId="0" borderId="49" xfId="24" applyBorder="1"/>
    <xf numFmtId="0" fontId="12" fillId="0" borderId="47" xfId="24" applyBorder="1"/>
    <xf numFmtId="0" fontId="9" fillId="0" borderId="53" xfId="0" applyFont="1" applyBorder="1" applyAlignment="1">
      <alignment wrapText="1"/>
    </xf>
    <xf numFmtId="0" fontId="12" fillId="0" borderId="58" xfId="24" applyBorder="1" applyAlignment="1">
      <alignment horizontal="left" wrapText="1"/>
    </xf>
    <xf numFmtId="0" fontId="9" fillId="0" borderId="6" xfId="0" applyFont="1" applyBorder="1" applyAlignment="1">
      <alignment horizontal="center"/>
    </xf>
    <xf numFmtId="0" fontId="9" fillId="0" borderId="65" xfId="17" applyFont="1" applyBorder="1" applyAlignment="1">
      <alignment horizontal="left"/>
    </xf>
    <xf numFmtId="0" fontId="13" fillId="0" borderId="65" xfId="17" applyFont="1" applyBorder="1" applyAlignment="1">
      <alignment horizontal="center"/>
    </xf>
    <xf numFmtId="0" fontId="11" fillId="0" borderId="66" xfId="17" applyFont="1" applyBorder="1"/>
    <xf numFmtId="0" fontId="11" fillId="0" borderId="67" xfId="17" applyFont="1" applyBorder="1" applyAlignment="1">
      <alignment horizontal="left"/>
    </xf>
    <xf numFmtId="0" fontId="11" fillId="0" borderId="68" xfId="17" applyFont="1" applyBorder="1" applyAlignment="1">
      <alignment horizontal="left"/>
    </xf>
    <xf numFmtId="0" fontId="11" fillId="0" borderId="65" xfId="17" applyFont="1" applyBorder="1" applyAlignment="1">
      <alignment horizontal="left"/>
    </xf>
    <xf numFmtId="0" fontId="13" fillId="0" borderId="69" xfId="17" applyFont="1" applyBorder="1" applyAlignment="1">
      <alignment horizontal="center"/>
    </xf>
    <xf numFmtId="0" fontId="13" fillId="0" borderId="6" xfId="17" applyFont="1" applyBorder="1" applyAlignment="1">
      <alignment horizontal="center"/>
    </xf>
    <xf numFmtId="0" fontId="9" fillId="0" borderId="69" xfId="17" applyFont="1" applyBorder="1"/>
    <xf numFmtId="165" fontId="9" fillId="0" borderId="66" xfId="17" applyNumberFormat="1" applyFont="1" applyBorder="1" applyAlignment="1">
      <alignment horizontal="center"/>
    </xf>
    <xf numFmtId="0" fontId="9" fillId="0" borderId="6" xfId="17" applyFont="1" applyBorder="1" applyAlignment="1">
      <alignment horizontal="center"/>
    </xf>
    <xf numFmtId="0" fontId="13" fillId="0" borderId="69" xfId="17" quotePrefix="1" applyFont="1" applyBorder="1" applyAlignment="1">
      <alignment horizontal="center"/>
    </xf>
    <xf numFmtId="0" fontId="13" fillId="0" borderId="66" xfId="17" quotePrefix="1" applyFont="1" applyBorder="1" applyAlignment="1">
      <alignment horizontal="center"/>
    </xf>
    <xf numFmtId="0" fontId="19" fillId="0" borderId="68" xfId="17" quotePrefix="1" applyFont="1" applyBorder="1" applyAlignment="1">
      <alignment horizontal="left"/>
    </xf>
    <xf numFmtId="0" fontId="9" fillId="0" borderId="68" xfId="17" applyFont="1" applyBorder="1"/>
    <xf numFmtId="0" fontId="13" fillId="0" borderId="65" xfId="0" applyFont="1" applyBorder="1" applyAlignment="1">
      <alignment horizontal="center" vertical="top"/>
    </xf>
    <xf numFmtId="165" fontId="13" fillId="0" borderId="67" xfId="0" applyNumberFormat="1" applyFont="1" applyBorder="1" applyAlignment="1">
      <alignment horizontal="center" vertical="top"/>
    </xf>
    <xf numFmtId="165" fontId="13" fillId="0" borderId="68" xfId="0" applyNumberFormat="1" applyFont="1" applyBorder="1" applyAlignment="1">
      <alignment horizontal="center" vertical="top" wrapText="1"/>
    </xf>
    <xf numFmtId="165" fontId="13" fillId="0" borderId="65" xfId="0" applyNumberFormat="1" applyFont="1" applyBorder="1" applyAlignment="1">
      <alignment horizontal="center" vertical="top"/>
    </xf>
    <xf numFmtId="0" fontId="13" fillId="0" borderId="69" xfId="0" applyFont="1" applyBorder="1" applyAlignment="1">
      <alignment vertical="top"/>
    </xf>
    <xf numFmtId="0" fontId="13" fillId="0" borderId="66" xfId="0" applyFont="1" applyBorder="1" applyAlignment="1">
      <alignment vertical="top"/>
    </xf>
    <xf numFmtId="0" fontId="9" fillId="0" borderId="66" xfId="0" applyFont="1" applyBorder="1"/>
    <xf numFmtId="0" fontId="13" fillId="0" borderId="66" xfId="0" applyFont="1" applyBorder="1" applyAlignment="1">
      <alignment horizontal="center"/>
    </xf>
    <xf numFmtId="0" fontId="13" fillId="0" borderId="69" xfId="0" applyFont="1" applyBorder="1" applyAlignment="1">
      <alignment horizontal="center"/>
    </xf>
    <xf numFmtId="0" fontId="19" fillId="0" borderId="66" xfId="0" applyFont="1" applyBorder="1"/>
    <xf numFmtId="0" fontId="13" fillId="0" borderId="66" xfId="0" quotePrefix="1" applyFont="1" applyBorder="1" applyAlignment="1">
      <alignment horizontal="left"/>
    </xf>
    <xf numFmtId="165" fontId="9" fillId="0" borderId="66" xfId="0" applyNumberFormat="1" applyFont="1" applyBorder="1" applyAlignment="1">
      <alignment horizontal="center"/>
    </xf>
    <xf numFmtId="165" fontId="9" fillId="0" borderId="6" xfId="0" applyNumberFormat="1" applyFont="1" applyBorder="1" applyAlignment="1">
      <alignment horizontal="center"/>
    </xf>
    <xf numFmtId="0" fontId="11" fillId="0" borderId="66" xfId="0" applyFont="1" applyBorder="1" applyAlignment="1">
      <alignment vertical="top" wrapText="1"/>
    </xf>
    <xf numFmtId="0" fontId="13" fillId="0" borderId="69" xfId="0" applyFont="1" applyBorder="1" applyAlignment="1">
      <alignment horizontal="center" vertical="top" wrapText="1"/>
    </xf>
    <xf numFmtId="0" fontId="13" fillId="0" borderId="69" xfId="0" applyFont="1" applyBorder="1" applyAlignment="1">
      <alignment horizontal="left" wrapText="1"/>
    </xf>
    <xf numFmtId="169" fontId="9" fillId="0" borderId="66" xfId="0" applyNumberFormat="1" applyFont="1" applyBorder="1" applyAlignment="1">
      <alignment horizontal="center" wrapText="1"/>
    </xf>
    <xf numFmtId="0" fontId="13" fillId="0" borderId="66" xfId="0" applyFont="1" applyBorder="1" applyAlignment="1">
      <alignment horizontal="left" wrapText="1"/>
    </xf>
    <xf numFmtId="169" fontId="9" fillId="0" borderId="6" xfId="0" applyNumberFormat="1" applyFont="1" applyBorder="1" applyAlignment="1">
      <alignment horizontal="center" wrapText="1"/>
    </xf>
    <xf numFmtId="0" fontId="13" fillId="0" borderId="65" xfId="25" applyFont="1" applyBorder="1" applyAlignment="1">
      <alignment horizontal="center"/>
    </xf>
    <xf numFmtId="172" fontId="9" fillId="0" borderId="6" xfId="25" applyNumberFormat="1" applyFont="1" applyBorder="1" applyAlignment="1">
      <alignment horizontal="center"/>
    </xf>
    <xf numFmtId="0" fontId="27" fillId="0" borderId="66" xfId="11" applyFont="1" applyBorder="1"/>
    <xf numFmtId="0" fontId="27" fillId="0" borderId="69" xfId="11" applyFont="1" applyBorder="1" applyAlignment="1">
      <alignment horizontal="center"/>
    </xf>
    <xf numFmtId="0" fontId="85" fillId="0" borderId="66" xfId="28" applyFont="1" applyBorder="1"/>
    <xf numFmtId="0" fontId="16" fillId="0" borderId="66" xfId="27" applyFont="1" applyBorder="1"/>
    <xf numFmtId="164" fontId="26" fillId="0" borderId="66" xfId="27" applyNumberFormat="1" applyFont="1" applyBorder="1" applyAlignment="1">
      <alignment horizontal="right"/>
    </xf>
    <xf numFmtId="164" fontId="26" fillId="0" borderId="6" xfId="27" applyNumberFormat="1" applyFont="1" applyBorder="1" applyAlignment="1">
      <alignment horizontal="right"/>
    </xf>
    <xf numFmtId="0" fontId="16" fillId="29" borderId="69" xfId="27" applyFont="1" applyFill="1" applyBorder="1"/>
    <xf numFmtId="0" fontId="16" fillId="29" borderId="66" xfId="27" applyFont="1" applyFill="1" applyBorder="1"/>
    <xf numFmtId="0" fontId="16" fillId="29" borderId="69" xfId="27" applyFont="1" applyFill="1" applyBorder="1" applyAlignment="1">
      <alignment horizontal="center"/>
    </xf>
    <xf numFmtId="165" fontId="26" fillId="0" borderId="66" xfId="29" applyNumberFormat="1" applyFont="1" applyBorder="1" applyAlignment="1">
      <alignment horizontal="center" vertical="center"/>
    </xf>
    <xf numFmtId="165" fontId="26" fillId="0" borderId="66" xfId="27" applyNumberFormat="1" applyFont="1" applyBorder="1" applyAlignment="1">
      <alignment horizontal="center" vertical="center"/>
    </xf>
    <xf numFmtId="1" fontId="26" fillId="0" borderId="66" xfId="0" applyNumberFormat="1" applyFont="1" applyBorder="1" applyAlignment="1">
      <alignment horizontal="center" vertical="center"/>
    </xf>
    <xf numFmtId="0" fontId="16" fillId="11" borderId="6" xfId="46" applyFont="1" applyFill="1" applyBorder="1"/>
    <xf numFmtId="165" fontId="26" fillId="0" borderId="6" xfId="29" applyNumberFormat="1" applyFont="1" applyBorder="1" applyAlignment="1">
      <alignment horizontal="center" vertical="center"/>
    </xf>
    <xf numFmtId="165" fontId="26" fillId="0" borderId="6" xfId="27" applyNumberFormat="1" applyFont="1" applyBorder="1" applyAlignment="1">
      <alignment horizontal="center" vertical="center"/>
    </xf>
    <xf numFmtId="1" fontId="26" fillId="0" borderId="6" xfId="27" applyNumberFormat="1" applyFont="1" applyBorder="1" applyAlignment="1">
      <alignment horizontal="center" vertical="center"/>
    </xf>
    <xf numFmtId="0" fontId="16" fillId="0" borderId="66" xfId="28" applyFont="1" applyBorder="1"/>
    <xf numFmtId="0" fontId="16" fillId="0" borderId="65" xfId="28" applyFont="1" applyBorder="1"/>
    <xf numFmtId="0" fontId="77" fillId="58" borderId="6" xfId="0" applyFont="1" applyFill="1" applyBorder="1"/>
    <xf numFmtId="0" fontId="16" fillId="0" borderId="69" xfId="28" applyFont="1" applyBorder="1"/>
    <xf numFmtId="0" fontId="16" fillId="0" borderId="67" xfId="28" applyFont="1" applyBorder="1"/>
    <xf numFmtId="0" fontId="16" fillId="0" borderId="68" xfId="28" applyFont="1" applyBorder="1"/>
    <xf numFmtId="175" fontId="16" fillId="29" borderId="69" xfId="27" applyNumberFormat="1" applyFont="1" applyFill="1" applyBorder="1"/>
    <xf numFmtId="0" fontId="26" fillId="0" borderId="65" xfId="0" applyFont="1" applyBorder="1"/>
    <xf numFmtId="0" fontId="84" fillId="0" borderId="66" xfId="11" applyFont="1" applyBorder="1"/>
    <xf numFmtId="0" fontId="16" fillId="49" borderId="66" xfId="52" applyFont="1" applyBorder="1"/>
    <xf numFmtId="164" fontId="16" fillId="49" borderId="66" xfId="52" applyNumberFormat="1" applyFont="1" applyBorder="1"/>
    <xf numFmtId="164" fontId="16" fillId="49" borderId="69" xfId="52" applyNumberFormat="1" applyFont="1" applyBorder="1"/>
    <xf numFmtId="167" fontId="26" fillId="0" borderId="66" xfId="29" applyNumberFormat="1" applyFont="1" applyBorder="1" applyAlignment="1">
      <alignment horizontal="center"/>
    </xf>
    <xf numFmtId="3" fontId="26" fillId="0" borderId="66" xfId="29" applyNumberFormat="1" applyFont="1" applyBorder="1" applyAlignment="1">
      <alignment horizontal="center"/>
    </xf>
    <xf numFmtId="0" fontId="16" fillId="38" borderId="6" xfId="46" applyFont="1" applyBorder="1"/>
    <xf numFmtId="0" fontId="16" fillId="49" borderId="69" xfId="52" applyFont="1" applyBorder="1"/>
    <xf numFmtId="167" fontId="26" fillId="0" borderId="6" xfId="29" applyNumberFormat="1" applyFont="1" applyBorder="1" applyAlignment="1">
      <alignment horizontal="center"/>
    </xf>
    <xf numFmtId="3" fontId="26" fillId="0" borderId="6" xfId="29" applyNumberFormat="1" applyFont="1" applyBorder="1" applyAlignment="1">
      <alignment horizontal="center"/>
    </xf>
    <xf numFmtId="175" fontId="16" fillId="38" borderId="6" xfId="46" applyNumberFormat="1" applyFont="1" applyBorder="1"/>
    <xf numFmtId="0" fontId="16" fillId="0" borderId="6" xfId="28" applyFont="1" applyBorder="1"/>
    <xf numFmtId="0" fontId="16" fillId="31" borderId="66" xfId="27" applyFont="1" applyFill="1" applyBorder="1"/>
    <xf numFmtId="3" fontId="26" fillId="29" borderId="6" xfId="27" applyNumberFormat="1" applyFont="1" applyFill="1" applyBorder="1"/>
    <xf numFmtId="174" fontId="16" fillId="29" borderId="6" xfId="27" applyNumberFormat="1" applyFont="1" applyFill="1" applyBorder="1"/>
    <xf numFmtId="0" fontId="26" fillId="0" borderId="67" xfId="0" applyFont="1" applyBorder="1"/>
    <xf numFmtId="0" fontId="26" fillId="0" borderId="68" xfId="0" applyFont="1" applyBorder="1"/>
    <xf numFmtId="0" fontId="26" fillId="0" borderId="6" xfId="0" applyFont="1" applyBorder="1" applyAlignment="1">
      <alignment wrapText="1"/>
    </xf>
    <xf numFmtId="0" fontId="26" fillId="0" borderId="6" xfId="0" applyFont="1" applyBorder="1"/>
    <xf numFmtId="2" fontId="42" fillId="0" borderId="6" xfId="0" applyNumberFormat="1" applyFont="1" applyBorder="1"/>
    <xf numFmtId="0" fontId="9" fillId="0" borderId="66" xfId="40" applyBorder="1"/>
    <xf numFmtId="0" fontId="13" fillId="0" borderId="67" xfId="40" applyFont="1" applyBorder="1"/>
    <xf numFmtId="0" fontId="9" fillId="0" borderId="68" xfId="40" applyBorder="1"/>
    <xf numFmtId="0" fontId="13" fillId="0" borderId="68" xfId="40" applyFont="1" applyBorder="1"/>
    <xf numFmtId="0" fontId="9" fillId="0" borderId="65" xfId="40" applyBorder="1"/>
    <xf numFmtId="0" fontId="9" fillId="0" borderId="69" xfId="40" applyBorder="1"/>
    <xf numFmtId="0" fontId="9" fillId="0" borderId="66" xfId="37" applyFont="1" applyBorder="1"/>
    <xf numFmtId="0" fontId="9" fillId="0" borderId="6" xfId="40" applyBorder="1" applyAlignment="1">
      <alignment horizontal="center"/>
    </xf>
    <xf numFmtId="0" fontId="19" fillId="0" borderId="66" xfId="37" applyFont="1" applyBorder="1"/>
    <xf numFmtId="2" fontId="9" fillId="15" borderId="69" xfId="30" applyNumberFormat="1" applyFont="1" applyFill="1" applyBorder="1"/>
    <xf numFmtId="2" fontId="9" fillId="16" borderId="69" xfId="30" applyNumberFormat="1" applyFont="1" applyFill="1" applyBorder="1" applyAlignment="1">
      <alignment horizontal="center"/>
    </xf>
    <xf numFmtId="2" fontId="9" fillId="17" borderId="69" xfId="30" applyNumberFormat="1" applyFont="1" applyFill="1" applyBorder="1" applyAlignment="1">
      <alignment horizontal="center"/>
    </xf>
    <xf numFmtId="2" fontId="9" fillId="35" borderId="69" xfId="30" applyNumberFormat="1" applyFont="1" applyFill="1" applyBorder="1" applyAlignment="1">
      <alignment horizontal="center"/>
    </xf>
    <xf numFmtId="0" fontId="26" fillId="0" borderId="66" xfId="0" applyFont="1" applyBorder="1" applyAlignment="1">
      <alignment horizontal="center"/>
    </xf>
    <xf numFmtId="164" fontId="13" fillId="0" borderId="66" xfId="31" applyNumberFormat="1" applyFont="1" applyBorder="1" applyAlignment="1">
      <alignment horizontal="left"/>
    </xf>
    <xf numFmtId="164" fontId="9" fillId="0" borderId="66" xfId="0" applyNumberFormat="1" applyFont="1" applyBorder="1" applyAlignment="1">
      <alignment horizontal="center"/>
    </xf>
    <xf numFmtId="0" fontId="9" fillId="0" borderId="66" xfId="27" applyBorder="1"/>
    <xf numFmtId="0" fontId="13" fillId="0" borderId="67" xfId="27" applyFont="1" applyBorder="1"/>
    <xf numFmtId="0" fontId="9" fillId="0" borderId="68" xfId="27" applyBorder="1"/>
    <xf numFmtId="0" fontId="13" fillId="0" borderId="68" xfId="27" applyFont="1" applyBorder="1"/>
    <xf numFmtId="0" fontId="9" fillId="0" borderId="65" xfId="27" applyBorder="1"/>
    <xf numFmtId="0" fontId="9" fillId="0" borderId="66" xfId="27" applyBorder="1" applyAlignment="1">
      <alignment horizontal="center"/>
    </xf>
    <xf numFmtId="0" fontId="9" fillId="0" borderId="69" xfId="27" applyBorder="1" applyAlignment="1">
      <alignment horizontal="center"/>
    </xf>
    <xf numFmtId="0" fontId="13" fillId="0" borderId="69" xfId="0" applyFont="1" applyBorder="1"/>
    <xf numFmtId="0" fontId="5" fillId="0" borderId="69" xfId="0" applyFont="1" applyBorder="1"/>
    <xf numFmtId="0" fontId="0" fillId="0" borderId="66" xfId="0" applyBorder="1"/>
    <xf numFmtId="166" fontId="0" fillId="0" borderId="69" xfId="0" applyNumberFormat="1" applyBorder="1" applyAlignment="1">
      <alignment horizontal="center"/>
    </xf>
    <xf numFmtId="166" fontId="0" fillId="0" borderId="69" xfId="0" applyNumberFormat="1" applyBorder="1"/>
    <xf numFmtId="0" fontId="9" fillId="0" borderId="66" xfId="40" applyBorder="1" applyAlignment="1">
      <alignment horizontal="center"/>
    </xf>
    <xf numFmtId="0" fontId="9" fillId="0" borderId="6" xfId="40" applyBorder="1"/>
    <xf numFmtId="164" fontId="9" fillId="0" borderId="6" xfId="40" applyNumberFormat="1" applyBorder="1" applyAlignment="1">
      <alignment horizontal="center"/>
    </xf>
    <xf numFmtId="0" fontId="42" fillId="0" borderId="6" xfId="40" applyFont="1" applyBorder="1" applyAlignment="1">
      <alignment horizontal="center"/>
    </xf>
    <xf numFmtId="0" fontId="13" fillId="0" borderId="67" xfId="40" applyFont="1" applyBorder="1" applyAlignment="1">
      <alignment horizontal="center"/>
    </xf>
    <xf numFmtId="0" fontId="13" fillId="0" borderId="65" xfId="40" applyFont="1" applyBorder="1" applyAlignment="1">
      <alignment horizontal="center"/>
    </xf>
    <xf numFmtId="0" fontId="23" fillId="0" borderId="66" xfId="40" applyFont="1" applyBorder="1"/>
    <xf numFmtId="0" fontId="9" fillId="0" borderId="66" xfId="17" applyFont="1" applyBorder="1"/>
    <xf numFmtId="0" fontId="13" fillId="0" borderId="67" xfId="17" applyFont="1" applyBorder="1" applyAlignment="1">
      <alignment horizontal="center"/>
    </xf>
    <xf numFmtId="0" fontId="9" fillId="0" borderId="66" xfId="17" applyFont="1" applyBorder="1" applyAlignment="1">
      <alignment horizontal="center"/>
    </xf>
    <xf numFmtId="2" fontId="9" fillId="0" borderId="66" xfId="17" applyNumberFormat="1" applyFont="1" applyBorder="1" applyAlignment="1">
      <alignment horizontal="center"/>
    </xf>
    <xf numFmtId="0" fontId="15" fillId="0" borderId="67" xfId="25" applyBorder="1"/>
    <xf numFmtId="0" fontId="15" fillId="0" borderId="65" xfId="25" quotePrefix="1" applyBorder="1" applyAlignment="1">
      <alignment horizontal="center"/>
    </xf>
    <xf numFmtId="172" fontId="15" fillId="0" borderId="6" xfId="25" applyNumberFormat="1" applyBorder="1" applyAlignment="1">
      <alignment horizontal="center"/>
    </xf>
    <xf numFmtId="0" fontId="13" fillId="0" borderId="69" xfId="40" applyFont="1" applyBorder="1" applyAlignment="1">
      <alignment horizontal="center"/>
    </xf>
    <xf numFmtId="0" fontId="9" fillId="0" borderId="69" xfId="17" applyFont="1" applyBorder="1" applyAlignment="1">
      <alignment horizontal="center"/>
    </xf>
    <xf numFmtId="165" fontId="9" fillId="0" borderId="6" xfId="40" applyNumberFormat="1" applyBorder="1" applyAlignment="1">
      <alignment horizontal="center"/>
    </xf>
    <xf numFmtId="0" fontId="9" fillId="0" borderId="69" xfId="14" applyBorder="1"/>
    <xf numFmtId="0" fontId="13" fillId="0" borderId="65" xfId="14" applyFont="1" applyBorder="1" applyAlignment="1">
      <alignment horizontal="center"/>
    </xf>
    <xf numFmtId="0" fontId="9" fillId="0" borderId="6" xfId="14" applyBorder="1" applyAlignment="1">
      <alignment horizontal="center"/>
    </xf>
    <xf numFmtId="0" fontId="9" fillId="0" borderId="66" xfId="14" applyBorder="1"/>
    <xf numFmtId="0" fontId="19" fillId="0" borderId="66" xfId="14" applyFont="1" applyBorder="1" applyAlignment="1">
      <alignment horizontal="left"/>
    </xf>
    <xf numFmtId="0" fontId="13" fillId="0" borderId="6" xfId="14" applyFont="1" applyBorder="1" applyAlignment="1">
      <alignment horizontal="left"/>
    </xf>
    <xf numFmtId="0" fontId="9" fillId="0" borderId="6" xfId="14" applyBorder="1"/>
    <xf numFmtId="0" fontId="9" fillId="0" borderId="6" xfId="40" applyBorder="1" applyAlignment="1">
      <alignment horizontal="center" vertical="center"/>
    </xf>
    <xf numFmtId="0" fontId="13" fillId="0" borderId="66" xfId="40" applyFont="1" applyBorder="1"/>
    <xf numFmtId="0" fontId="13" fillId="0" borderId="66" xfId="40" applyFont="1" applyBorder="1" applyAlignment="1">
      <alignment horizontal="center"/>
    </xf>
    <xf numFmtId="0" fontId="19" fillId="0" borderId="69" xfId="17" quotePrefix="1" applyFont="1" applyBorder="1" applyAlignment="1">
      <alignment horizontal="left"/>
    </xf>
    <xf numFmtId="2" fontId="9" fillId="0" borderId="69" xfId="17" applyNumberFormat="1" applyFont="1" applyBorder="1" applyAlignment="1">
      <alignment horizontal="center"/>
    </xf>
    <xf numFmtId="0" fontId="13" fillId="0" borderId="65" xfId="25" quotePrefix="1" applyFont="1" applyBorder="1" applyAlignment="1">
      <alignment horizontal="center" vertical="center"/>
    </xf>
    <xf numFmtId="0" fontId="87" fillId="0" borderId="69" xfId="10" applyFont="1" applyBorder="1" applyAlignment="1">
      <alignment horizontal="center" vertical="center" wrapText="1"/>
    </xf>
    <xf numFmtId="0" fontId="19" fillId="0" borderId="66" xfId="40" applyFont="1" applyBorder="1"/>
    <xf numFmtId="0" fontId="56" fillId="0" borderId="69" xfId="27" applyFont="1" applyBorder="1" applyAlignment="1">
      <alignment vertical="center"/>
    </xf>
    <xf numFmtId="0" fontId="11" fillId="0" borderId="69" xfId="27" applyFont="1" applyBorder="1" applyAlignment="1">
      <alignment horizontal="center" vertical="center"/>
    </xf>
    <xf numFmtId="0" fontId="56" fillId="0" borderId="66" xfId="27" applyFont="1" applyBorder="1" applyAlignment="1">
      <alignment vertical="center"/>
    </xf>
    <xf numFmtId="0" fontId="19" fillId="0" borderId="69" xfId="27" applyFont="1" applyBorder="1" applyAlignment="1">
      <alignment horizontal="center" vertical="center"/>
    </xf>
    <xf numFmtId="0" fontId="36" fillId="0" borderId="66" xfId="27" applyFont="1" applyBorder="1" applyAlignment="1">
      <alignment horizontal="left" vertical="center"/>
    </xf>
    <xf numFmtId="0" fontId="36" fillId="0" borderId="6" xfId="27" applyFont="1" applyBorder="1"/>
    <xf numFmtId="0" fontId="11" fillId="0" borderId="69" xfId="27" applyFont="1" applyBorder="1" applyAlignment="1">
      <alignment horizontal="center" vertical="center" wrapText="1"/>
    </xf>
    <xf numFmtId="0" fontId="36" fillId="0" borderId="66" xfId="27" applyFont="1" applyBorder="1" applyAlignment="1">
      <alignment horizontal="left" vertical="center" wrapText="1"/>
    </xf>
    <xf numFmtId="0" fontId="57" fillId="0" borderId="6" xfId="27" applyFont="1" applyBorder="1" applyAlignment="1">
      <alignment horizontal="center" vertical="center"/>
    </xf>
    <xf numFmtId="0" fontId="58" fillId="0" borderId="69" xfId="27" applyFont="1" applyBorder="1" applyAlignment="1">
      <alignment vertical="center"/>
    </xf>
    <xf numFmtId="0" fontId="59" fillId="0" borderId="69" xfId="27" applyFont="1" applyBorder="1" applyAlignment="1">
      <alignment horizontal="center" vertical="center" wrapText="1"/>
    </xf>
    <xf numFmtId="0" fontId="59" fillId="0" borderId="69" xfId="27" applyFont="1" applyBorder="1" applyAlignment="1">
      <alignment horizontal="center" vertical="center"/>
    </xf>
    <xf numFmtId="0" fontId="57" fillId="0" borderId="66" xfId="27" applyFont="1" applyBorder="1" applyAlignment="1">
      <alignment vertical="center"/>
    </xf>
    <xf numFmtId="0" fontId="61" fillId="0" borderId="66" xfId="27" applyFont="1" applyBorder="1" applyAlignment="1">
      <alignment horizontal="left" vertical="center" wrapText="1"/>
    </xf>
    <xf numFmtId="0" fontId="61" fillId="0" borderId="69" xfId="27" applyFont="1" applyBorder="1" applyAlignment="1">
      <alignment vertical="center"/>
    </xf>
    <xf numFmtId="0" fontId="59" fillId="0" borderId="69" xfId="27" applyFont="1" applyBorder="1" applyAlignment="1">
      <alignment horizontal="left" vertical="center"/>
    </xf>
    <xf numFmtId="0" fontId="56" fillId="0" borderId="69" xfId="27" applyFont="1" applyBorder="1" applyAlignment="1">
      <alignment horizontal="left" vertical="center" wrapText="1"/>
    </xf>
    <xf numFmtId="0" fontId="59" fillId="0" borderId="67" xfId="27" applyFont="1" applyBorder="1" applyAlignment="1">
      <alignment horizontal="center" vertical="center" wrapText="1"/>
    </xf>
    <xf numFmtId="0" fontId="57" fillId="0" borderId="66" xfId="27" applyFont="1" applyBorder="1" applyAlignment="1">
      <alignment horizontal="center" vertical="center" wrapText="1"/>
    </xf>
    <xf numFmtId="0" fontId="53" fillId="0" borderId="70" xfId="35" applyFont="1" applyBorder="1" applyAlignment="1">
      <alignment horizontal="center" wrapText="1"/>
    </xf>
    <xf numFmtId="0" fontId="56" fillId="0" borderId="66" xfId="27" applyFont="1" applyBorder="1" applyAlignment="1">
      <alignment horizontal="left" vertical="center" wrapText="1"/>
    </xf>
    <xf numFmtId="0" fontId="11" fillId="0" borderId="66" xfId="27" applyFont="1" applyBorder="1" applyAlignment="1">
      <alignment horizontal="center" vertical="center" wrapText="1"/>
    </xf>
    <xf numFmtId="0" fontId="11" fillId="0" borderId="71" xfId="27" applyFont="1" applyBorder="1" applyAlignment="1">
      <alignment horizontal="center" vertical="center" wrapText="1"/>
    </xf>
    <xf numFmtId="0" fontId="11" fillId="0" borderId="72" xfId="27" applyFont="1" applyBorder="1" applyAlignment="1">
      <alignment horizontal="center" vertical="center" wrapText="1"/>
    </xf>
    <xf numFmtId="0" fontId="29" fillId="0" borderId="69" xfId="6" applyFont="1" applyBorder="1"/>
    <xf numFmtId="0" fontId="13" fillId="0" borderId="67" xfId="6" applyFont="1" applyBorder="1"/>
    <xf numFmtId="0" fontId="9" fillId="0" borderId="68" xfId="6" applyBorder="1"/>
    <xf numFmtId="0" fontId="9" fillId="0" borderId="65" xfId="6" applyBorder="1"/>
    <xf numFmtId="0" fontId="13" fillId="0" borderId="68" xfId="6" applyFont="1" applyBorder="1"/>
    <xf numFmtId="0" fontId="13" fillId="0" borderId="65" xfId="6" applyFont="1" applyBorder="1"/>
    <xf numFmtId="0" fontId="9" fillId="0" borderId="71" xfId="6" applyBorder="1" applyAlignment="1">
      <alignment horizontal="center"/>
    </xf>
    <xf numFmtId="0" fontId="9" fillId="0" borderId="66" xfId="6" applyBorder="1" applyAlignment="1">
      <alignment horizontal="center"/>
    </xf>
    <xf numFmtId="0" fontId="9" fillId="0" borderId="72" xfId="6" applyBorder="1" applyAlignment="1">
      <alignment horizontal="center"/>
    </xf>
    <xf numFmtId="0" fontId="19" fillId="0" borderId="66" xfId="6" applyFont="1" applyBorder="1"/>
    <xf numFmtId="0" fontId="9" fillId="0" borderId="71" xfId="6" applyBorder="1"/>
    <xf numFmtId="0" fontId="9" fillId="0" borderId="72" xfId="6" applyBorder="1"/>
    <xf numFmtId="0" fontId="28" fillId="0" borderId="6" xfId="6" applyFont="1" applyBorder="1"/>
    <xf numFmtId="0" fontId="9" fillId="0" borderId="69" xfId="6" applyBorder="1"/>
    <xf numFmtId="0" fontId="13" fillId="0" borderId="66" xfId="6" applyFont="1" applyBorder="1" applyAlignment="1">
      <alignment horizontal="center"/>
    </xf>
    <xf numFmtId="0" fontId="9" fillId="0" borderId="66" xfId="6" applyBorder="1"/>
    <xf numFmtId="0" fontId="9" fillId="0" borderId="6" xfId="6" applyBorder="1"/>
    <xf numFmtId="0" fontId="13" fillId="0" borderId="69" xfId="6" applyFont="1" applyBorder="1"/>
    <xf numFmtId="0" fontId="13" fillId="0" borderId="69" xfId="6" applyFont="1" applyBorder="1" applyAlignment="1">
      <alignment horizontal="center"/>
    </xf>
    <xf numFmtId="0" fontId="9" fillId="0" borderId="71" xfId="6" applyBorder="1" applyAlignment="1">
      <alignment horizontal="left"/>
    </xf>
    <xf numFmtId="0" fontId="9" fillId="0" borderId="72" xfId="6" applyBorder="1" applyAlignment="1">
      <alignment horizontal="left"/>
    </xf>
    <xf numFmtId="0" fontId="19" fillId="0" borderId="71" xfId="6" applyFont="1" applyBorder="1"/>
    <xf numFmtId="0" fontId="68" fillId="0" borderId="69" xfId="6" applyFont="1" applyBorder="1" applyAlignment="1">
      <alignment vertical="center"/>
    </xf>
    <xf numFmtId="0" fontId="68" fillId="0" borderId="71" xfId="6" applyFont="1" applyBorder="1" applyAlignment="1">
      <alignment vertical="center"/>
    </xf>
    <xf numFmtId="0" fontId="69" fillId="0" borderId="69" xfId="6" applyFont="1" applyBorder="1" applyAlignment="1">
      <alignment vertical="center"/>
    </xf>
    <xf numFmtId="0" fontId="69" fillId="0" borderId="72" xfId="6" applyFont="1" applyBorder="1" applyAlignment="1">
      <alignment vertical="center"/>
    </xf>
    <xf numFmtId="0" fontId="69" fillId="0" borderId="6" xfId="6" applyFont="1" applyBorder="1" applyAlignment="1">
      <alignment vertical="center"/>
    </xf>
    <xf numFmtId="0" fontId="16" fillId="0" borderId="66" xfId="0" applyFont="1" applyBorder="1"/>
    <xf numFmtId="11" fontId="14" fillId="0" borderId="73" xfId="55" applyNumberFormat="1" applyFont="1" applyBorder="1" applyAlignment="1">
      <alignment horizontal="right"/>
    </xf>
    <xf numFmtId="11" fontId="14" fillId="0" borderId="74" xfId="55" applyNumberFormat="1" applyFont="1" applyBorder="1" applyAlignment="1">
      <alignment horizontal="right"/>
    </xf>
    <xf numFmtId="0" fontId="27" fillId="0" borderId="69" xfId="0" applyFont="1" applyBorder="1" applyAlignment="1">
      <alignment horizontal="center" vertical="center"/>
    </xf>
    <xf numFmtId="0" fontId="9" fillId="34" borderId="72" xfId="17" applyFont="1" applyFill="1" applyBorder="1"/>
    <xf numFmtId="0" fontId="9" fillId="34" borderId="6" xfId="17" applyFont="1" applyFill="1" applyBorder="1"/>
    <xf numFmtId="0" fontId="13" fillId="0" borderId="67" xfId="6" applyFont="1" applyBorder="1" applyAlignment="1">
      <alignment horizontal="center"/>
    </xf>
    <xf numFmtId="0" fontId="13" fillId="0" borderId="67" xfId="17" applyFont="1" applyBorder="1"/>
    <xf numFmtId="0" fontId="9" fillId="0" borderId="67" xfId="17" applyFont="1" applyBorder="1"/>
    <xf numFmtId="0" fontId="16" fillId="0" borderId="69" xfId="0" applyFont="1" applyBorder="1"/>
    <xf numFmtId="11" fontId="92" fillId="0" borderId="76" xfId="55" applyNumberFormat="1" applyFont="1" applyBorder="1" applyAlignment="1">
      <alignment horizontal="right"/>
    </xf>
    <xf numFmtId="11" fontId="95" fillId="0" borderId="77" xfId="55" applyNumberFormat="1" applyFont="1" applyBorder="1" applyAlignment="1">
      <alignment horizontal="right"/>
    </xf>
    <xf numFmtId="11" fontId="120" fillId="0" borderId="66" xfId="17" applyNumberFormat="1" applyFont="1" applyBorder="1"/>
    <xf numFmtId="0" fontId="16" fillId="0" borderId="69" xfId="0" applyFont="1" applyBorder="1" applyAlignment="1">
      <alignment horizontal="center" vertical="center"/>
    </xf>
    <xf numFmtId="11" fontId="92" fillId="0" borderId="70" xfId="55" applyNumberFormat="1" applyFont="1" applyBorder="1" applyAlignment="1">
      <alignment horizontal="right"/>
    </xf>
    <xf numFmtId="11" fontId="95" fillId="0" borderId="78" xfId="55" applyNumberFormat="1" applyFont="1" applyBorder="1" applyAlignment="1">
      <alignment horizontal="right"/>
    </xf>
    <xf numFmtId="11" fontId="92" fillId="0" borderId="78" xfId="55" applyNumberFormat="1" applyFont="1" applyBorder="1" applyAlignment="1">
      <alignment horizontal="right"/>
    </xf>
    <xf numFmtId="11" fontId="92" fillId="0" borderId="79" xfId="55" applyNumberFormat="1" applyFont="1" applyBorder="1" applyAlignment="1">
      <alignment horizontal="right"/>
    </xf>
    <xf numFmtId="11" fontId="95" fillId="0" borderId="80" xfId="55" applyNumberFormat="1" applyFont="1" applyBorder="1" applyAlignment="1">
      <alignment horizontal="right"/>
    </xf>
    <xf numFmtId="0" fontId="12" fillId="0" borderId="70" xfId="56" applyBorder="1" applyAlignment="1">
      <alignment wrapText="1"/>
    </xf>
    <xf numFmtId="11" fontId="13" fillId="0" borderId="77" xfId="55" applyNumberFormat="1" applyFont="1" applyBorder="1" applyAlignment="1">
      <alignment horizontal="right"/>
    </xf>
    <xf numFmtId="11" fontId="96" fillId="0" borderId="70" xfId="55" applyNumberFormat="1" applyFont="1" applyBorder="1" applyAlignment="1">
      <alignment horizontal="right"/>
    </xf>
    <xf numFmtId="11" fontId="13" fillId="0" borderId="78" xfId="55" applyNumberFormat="1" applyFont="1" applyBorder="1" applyAlignment="1">
      <alignment horizontal="right"/>
    </xf>
    <xf numFmtId="11" fontId="13" fillId="0" borderId="80" xfId="55" applyNumberFormat="1" applyFont="1" applyBorder="1" applyAlignment="1">
      <alignment horizontal="right"/>
    </xf>
    <xf numFmtId="11" fontId="96" fillId="0" borderId="79" xfId="55" applyNumberFormat="1" applyFont="1" applyBorder="1" applyAlignment="1">
      <alignment horizontal="right"/>
    </xf>
    <xf numFmtId="11" fontId="13" fillId="0" borderId="79" xfId="55" applyNumberFormat="1" applyFont="1" applyBorder="1" applyAlignment="1">
      <alignment horizontal="right"/>
    </xf>
    <xf numFmtId="0" fontId="49" fillId="0" borderId="65" xfId="37" applyFont="1" applyBorder="1" applyAlignment="1">
      <alignment horizontal="center" vertical="center" wrapText="1"/>
    </xf>
    <xf numFmtId="0" fontId="19" fillId="0" borderId="66" xfId="6" applyFont="1" applyBorder="1" applyAlignment="1">
      <alignment horizontal="right"/>
    </xf>
    <xf numFmtId="0" fontId="19" fillId="0" borderId="72" xfId="6" applyFont="1" applyBorder="1" applyAlignment="1">
      <alignment horizontal="right"/>
    </xf>
    <xf numFmtId="0" fontId="13" fillId="0" borderId="68" xfId="6" applyFont="1" applyBorder="1" applyAlignment="1">
      <alignment horizontal="center"/>
    </xf>
    <xf numFmtId="0" fontId="13" fillId="0" borderId="65" xfId="6" applyFont="1" applyBorder="1" applyAlignment="1">
      <alignment horizontal="center"/>
    </xf>
    <xf numFmtId="0" fontId="19" fillId="0" borderId="66" xfId="6" applyFont="1" applyBorder="1" applyAlignment="1">
      <alignment horizontal="center"/>
    </xf>
    <xf numFmtId="0" fontId="50" fillId="0" borderId="68" xfId="6" applyFont="1" applyBorder="1" applyAlignment="1">
      <alignment horizontal="center"/>
    </xf>
    <xf numFmtId="0" fontId="50" fillId="0" borderId="65" xfId="6" applyFont="1" applyBorder="1" applyAlignment="1">
      <alignment horizontal="center"/>
    </xf>
    <xf numFmtId="0" fontId="34" fillId="0" borderId="69" xfId="6" applyFont="1" applyBorder="1" applyAlignment="1">
      <alignment vertical="center"/>
    </xf>
    <xf numFmtId="0" fontId="34" fillId="0" borderId="71" xfId="6" applyFont="1" applyBorder="1" applyAlignment="1">
      <alignment horizontal="right" vertical="center"/>
    </xf>
    <xf numFmtId="0" fontId="34" fillId="0" borderId="72" xfId="6" applyFont="1" applyBorder="1" applyAlignment="1">
      <alignment horizontal="right" vertical="center"/>
    </xf>
    <xf numFmtId="0" fontId="81" fillId="0" borderId="79" xfId="33" applyFont="1" applyBorder="1"/>
    <xf numFmtId="0" fontId="50" fillId="0" borderId="81" xfId="37" applyFont="1" applyBorder="1" applyAlignment="1">
      <alignment horizontal="center" vertical="center" wrapText="1"/>
    </xf>
    <xf numFmtId="0" fontId="14" fillId="0" borderId="83" xfId="33" applyFont="1" applyBorder="1" applyAlignment="1">
      <alignment horizontal="left"/>
    </xf>
    <xf numFmtId="0" fontId="77" fillId="0" borderId="86" xfId="6" applyFont="1" applyBorder="1" applyAlignment="1">
      <alignment horizontal="right" vertical="center"/>
    </xf>
    <xf numFmtId="0" fontId="81" fillId="0" borderId="87" xfId="33" applyFont="1" applyBorder="1"/>
    <xf numFmtId="0" fontId="14" fillId="0" borderId="92" xfId="33" applyFont="1" applyBorder="1" applyAlignment="1">
      <alignment horizontal="left"/>
    </xf>
    <xf numFmtId="0" fontId="11" fillId="0" borderId="93" xfId="6" applyFont="1" applyBorder="1"/>
    <xf numFmtId="0" fontId="13" fillId="0" borderId="92" xfId="6" applyFont="1" applyBorder="1"/>
    <xf numFmtId="0" fontId="13" fillId="0" borderId="89" xfId="6" applyFont="1" applyBorder="1"/>
    <xf numFmtId="0" fontId="9" fillId="0" borderId="92" xfId="6" applyBorder="1"/>
    <xf numFmtId="0" fontId="19" fillId="0" borderId="93" xfId="6" applyFont="1" applyBorder="1"/>
    <xf numFmtId="0" fontId="13" fillId="0" borderId="91" xfId="6" applyFont="1" applyBorder="1" applyAlignment="1">
      <alignment horizontal="center"/>
    </xf>
    <xf numFmtId="0" fontId="13" fillId="0" borderId="89" xfId="6" applyFont="1" applyBorder="1" applyAlignment="1">
      <alignment horizontal="center"/>
    </xf>
    <xf numFmtId="0" fontId="13" fillId="0" borderId="90" xfId="6" applyFont="1" applyBorder="1" applyAlignment="1">
      <alignment horizontal="center"/>
    </xf>
    <xf numFmtId="0" fontId="13" fillId="0" borderId="93" xfId="6" applyFont="1" applyBorder="1" applyAlignment="1">
      <alignment horizontal="center"/>
    </xf>
    <xf numFmtId="0" fontId="13" fillId="0" borderId="92" xfId="6" applyFont="1" applyBorder="1" applyAlignment="1">
      <alignment horizontal="center"/>
    </xf>
    <xf numFmtId="0" fontId="9" fillId="0" borderId="93" xfId="6" applyBorder="1"/>
    <xf numFmtId="0" fontId="13" fillId="0" borderId="90" xfId="6" quotePrefix="1" applyFont="1" applyBorder="1" applyAlignment="1">
      <alignment horizontal="center"/>
    </xf>
    <xf numFmtId="0" fontId="13" fillId="0" borderId="91" xfId="6" quotePrefix="1" applyFont="1" applyBorder="1" applyAlignment="1">
      <alignment horizontal="center"/>
    </xf>
    <xf numFmtId="0" fontId="12" fillId="0" borderId="86" xfId="33" applyBorder="1" applyAlignment="1">
      <alignment horizontal="center"/>
    </xf>
    <xf numFmtId="1" fontId="35" fillId="0" borderId="95" xfId="33" applyNumberFormat="1" applyFont="1" applyBorder="1" applyAlignment="1">
      <alignment horizontal="left"/>
    </xf>
    <xf numFmtId="165" fontId="35" fillId="0" borderId="96" xfId="33" applyNumberFormat="1" applyFont="1" applyBorder="1" applyAlignment="1">
      <alignment horizontal="center"/>
    </xf>
    <xf numFmtId="0" fontId="19" fillId="0" borderId="96" xfId="27" applyFont="1" applyBorder="1"/>
    <xf numFmtId="1" fontId="35" fillId="0" borderId="96" xfId="33" applyNumberFormat="1" applyFont="1" applyBorder="1" applyAlignment="1">
      <alignment horizontal="left"/>
    </xf>
    <xf numFmtId="2" fontId="35" fillId="0" borderId="96" xfId="33" applyNumberFormat="1" applyFont="1" applyBorder="1" applyAlignment="1">
      <alignment horizontal="center"/>
    </xf>
    <xf numFmtId="0" fontId="19" fillId="0" borderId="97" xfId="27" applyFont="1" applyBorder="1"/>
    <xf numFmtId="0" fontId="14" fillId="0" borderId="98" xfId="33" applyFont="1" applyBorder="1" applyAlignment="1">
      <alignment horizontal="left"/>
    </xf>
    <xf numFmtId="0" fontId="13" fillId="0" borderId="84" xfId="27" applyFont="1" applyBorder="1" applyAlignment="1">
      <alignment horizontal="center"/>
    </xf>
    <xf numFmtId="0" fontId="13" fillId="0" borderId="88" xfId="6" applyFont="1" applyBorder="1" applyAlignment="1">
      <alignment horizontal="center"/>
    </xf>
    <xf numFmtId="0" fontId="19" fillId="0" borderId="88" xfId="17" quotePrefix="1" applyFont="1" applyBorder="1" applyAlignment="1">
      <alignment horizontal="center"/>
    </xf>
    <xf numFmtId="0" fontId="16" fillId="0" borderId="86" xfId="0" applyFont="1" applyBorder="1"/>
    <xf numFmtId="11" fontId="14" fillId="0" borderId="86" xfId="55" applyNumberFormat="1" applyFont="1" applyBorder="1" applyAlignment="1">
      <alignment horizontal="right"/>
    </xf>
    <xf numFmtId="11" fontId="14" fillId="0" borderId="88" xfId="55" applyNumberFormat="1" applyFont="1" applyBorder="1" applyAlignment="1">
      <alignment horizontal="right"/>
    </xf>
    <xf numFmtId="0" fontId="27" fillId="0" borderId="99" xfId="0" applyFont="1" applyBorder="1" applyAlignment="1">
      <alignment horizontal="center" vertical="center"/>
    </xf>
    <xf numFmtId="0" fontId="9" fillId="34" borderId="99" xfId="17" applyFont="1" applyFill="1" applyBorder="1" applyAlignment="1">
      <alignment vertical="center" wrapText="1"/>
    </xf>
    <xf numFmtId="11" fontId="95" fillId="0" borderId="100" xfId="55" applyNumberFormat="1" applyFont="1" applyBorder="1" applyAlignment="1">
      <alignment horizontal="right"/>
    </xf>
    <xf numFmtId="11" fontId="95" fillId="0" borderId="101" xfId="55" applyNumberFormat="1" applyFont="1" applyBorder="1" applyAlignment="1">
      <alignment horizontal="right"/>
    </xf>
    <xf numFmtId="11" fontId="95" fillId="0" borderId="102" xfId="55" applyNumberFormat="1" applyFont="1" applyBorder="1" applyAlignment="1">
      <alignment horizontal="right"/>
    </xf>
    <xf numFmtId="11" fontId="95" fillId="0" borderId="103" xfId="55" applyNumberFormat="1" applyFont="1" applyBorder="1" applyAlignment="1">
      <alignment horizontal="right"/>
    </xf>
    <xf numFmtId="11" fontId="95" fillId="0" borderId="104" xfId="55" applyNumberFormat="1" applyFont="1" applyBorder="1" applyAlignment="1">
      <alignment horizontal="right"/>
    </xf>
    <xf numFmtId="11" fontId="95" fillId="0" borderId="105" xfId="55" applyNumberFormat="1" applyFont="1" applyBorder="1" applyAlignment="1">
      <alignment horizontal="right"/>
    </xf>
    <xf numFmtId="11" fontId="95" fillId="0" borderId="106" xfId="55" applyNumberFormat="1" applyFont="1" applyBorder="1" applyAlignment="1">
      <alignment horizontal="right"/>
    </xf>
    <xf numFmtId="43" fontId="13" fillId="0" borderId="88" xfId="1" applyFont="1" applyBorder="1" applyAlignment="1">
      <alignment horizontal="center"/>
    </xf>
    <xf numFmtId="11" fontId="95" fillId="0" borderId="107" xfId="55" applyNumberFormat="1" applyFont="1" applyBorder="1" applyAlignment="1">
      <alignment horizontal="right"/>
    </xf>
    <xf numFmtId="11" fontId="95" fillId="0" borderId="108" xfId="55" applyNumberFormat="1" applyFont="1" applyBorder="1" applyAlignment="1">
      <alignment horizontal="right"/>
    </xf>
    <xf numFmtId="11" fontId="95" fillId="0" borderId="109" xfId="55" applyNumberFormat="1" applyFont="1" applyBorder="1" applyAlignment="1">
      <alignment horizontal="right"/>
    </xf>
    <xf numFmtId="11" fontId="95" fillId="0" borderId="110" xfId="55" applyNumberFormat="1" applyFont="1" applyBorder="1" applyAlignment="1">
      <alignment horizontal="right"/>
    </xf>
    <xf numFmtId="11" fontId="95" fillId="0" borderId="111" xfId="55" applyNumberFormat="1" applyFont="1" applyBorder="1" applyAlignment="1">
      <alignment horizontal="right"/>
    </xf>
    <xf numFmtId="11" fontId="95" fillId="0" borderId="112" xfId="55" applyNumberFormat="1" applyFont="1" applyBorder="1" applyAlignment="1">
      <alignment horizontal="right"/>
    </xf>
    <xf numFmtId="11" fontId="95" fillId="0" borderId="113" xfId="55" applyNumberFormat="1" applyFont="1" applyBorder="1" applyAlignment="1">
      <alignment horizontal="right"/>
    </xf>
    <xf numFmtId="11" fontId="95" fillId="0" borderId="114" xfId="55" applyNumberFormat="1" applyFont="1" applyBorder="1" applyAlignment="1">
      <alignment horizontal="right"/>
    </xf>
    <xf numFmtId="11" fontId="95" fillId="0" borderId="115" xfId="55" applyNumberFormat="1" applyFont="1" applyBorder="1" applyAlignment="1">
      <alignment horizontal="right"/>
    </xf>
    <xf numFmtId="11" fontId="99" fillId="0" borderId="107" xfId="55" applyNumberFormat="1" applyFont="1" applyBorder="1" applyAlignment="1">
      <alignment horizontal="right"/>
    </xf>
    <xf numFmtId="11" fontId="99" fillId="0" borderId="109" xfId="55" applyNumberFormat="1" applyFont="1" applyBorder="1" applyAlignment="1">
      <alignment horizontal="right"/>
    </xf>
    <xf numFmtId="11" fontId="99" fillId="0" borderId="108" xfId="55" applyNumberFormat="1" applyFont="1" applyBorder="1" applyAlignment="1">
      <alignment horizontal="right"/>
    </xf>
    <xf numFmtId="11" fontId="99" fillId="0" borderId="110" xfId="55" applyNumberFormat="1" applyFont="1" applyBorder="1" applyAlignment="1">
      <alignment horizontal="right"/>
    </xf>
    <xf numFmtId="11" fontId="99" fillId="0" borderId="111" xfId="55" applyNumberFormat="1" applyFont="1" applyBorder="1" applyAlignment="1">
      <alignment horizontal="right"/>
    </xf>
    <xf numFmtId="11" fontId="99" fillId="0" borderId="112" xfId="55" applyNumberFormat="1" applyFont="1" applyBorder="1" applyAlignment="1">
      <alignment horizontal="right"/>
    </xf>
    <xf numFmtId="11" fontId="99" fillId="0" borderId="113" xfId="55" applyNumberFormat="1" applyFont="1" applyBorder="1" applyAlignment="1">
      <alignment horizontal="right"/>
    </xf>
    <xf numFmtId="0" fontId="9" fillId="34" borderId="116" xfId="17" applyFont="1" applyFill="1" applyBorder="1"/>
    <xf numFmtId="11" fontId="9" fillId="34" borderId="116" xfId="27" applyNumberFormat="1" applyFill="1" applyBorder="1"/>
    <xf numFmtId="0" fontId="9" fillId="34" borderId="116" xfId="27" applyFill="1" applyBorder="1"/>
    <xf numFmtId="0" fontId="9" fillId="34" borderId="99" xfId="27" applyFill="1" applyBorder="1"/>
    <xf numFmtId="11" fontId="95" fillId="0" borderId="116" xfId="55" applyNumberFormat="1" applyFont="1" applyBorder="1" applyAlignment="1">
      <alignment horizontal="right"/>
    </xf>
    <xf numFmtId="0" fontId="27" fillId="0" borderId="88" xfId="0" applyFont="1" applyBorder="1" applyAlignment="1">
      <alignment horizontal="center" vertical="center"/>
    </xf>
    <xf numFmtId="0" fontId="12" fillId="0" borderId="108" xfId="59" applyBorder="1"/>
    <xf numFmtId="11" fontId="13" fillId="0" borderId="101" xfId="55" applyNumberFormat="1" applyFont="1" applyBorder="1" applyAlignment="1">
      <alignment horizontal="right"/>
    </xf>
    <xf numFmtId="11" fontId="13" fillId="0" borderId="102" xfId="55" applyNumberFormat="1" applyFont="1" applyBorder="1" applyAlignment="1">
      <alignment horizontal="right"/>
    </xf>
    <xf numFmtId="11" fontId="13" fillId="0" borderId="108" xfId="55" applyNumberFormat="1" applyFont="1" applyBorder="1" applyAlignment="1">
      <alignment horizontal="right"/>
    </xf>
    <xf numFmtId="11" fontId="13" fillId="0" borderId="109" xfId="55" applyNumberFormat="1" applyFont="1" applyBorder="1" applyAlignment="1">
      <alignment horizontal="right"/>
    </xf>
    <xf numFmtId="0" fontId="27" fillId="0" borderId="88" xfId="0" applyFont="1" applyBorder="1"/>
    <xf numFmtId="0" fontId="16" fillId="0" borderId="84" xfId="0" applyFont="1" applyBorder="1"/>
    <xf numFmtId="0" fontId="16" fillId="0" borderId="94" xfId="0" applyFont="1" applyBorder="1"/>
    <xf numFmtId="0" fontId="16" fillId="0" borderId="85" xfId="0" applyFont="1" applyBorder="1" applyAlignment="1">
      <alignment horizontal="center"/>
    </xf>
    <xf numFmtId="11" fontId="16" fillId="0" borderId="116" xfId="0" applyNumberFormat="1" applyFont="1" applyBorder="1"/>
    <xf numFmtId="0" fontId="7" fillId="12" borderId="0" xfId="2" quotePrefix="1" applyFill="1" applyBorder="1" applyAlignment="1" applyProtection="1">
      <alignment horizontal="left"/>
    </xf>
    <xf numFmtId="0" fontId="52" fillId="13" borderId="0" xfId="0" applyFont="1" applyFill="1" applyAlignment="1">
      <alignment horizontal="center"/>
    </xf>
    <xf numFmtId="0" fontId="44" fillId="13" borderId="0" xfId="0" applyFont="1" applyFill="1" applyAlignment="1">
      <alignment horizontal="center"/>
    </xf>
    <xf numFmtId="0" fontId="45" fillId="13" borderId="0" xfId="0" applyFont="1" applyFill="1" applyAlignment="1">
      <alignment horizontal="center"/>
    </xf>
    <xf numFmtId="0" fontId="43" fillId="13" borderId="0" xfId="0" applyFont="1" applyFill="1" applyAlignment="1">
      <alignment horizontal="center"/>
    </xf>
    <xf numFmtId="0" fontId="7" fillId="12" borderId="0" xfId="2" applyFill="1" applyBorder="1" applyAlignment="1" applyProtection="1">
      <alignment horizontal="left"/>
    </xf>
    <xf numFmtId="0" fontId="7" fillId="12" borderId="0" xfId="2" applyFill="1" applyAlignment="1" applyProtection="1">
      <alignment horizontal="left"/>
    </xf>
    <xf numFmtId="0" fontId="6" fillId="2" borderId="0" xfId="0" applyFont="1" applyFill="1" applyAlignment="1">
      <alignment horizontal="left" vertical="center" wrapText="1"/>
    </xf>
    <xf numFmtId="0" fontId="0" fillId="0" borderId="0" xfId="0" applyAlignment="1">
      <alignment horizontal="center" vertical="center"/>
    </xf>
    <xf numFmtId="0" fontId="46" fillId="14" borderId="0" xfId="2" applyFont="1" applyFill="1" applyAlignment="1" applyProtection="1">
      <alignment horizontal="center" vertical="center"/>
    </xf>
    <xf numFmtId="0" fontId="11" fillId="3" borderId="0" xfId="0" applyFont="1" applyFill="1" applyAlignment="1">
      <alignment horizontal="center" vertical="center" wrapText="1"/>
    </xf>
    <xf numFmtId="0" fontId="11" fillId="3" borderId="0" xfId="0" applyFont="1" applyFill="1" applyAlignment="1">
      <alignment horizontal="center"/>
    </xf>
    <xf numFmtId="0" fontId="13" fillId="0" borderId="0" xfId="10" applyFont="1" applyAlignment="1">
      <alignment horizontal="center" vertical="top" wrapText="1"/>
    </xf>
    <xf numFmtId="0" fontId="13" fillId="0" borderId="0" xfId="10" applyFont="1" applyAlignment="1">
      <alignment horizontal="center" vertical="top"/>
    </xf>
    <xf numFmtId="0" fontId="37" fillId="0" borderId="0" xfId="10" applyFont="1" applyAlignment="1">
      <alignment horizontal="center" vertical="center" wrapText="1"/>
    </xf>
    <xf numFmtId="0" fontId="37" fillId="0" borderId="0" xfId="10" applyFont="1" applyAlignment="1">
      <alignment horizontal="justify" vertical="center" wrapText="1"/>
    </xf>
    <xf numFmtId="0" fontId="13" fillId="0" borderId="0" xfId="6" applyFont="1" applyAlignment="1">
      <alignment horizontal="center"/>
    </xf>
    <xf numFmtId="0" fontId="112" fillId="0" borderId="0" xfId="0" applyFont="1" applyFill="1" applyBorder="1" applyAlignment="1">
      <alignment wrapText="1"/>
    </xf>
    <xf numFmtId="0" fontId="13" fillId="0" borderId="49" xfId="0" applyFont="1" applyBorder="1" applyAlignment="1">
      <alignment horizontal="center"/>
    </xf>
    <xf numFmtId="0" fontId="13" fillId="0" borderId="47" xfId="0" applyFont="1" applyBorder="1" applyAlignment="1">
      <alignment horizontal="center"/>
    </xf>
    <xf numFmtId="0" fontId="13" fillId="0" borderId="50" xfId="0" applyFont="1" applyBorder="1" applyAlignment="1">
      <alignment horizontal="center"/>
    </xf>
    <xf numFmtId="0" fontId="13" fillId="0" borderId="49" xfId="40" applyFont="1" applyBorder="1" applyAlignment="1">
      <alignment horizontal="center"/>
    </xf>
    <xf numFmtId="0" fontId="13" fillId="0" borderId="47" xfId="40" applyFont="1" applyBorder="1" applyAlignment="1">
      <alignment horizontal="center"/>
    </xf>
    <xf numFmtId="0" fontId="24" fillId="0" borderId="0" xfId="14" applyFont="1" applyAlignment="1">
      <alignment horizontal="left" wrapText="1"/>
    </xf>
    <xf numFmtId="0" fontId="102" fillId="0" borderId="0" xfId="0" applyFont="1" applyAlignment="1">
      <alignment horizontal="left" wrapText="1"/>
    </xf>
    <xf numFmtId="0" fontId="13" fillId="0" borderId="49" xfId="40" applyFont="1" applyBorder="1" applyAlignment="1">
      <alignment horizontal="center" vertical="top"/>
    </xf>
    <xf numFmtId="0" fontId="13" fillId="0" borderId="50" xfId="40" applyFont="1" applyBorder="1" applyAlignment="1">
      <alignment horizontal="center" vertical="top"/>
    </xf>
    <xf numFmtId="0" fontId="13" fillId="0" borderId="47" xfId="40" applyFont="1" applyBorder="1" applyAlignment="1">
      <alignment horizontal="center" vertical="top"/>
    </xf>
    <xf numFmtId="0" fontId="9" fillId="0" borderId="0" xfId="40" quotePrefix="1" applyAlignment="1">
      <alignment horizontal="left" vertical="top" wrapText="1"/>
    </xf>
    <xf numFmtId="0" fontId="13" fillId="0" borderId="5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52" xfId="0" applyFont="1" applyBorder="1" applyAlignment="1">
      <alignment horizontal="center" vertical="center"/>
    </xf>
    <xf numFmtId="0" fontId="13" fillId="0" borderId="8" xfId="0" applyFont="1" applyBorder="1" applyAlignment="1">
      <alignment horizontal="center" vertical="center"/>
    </xf>
    <xf numFmtId="0" fontId="13" fillId="0" borderId="28" xfId="0" applyFont="1" applyBorder="1" applyAlignment="1">
      <alignment horizontal="center" vertical="center"/>
    </xf>
    <xf numFmtId="0" fontId="13" fillId="0" borderId="52" xfId="16" applyFont="1" applyBorder="1" applyAlignment="1">
      <alignment horizontal="center" vertical="center" wrapText="1"/>
    </xf>
    <xf numFmtId="0" fontId="13" fillId="0" borderId="8" xfId="16" applyFont="1" applyBorder="1" applyAlignment="1">
      <alignment horizontal="center" vertical="center" wrapText="1"/>
    </xf>
    <xf numFmtId="0" fontId="13" fillId="0" borderId="28" xfId="16" applyFont="1" applyBorder="1" applyAlignment="1">
      <alignment horizontal="center" vertical="center" wrapText="1"/>
    </xf>
    <xf numFmtId="0" fontId="13" fillId="0" borderId="11" xfId="17" applyFont="1" applyBorder="1" applyAlignment="1">
      <alignment horizontal="center"/>
    </xf>
    <xf numFmtId="0" fontId="13" fillId="0" borderId="9" xfId="17" applyFont="1" applyBorder="1" applyAlignment="1">
      <alignment horizontal="center"/>
    </xf>
    <xf numFmtId="0" fontId="13" fillId="0" borderId="10" xfId="17" applyFont="1" applyBorder="1" applyAlignment="1">
      <alignment horizontal="center"/>
    </xf>
    <xf numFmtId="0" fontId="13" fillId="0" borderId="12" xfId="17" applyFont="1" applyBorder="1" applyAlignment="1">
      <alignment horizontal="center"/>
    </xf>
    <xf numFmtId="2" fontId="13" fillId="0" borderId="52"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2" fontId="13" fillId="0" borderId="28" xfId="0" applyNumberFormat="1" applyFont="1" applyBorder="1" applyAlignment="1">
      <alignment horizontal="center" vertical="center" wrapText="1"/>
    </xf>
    <xf numFmtId="0" fontId="9" fillId="0" borderId="5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8" xfId="0" applyFont="1" applyBorder="1" applyAlignment="1">
      <alignment horizontal="center" vertical="center" wrapText="1"/>
    </xf>
    <xf numFmtId="0" fontId="13" fillId="0" borderId="48" xfId="21" applyFont="1" applyBorder="1" applyAlignment="1">
      <alignment horizontal="center"/>
    </xf>
    <xf numFmtId="0" fontId="13" fillId="0" borderId="59" xfId="21" applyFont="1" applyBorder="1" applyAlignment="1">
      <alignment horizontal="center"/>
    </xf>
    <xf numFmtId="0" fontId="13" fillId="0" borderId="53" xfId="21" applyFont="1" applyBorder="1" applyAlignment="1">
      <alignment horizontal="center"/>
    </xf>
    <xf numFmtId="0" fontId="13" fillId="0" borderId="7" xfId="23" applyFont="1" applyBorder="1" applyAlignment="1">
      <alignment horizontal="center"/>
    </xf>
    <xf numFmtId="0" fontId="9" fillId="0" borderId="48" xfId="0" applyFont="1" applyBorder="1" applyAlignment="1">
      <alignment horizontal="center" vertical="top" wrapText="1"/>
    </xf>
    <xf numFmtId="0" fontId="9" fillId="0" borderId="53" xfId="0" applyFont="1" applyBorder="1" applyAlignment="1">
      <alignment horizontal="center" vertical="top" wrapText="1"/>
    </xf>
    <xf numFmtId="0" fontId="13" fillId="0" borderId="0" xfId="17" applyFont="1" applyAlignment="1">
      <alignment horizontal="center"/>
    </xf>
    <xf numFmtId="0" fontId="13" fillId="0" borderId="66" xfId="0" applyFont="1" applyBorder="1" applyAlignment="1">
      <alignment horizontal="center" vertical="top" wrapText="1"/>
    </xf>
    <xf numFmtId="0" fontId="9" fillId="0" borderId="51" xfId="0" applyFont="1" applyBorder="1" applyAlignment="1">
      <alignment horizontal="center" vertical="top" wrapText="1"/>
    </xf>
    <xf numFmtId="0" fontId="26" fillId="0" borderId="69" xfId="0" applyFont="1" applyBorder="1" applyAlignment="1">
      <alignment horizontal="center" vertical="center"/>
    </xf>
    <xf numFmtId="0" fontId="26" fillId="0" borderId="8" xfId="0" applyFont="1" applyBorder="1" applyAlignment="1">
      <alignment horizontal="center" vertical="center"/>
    </xf>
    <xf numFmtId="0" fontId="26" fillId="0" borderId="28" xfId="0" applyFont="1" applyBorder="1" applyAlignment="1">
      <alignment horizontal="center" vertical="center"/>
    </xf>
    <xf numFmtId="0" fontId="16" fillId="34" borderId="66" xfId="28" applyFont="1" applyFill="1" applyBorder="1" applyAlignment="1">
      <alignment horizontal="center" vertical="center"/>
    </xf>
    <xf numFmtId="0" fontId="16" fillId="34" borderId="69" xfId="28" applyFont="1" applyFill="1" applyBorder="1" applyAlignment="1">
      <alignment horizontal="center" vertical="center"/>
    </xf>
    <xf numFmtId="0" fontId="46" fillId="14" borderId="0" xfId="36" applyFont="1" applyFill="1" applyAlignment="1" applyProtection="1">
      <alignment horizontal="center" vertical="center"/>
    </xf>
    <xf numFmtId="0" fontId="16" fillId="34" borderId="29" xfId="28" applyFont="1" applyFill="1" applyBorder="1" applyAlignment="1">
      <alignment horizontal="center"/>
    </xf>
    <xf numFmtId="0" fontId="16" fillId="34" borderId="5" xfId="28" applyFont="1" applyFill="1" applyBorder="1" applyAlignment="1">
      <alignment horizontal="center"/>
    </xf>
    <xf numFmtId="0" fontId="16" fillId="34" borderId="6" xfId="28" applyFont="1" applyFill="1" applyBorder="1" applyAlignment="1">
      <alignment horizontal="center"/>
    </xf>
    <xf numFmtId="164" fontId="26" fillId="34" borderId="29" xfId="28" applyNumberFormat="1" applyFont="1" applyFill="1" applyBorder="1" applyAlignment="1">
      <alignment horizontal="right"/>
    </xf>
    <xf numFmtId="164" fontId="26" fillId="34" borderId="5" xfId="28" applyNumberFormat="1" applyFont="1" applyFill="1" applyBorder="1" applyAlignment="1">
      <alignment horizontal="right"/>
    </xf>
    <xf numFmtId="164" fontId="26" fillId="34" borderId="6" xfId="28" applyNumberFormat="1" applyFont="1" applyFill="1" applyBorder="1" applyAlignment="1">
      <alignment horizontal="right"/>
    </xf>
    <xf numFmtId="0" fontId="16" fillId="34" borderId="66" xfId="28" applyFont="1" applyFill="1" applyBorder="1" applyAlignment="1">
      <alignment horizontal="center"/>
    </xf>
    <xf numFmtId="0" fontId="16" fillId="34" borderId="1" xfId="28" applyFont="1" applyFill="1" applyBorder="1" applyAlignment="1">
      <alignment horizontal="center"/>
    </xf>
    <xf numFmtId="0" fontId="16" fillId="34" borderId="51" xfId="28" applyFont="1" applyFill="1" applyBorder="1" applyAlignment="1">
      <alignment horizontal="center"/>
    </xf>
    <xf numFmtId="0" fontId="9" fillId="0" borderId="66" xfId="27" applyBorder="1" applyAlignment="1">
      <alignment horizontal="center"/>
    </xf>
    <xf numFmtId="0" fontId="9" fillId="0" borderId="1" xfId="27" applyBorder="1" applyAlignment="1">
      <alignment horizontal="center"/>
    </xf>
    <xf numFmtId="0" fontId="9" fillId="0" borderId="51" xfId="27" applyBorder="1" applyAlignment="1">
      <alignment horizontal="center"/>
    </xf>
    <xf numFmtId="0" fontId="9" fillId="0" borderId="68" xfId="40" applyBorder="1" applyAlignment="1">
      <alignment horizontal="center"/>
    </xf>
    <xf numFmtId="0" fontId="9" fillId="0" borderId="65" xfId="40" applyBorder="1" applyAlignment="1">
      <alignment horizontal="center"/>
    </xf>
    <xf numFmtId="0" fontId="9" fillId="0" borderId="67" xfId="40" applyBorder="1" applyAlignment="1">
      <alignment horizontal="center"/>
    </xf>
    <xf numFmtId="0" fontId="13" fillId="0" borderId="66" xfId="40" applyFont="1" applyBorder="1" applyAlignment="1">
      <alignment horizontal="center"/>
    </xf>
    <xf numFmtId="0" fontId="13" fillId="0" borderId="65" xfId="40" quotePrefix="1" applyFont="1" applyBorder="1" applyAlignment="1">
      <alignment horizontal="center"/>
    </xf>
    <xf numFmtId="0" fontId="13" fillId="0" borderId="67" xfId="14" applyFont="1" applyBorder="1" applyAlignment="1">
      <alignment horizontal="center"/>
    </xf>
    <xf numFmtId="0" fontId="13" fillId="0" borderId="68" xfId="14" applyFont="1" applyBorder="1" applyAlignment="1">
      <alignment horizontal="center"/>
    </xf>
    <xf numFmtId="0" fontId="13" fillId="0" borderId="65" xfId="14" applyFont="1" applyBorder="1" applyAlignment="1">
      <alignment horizontal="center"/>
    </xf>
    <xf numFmtId="0" fontId="13" fillId="0" borderId="2" xfId="40" applyFont="1" applyBorder="1" applyAlignment="1">
      <alignment horizontal="center"/>
    </xf>
    <xf numFmtId="0" fontId="0" fillId="0" borderId="0" xfId="0" applyAlignment="1">
      <alignment horizontal="center"/>
    </xf>
    <xf numFmtId="0" fontId="0" fillId="0" borderId="3" xfId="0" applyBorder="1" applyAlignment="1">
      <alignment horizontal="center"/>
    </xf>
    <xf numFmtId="0" fontId="13" fillId="0" borderId="67" xfId="40" applyFont="1" applyBorder="1" applyAlignment="1"/>
    <xf numFmtId="0" fontId="5" fillId="0" borderId="68" xfId="0" applyFont="1" applyBorder="1" applyAlignment="1"/>
    <xf numFmtId="0" fontId="5" fillId="0" borderId="65" xfId="0" applyFont="1" applyBorder="1" applyAlignment="1"/>
    <xf numFmtId="0" fontId="0" fillId="0" borderId="68" xfId="0" applyBorder="1" applyAlignment="1"/>
    <xf numFmtId="0" fontId="0" fillId="0" borderId="65" xfId="0" applyBorder="1" applyAlignment="1"/>
    <xf numFmtId="0" fontId="5" fillId="0" borderId="1" xfId="0" applyFont="1" applyBorder="1" applyAlignment="1">
      <alignment horizontal="center"/>
    </xf>
    <xf numFmtId="0" fontId="5" fillId="0" borderId="51" xfId="0" applyFont="1" applyBorder="1" applyAlignment="1">
      <alignment horizontal="center"/>
    </xf>
    <xf numFmtId="0" fontId="56" fillId="0" borderId="66" xfId="27" applyFont="1" applyBorder="1" applyAlignment="1">
      <alignment vertical="center"/>
    </xf>
    <xf numFmtId="0" fontId="56" fillId="0" borderId="29" xfId="27" applyFont="1" applyBorder="1" applyAlignment="1">
      <alignment vertical="center"/>
    </xf>
    <xf numFmtId="0" fontId="11" fillId="0" borderId="51" xfId="27" applyFont="1" applyBorder="1" applyAlignment="1">
      <alignment horizontal="center" vertical="center"/>
    </xf>
    <xf numFmtId="0" fontId="11" fillId="0" borderId="3" xfId="27" applyFont="1" applyBorder="1" applyAlignment="1">
      <alignment horizontal="center" vertical="center"/>
    </xf>
    <xf numFmtId="0" fontId="59" fillId="0" borderId="7" xfId="27" applyFont="1" applyBorder="1" applyAlignment="1">
      <alignment horizontal="center" vertical="center" wrapText="1"/>
    </xf>
    <xf numFmtId="0" fontId="59" fillId="0" borderId="69" xfId="27" applyFont="1" applyBorder="1" applyAlignment="1">
      <alignment horizontal="center" vertical="center" wrapText="1"/>
    </xf>
    <xf numFmtId="0" fontId="11" fillId="0" borderId="69" xfId="27" applyFont="1" applyBorder="1" applyAlignment="1">
      <alignment horizontal="center" vertical="center" wrapText="1"/>
    </xf>
    <xf numFmtId="0" fontId="11" fillId="0" borderId="8" xfId="27" applyFont="1" applyBorder="1" applyAlignment="1">
      <alignment horizontal="center" vertical="center" wrapText="1"/>
    </xf>
    <xf numFmtId="0" fontId="59" fillId="0" borderId="66" xfId="27" applyFont="1" applyBorder="1" applyAlignment="1">
      <alignment horizontal="center" vertical="center" wrapText="1"/>
    </xf>
    <xf numFmtId="0" fontId="59" fillId="0" borderId="1" xfId="27" applyFont="1" applyBorder="1" applyAlignment="1">
      <alignment horizontal="center" vertical="center" wrapText="1"/>
    </xf>
    <xf numFmtId="0" fontId="59" fillId="0" borderId="51" xfId="27" applyFont="1" applyBorder="1" applyAlignment="1">
      <alignment horizontal="center" vertical="center" wrapText="1"/>
    </xf>
    <xf numFmtId="0" fontId="59" fillId="0" borderId="8" xfId="27" applyFont="1" applyBorder="1" applyAlignment="1">
      <alignment horizontal="center" vertical="center" wrapText="1"/>
    </xf>
    <xf numFmtId="0" fontId="12" fillId="0" borderId="66" xfId="58" applyBorder="1" applyAlignment="1">
      <alignment horizontal="left" vertical="center" wrapText="1"/>
    </xf>
    <xf numFmtId="0" fontId="12" fillId="0" borderId="71" xfId="58" applyBorder="1" applyAlignment="1">
      <alignment horizontal="left" vertical="center" wrapText="1"/>
    </xf>
    <xf numFmtId="0" fontId="12" fillId="0" borderId="72" xfId="58" applyBorder="1" applyAlignment="1">
      <alignment horizontal="left" vertical="center" wrapText="1"/>
    </xf>
    <xf numFmtId="0" fontId="12" fillId="0" borderId="2" xfId="58" applyBorder="1" applyAlignment="1">
      <alignment horizontal="left" vertical="center" wrapText="1"/>
    </xf>
    <xf numFmtId="0" fontId="12" fillId="0" borderId="0" xfId="58" applyAlignment="1">
      <alignment horizontal="left" vertical="center" wrapText="1"/>
    </xf>
    <xf numFmtId="0" fontId="12" fillId="0" borderId="3" xfId="58" applyBorder="1" applyAlignment="1">
      <alignment horizontal="left" vertical="center" wrapText="1"/>
    </xf>
    <xf numFmtId="0" fontId="12" fillId="0" borderId="29" xfId="58" applyBorder="1" applyAlignment="1">
      <alignment horizontal="left" vertical="center" wrapText="1"/>
    </xf>
    <xf numFmtId="0" fontId="12" fillId="0" borderId="5" xfId="58" applyBorder="1" applyAlignment="1">
      <alignment horizontal="left" vertical="center" wrapText="1"/>
    </xf>
    <xf numFmtId="0" fontId="12" fillId="0" borderId="30" xfId="58" applyBorder="1" applyAlignment="1">
      <alignment horizontal="left" vertical="center" wrapText="1"/>
    </xf>
    <xf numFmtId="0" fontId="27" fillId="0" borderId="69" xfId="0" applyFont="1" applyBorder="1" applyAlignment="1">
      <alignment horizontal="center" vertical="center"/>
    </xf>
    <xf numFmtId="0" fontId="27" fillId="0" borderId="8" xfId="0" applyFont="1" applyBorder="1" applyAlignment="1">
      <alignment horizontal="center" vertical="center"/>
    </xf>
    <xf numFmtId="0" fontId="27" fillId="0" borderId="28" xfId="0" applyFont="1" applyBorder="1" applyAlignment="1">
      <alignment horizontal="center" vertical="center"/>
    </xf>
    <xf numFmtId="0" fontId="19" fillId="0" borderId="7" xfId="17" quotePrefix="1" applyFont="1" applyBorder="1" applyAlignment="1">
      <alignment horizontal="center"/>
    </xf>
    <xf numFmtId="0" fontId="12" fillId="0" borderId="7" xfId="58" applyBorder="1" applyAlignment="1">
      <alignment horizontal="left" vertical="center" wrapText="1"/>
    </xf>
    <xf numFmtId="0" fontId="16" fillId="0" borderId="8" xfId="0" applyFont="1" applyBorder="1" applyAlignment="1">
      <alignment horizontal="left" vertical="top"/>
    </xf>
    <xf numFmtId="0" fontId="16" fillId="0" borderId="28" xfId="0" applyFont="1" applyBorder="1" applyAlignment="1">
      <alignment horizontal="left" vertical="top"/>
    </xf>
    <xf numFmtId="0" fontId="19" fillId="0" borderId="67" xfId="17" quotePrefix="1" applyFont="1" applyBorder="1" applyAlignment="1">
      <alignment horizontal="center"/>
    </xf>
    <xf numFmtId="0" fontId="19" fillId="0" borderId="65" xfId="17" quotePrefix="1" applyFont="1" applyBorder="1" applyAlignment="1">
      <alignment horizontal="center"/>
    </xf>
    <xf numFmtId="0" fontId="13" fillId="0" borderId="67" xfId="6" applyFont="1" applyBorder="1" applyAlignment="1">
      <alignment horizontal="center"/>
    </xf>
    <xf numFmtId="0" fontId="13" fillId="0" borderId="68" xfId="6" applyFont="1" applyBorder="1" applyAlignment="1">
      <alignment horizontal="center"/>
    </xf>
    <xf numFmtId="0" fontId="13" fillId="0" borderId="65" xfId="6" applyFont="1" applyBorder="1" applyAlignment="1">
      <alignment horizontal="center"/>
    </xf>
    <xf numFmtId="0" fontId="19" fillId="0" borderId="69" xfId="17" quotePrefix="1" applyFont="1" applyBorder="1" applyAlignment="1">
      <alignment horizontal="center"/>
    </xf>
    <xf numFmtId="0" fontId="9" fillId="0" borderId="75" xfId="17" applyFont="1" applyBorder="1" applyAlignment="1">
      <alignment horizontal="left" vertical="center" wrapText="1"/>
    </xf>
    <xf numFmtId="0" fontId="9" fillId="0" borderId="71" xfId="17" applyFont="1" applyBorder="1" applyAlignment="1">
      <alignment horizontal="left" vertical="center" wrapText="1"/>
    </xf>
    <xf numFmtId="0" fontId="9" fillId="0" borderId="2" xfId="17" applyFont="1" applyBorder="1" applyAlignment="1">
      <alignment horizontal="left" vertical="center" wrapText="1"/>
    </xf>
    <xf numFmtId="0" fontId="9" fillId="0" borderId="0" xfId="17" applyFont="1" applyAlignment="1">
      <alignment horizontal="left" vertical="center" wrapText="1"/>
    </xf>
    <xf numFmtId="0" fontId="9" fillId="0" borderId="29" xfId="17" applyFont="1" applyBorder="1" applyAlignment="1">
      <alignment horizontal="left" vertical="center" wrapText="1"/>
    </xf>
    <xf numFmtId="0" fontId="9" fillId="0" borderId="5" xfId="17" applyFont="1" applyBorder="1" applyAlignment="1">
      <alignment horizontal="left" vertical="center" wrapText="1"/>
    </xf>
    <xf numFmtId="0" fontId="50" fillId="0" borderId="7" xfId="6" applyFont="1" applyBorder="1" applyAlignment="1">
      <alignment horizontal="center"/>
    </xf>
    <xf numFmtId="0" fontId="71" fillId="0" borderId="7" xfId="6" applyFont="1" applyBorder="1" applyAlignment="1">
      <alignment horizontal="center"/>
    </xf>
    <xf numFmtId="0" fontId="74" fillId="0" borderId="82" xfId="37" applyFont="1" applyBorder="1" applyAlignment="1">
      <alignment horizontal="center" vertical="center"/>
    </xf>
    <xf numFmtId="0" fontId="74" fillId="0" borderId="1" xfId="37" applyFont="1" applyBorder="1" applyAlignment="1">
      <alignment horizontal="center" vertical="center"/>
    </xf>
    <xf numFmtId="0" fontId="74" fillId="0" borderId="51" xfId="37" applyFont="1" applyBorder="1" applyAlignment="1">
      <alignment horizontal="center" vertical="center"/>
    </xf>
    <xf numFmtId="0" fontId="74" fillId="0" borderId="84" xfId="37" applyFont="1" applyBorder="1" applyAlignment="1">
      <alignment horizontal="center" vertical="center"/>
    </xf>
    <xf numFmtId="0" fontId="74" fillId="0" borderId="85" xfId="37" applyFont="1" applyBorder="1" applyAlignment="1">
      <alignment horizontal="center" vertical="center"/>
    </xf>
    <xf numFmtId="0" fontId="78" fillId="0" borderId="7" xfId="6" applyFont="1" applyBorder="1" applyAlignment="1">
      <alignment horizontal="center" vertical="center"/>
    </xf>
    <xf numFmtId="0" fontId="78" fillId="0" borderId="88" xfId="6" applyFont="1" applyBorder="1" applyAlignment="1">
      <alignment horizontal="center" vertical="center"/>
    </xf>
    <xf numFmtId="0" fontId="78" fillId="0" borderId="8" xfId="6" applyFont="1" applyBorder="1" applyAlignment="1">
      <alignment horizontal="center" vertical="center"/>
    </xf>
    <xf numFmtId="0" fontId="78" fillId="0" borderId="28" xfId="6" applyFont="1" applyBorder="1" applyAlignment="1">
      <alignment horizontal="center" vertical="center"/>
    </xf>
    <xf numFmtId="0" fontId="19" fillId="0" borderId="89" xfId="37" applyFont="1" applyBorder="1" applyAlignment="1">
      <alignment horizontal="center" vertical="center"/>
    </xf>
    <xf numFmtId="0" fontId="19" fillId="0" borderId="90" xfId="37" applyFont="1" applyBorder="1" applyAlignment="1">
      <alignment horizontal="center" vertical="center"/>
    </xf>
    <xf numFmtId="0" fontId="19" fillId="0" borderId="91" xfId="37" applyFont="1" applyBorder="1" applyAlignment="1">
      <alignment horizontal="center" vertical="center"/>
    </xf>
    <xf numFmtId="0" fontId="9" fillId="0" borderId="93" xfId="6" applyBorder="1" applyAlignment="1">
      <alignment horizontal="left" vertical="center" wrapText="1"/>
    </xf>
    <xf numFmtId="0" fontId="9" fillId="0" borderId="1" xfId="6" applyBorder="1" applyAlignment="1">
      <alignment horizontal="left" vertical="center" wrapText="1"/>
    </xf>
    <xf numFmtId="0" fontId="9" fillId="0" borderId="51" xfId="6" applyBorder="1" applyAlignment="1">
      <alignment horizontal="left" vertical="center" wrapText="1"/>
    </xf>
    <xf numFmtId="0" fontId="9" fillId="0" borderId="2" xfId="6" applyBorder="1" applyAlignment="1">
      <alignment horizontal="left" vertical="center" wrapText="1"/>
    </xf>
    <xf numFmtId="0" fontId="9" fillId="0" borderId="0" xfId="6" applyAlignment="1">
      <alignment horizontal="left" vertical="center" wrapText="1"/>
    </xf>
    <xf numFmtId="0" fontId="9" fillId="0" borderId="3" xfId="6" applyBorder="1" applyAlignment="1">
      <alignment horizontal="left" vertical="center" wrapText="1"/>
    </xf>
    <xf numFmtId="0" fontId="9" fillId="0" borderId="29" xfId="6" applyBorder="1" applyAlignment="1">
      <alignment horizontal="left" vertical="center" wrapText="1"/>
    </xf>
    <xf numFmtId="0" fontId="9" fillId="0" borderId="5" xfId="6" applyBorder="1" applyAlignment="1">
      <alignment horizontal="left" vertical="center" wrapText="1"/>
    </xf>
    <xf numFmtId="0" fontId="9" fillId="0" borderId="30" xfId="6" applyBorder="1" applyAlignment="1">
      <alignment horizontal="left" vertical="center" wrapText="1"/>
    </xf>
    <xf numFmtId="0" fontId="13" fillId="0" borderId="89" xfId="6" applyFont="1" applyBorder="1" applyAlignment="1">
      <alignment horizontal="center"/>
    </xf>
    <xf numFmtId="0" fontId="13" fillId="0" borderId="90" xfId="6" applyFont="1" applyBorder="1" applyAlignment="1">
      <alignment horizontal="center"/>
    </xf>
    <xf numFmtId="0" fontId="13" fillId="0" borderId="91" xfId="6" applyFont="1" applyBorder="1" applyAlignment="1">
      <alignment horizontal="center"/>
    </xf>
    <xf numFmtId="0" fontId="13" fillId="0" borderId="1" xfId="6" applyFont="1" applyBorder="1" applyAlignment="1">
      <alignment horizontal="center"/>
    </xf>
    <xf numFmtId="0" fontId="13" fillId="0" borderId="93" xfId="6" applyFont="1" applyBorder="1" applyAlignment="1">
      <alignment horizontal="center"/>
    </xf>
    <xf numFmtId="0" fontId="13" fillId="0" borderId="51" xfId="6" applyFont="1" applyBorder="1" applyAlignment="1">
      <alignment horizontal="center"/>
    </xf>
    <xf numFmtId="0" fontId="9" fillId="0" borderId="89" xfId="6" applyBorder="1" applyAlignment="1">
      <alignment horizontal="center"/>
    </xf>
    <xf numFmtId="0" fontId="9" fillId="0" borderId="91" xfId="6" applyBorder="1" applyAlignment="1">
      <alignment horizontal="center"/>
    </xf>
    <xf numFmtId="0" fontId="9" fillId="0" borderId="7" xfId="6" applyBorder="1" applyAlignment="1">
      <alignment horizontal="left" vertical="center"/>
    </xf>
    <xf numFmtId="0" fontId="9" fillId="0" borderId="7" xfId="6" applyBorder="1" applyAlignment="1">
      <alignment horizontal="center"/>
    </xf>
    <xf numFmtId="1" fontId="13" fillId="0" borderId="84" xfId="27" applyNumberFormat="1" applyFont="1" applyBorder="1" applyAlignment="1">
      <alignment horizontal="center"/>
    </xf>
    <xf numFmtId="1" fontId="13" fillId="0" borderId="94" xfId="27" applyNumberFormat="1" applyFont="1" applyBorder="1" applyAlignment="1">
      <alignment horizontal="center"/>
    </xf>
    <xf numFmtId="1" fontId="13" fillId="0" borderId="85" xfId="27" applyNumberFormat="1" applyFont="1" applyBorder="1" applyAlignment="1">
      <alignment horizontal="center"/>
    </xf>
    <xf numFmtId="0" fontId="13" fillId="0" borderId="88" xfId="0" applyFont="1" applyBorder="1" applyAlignment="1">
      <alignment horizontal="center" vertical="center" wrapText="1"/>
    </xf>
    <xf numFmtId="0" fontId="13" fillId="0" borderId="23" xfId="0" applyFont="1" applyBorder="1" applyAlignment="1">
      <alignment horizontal="center" vertical="center" wrapText="1"/>
    </xf>
    <xf numFmtId="0" fontId="19" fillId="0" borderId="86" xfId="17" quotePrefix="1" applyFont="1" applyBorder="1" applyAlignment="1">
      <alignment horizontal="center"/>
    </xf>
    <xf numFmtId="0" fontId="19" fillId="0" borderId="1" xfId="17" quotePrefix="1" applyFont="1" applyBorder="1" applyAlignment="1">
      <alignment horizontal="center"/>
    </xf>
    <xf numFmtId="0" fontId="19" fillId="0" borderId="99" xfId="17" quotePrefix="1" applyFont="1" applyBorder="1" applyAlignment="1">
      <alignment horizontal="center"/>
    </xf>
    <xf numFmtId="0" fontId="13" fillId="0" borderId="84" xfId="6" applyFont="1" applyBorder="1" applyAlignment="1">
      <alignment horizontal="center"/>
    </xf>
    <xf numFmtId="0" fontId="13" fillId="0" borderId="94" xfId="6" applyFont="1" applyBorder="1" applyAlignment="1">
      <alignment horizontal="center"/>
    </xf>
    <xf numFmtId="0" fontId="13" fillId="0" borderId="85" xfId="6" applyFont="1" applyBorder="1" applyAlignment="1">
      <alignment horizontal="center"/>
    </xf>
    <xf numFmtId="0" fontId="13" fillId="0" borderId="84" xfId="17" applyFont="1" applyBorder="1" applyAlignment="1">
      <alignment horizontal="center"/>
    </xf>
    <xf numFmtId="0" fontId="13" fillId="0" borderId="94" xfId="17" applyFont="1" applyBorder="1" applyAlignment="1">
      <alignment horizontal="center"/>
    </xf>
    <xf numFmtId="0" fontId="13" fillId="0" borderId="85" xfId="17" applyFont="1" applyBorder="1" applyAlignment="1">
      <alignment horizontal="center"/>
    </xf>
    <xf numFmtId="0" fontId="19" fillId="0" borderId="84" xfId="17" quotePrefix="1" applyFont="1" applyBorder="1" applyAlignment="1">
      <alignment horizontal="center"/>
    </xf>
    <xf numFmtId="0" fontId="19" fillId="0" borderId="85" xfId="17" quotePrefix="1" applyFont="1" applyBorder="1" applyAlignment="1">
      <alignment horizontal="center"/>
    </xf>
    <xf numFmtId="0" fontId="19" fillId="0" borderId="94" xfId="17" quotePrefix="1" applyFont="1" applyBorder="1" applyAlignment="1">
      <alignment horizontal="center"/>
    </xf>
    <xf numFmtId="0" fontId="9" fillId="0" borderId="86" xfId="58" applyFont="1" applyBorder="1" applyAlignment="1">
      <alignment horizontal="left" vertical="center" wrapText="1"/>
    </xf>
    <xf numFmtId="0" fontId="9" fillId="0" borderId="116" xfId="58" applyFont="1" applyBorder="1" applyAlignment="1">
      <alignment horizontal="left" vertical="center" wrapText="1"/>
    </xf>
    <xf numFmtId="0" fontId="9" fillId="0" borderId="99" xfId="58" applyFont="1" applyBorder="1" applyAlignment="1">
      <alignment horizontal="left" vertical="center" wrapText="1"/>
    </xf>
    <xf numFmtId="0" fontId="9" fillId="0" borderId="2" xfId="58" applyFont="1" applyBorder="1" applyAlignment="1">
      <alignment horizontal="left" vertical="center" wrapText="1"/>
    </xf>
    <xf numFmtId="0" fontId="9" fillId="0" borderId="0" xfId="58" applyFont="1" applyAlignment="1">
      <alignment horizontal="left" vertical="center" wrapText="1"/>
    </xf>
    <xf numFmtId="0" fontId="9" fillId="0" borderId="3" xfId="58" applyFont="1" applyBorder="1" applyAlignment="1">
      <alignment horizontal="left" vertical="center" wrapText="1"/>
    </xf>
    <xf numFmtId="0" fontId="9" fillId="0" borderId="4" xfId="58" applyFont="1" applyBorder="1" applyAlignment="1">
      <alignment horizontal="left" vertical="center" wrapText="1"/>
    </xf>
    <xf numFmtId="0" fontId="9" fillId="0" borderId="5" xfId="58" applyFont="1" applyBorder="1" applyAlignment="1">
      <alignment horizontal="left" vertical="center" wrapText="1"/>
    </xf>
    <xf numFmtId="0" fontId="9" fillId="0" borderId="6" xfId="58" applyFont="1" applyBorder="1" applyAlignment="1">
      <alignment horizontal="left" vertical="center" wrapText="1"/>
    </xf>
    <xf numFmtId="0" fontId="27" fillId="0" borderId="88" xfId="0" applyFont="1" applyBorder="1" applyAlignment="1">
      <alignment horizontal="center" vertical="center"/>
    </xf>
    <xf numFmtId="0" fontId="27" fillId="0" borderId="23" xfId="0" applyFont="1" applyBorder="1" applyAlignment="1">
      <alignment horizontal="center" vertical="center"/>
    </xf>
    <xf numFmtId="0" fontId="12" fillId="34" borderId="7" xfId="58" applyFill="1" applyBorder="1" applyAlignment="1">
      <alignment horizontal="left" vertical="center" wrapText="1"/>
    </xf>
    <xf numFmtId="0" fontId="12" fillId="34" borderId="86" xfId="58" applyFill="1" applyBorder="1" applyAlignment="1">
      <alignment horizontal="left" vertical="center" wrapText="1"/>
    </xf>
    <xf numFmtId="0" fontId="12" fillId="34" borderId="116" xfId="58" applyFill="1" applyBorder="1" applyAlignment="1">
      <alignment horizontal="left" vertical="center" wrapText="1"/>
    </xf>
    <xf numFmtId="0" fontId="12" fillId="34" borderId="2" xfId="58" applyFill="1" applyBorder="1" applyAlignment="1">
      <alignment horizontal="left" vertical="center" wrapText="1"/>
    </xf>
    <xf numFmtId="0" fontId="12" fillId="34" borderId="0" xfId="58" applyFill="1" applyAlignment="1">
      <alignment horizontal="left" vertical="center" wrapText="1"/>
    </xf>
    <xf numFmtId="0" fontId="12" fillId="34" borderId="4" xfId="58" applyFill="1" applyBorder="1" applyAlignment="1">
      <alignment horizontal="left" vertical="center" wrapText="1"/>
    </xf>
    <xf numFmtId="0" fontId="12" fillId="34" borderId="5" xfId="58" applyFill="1" applyBorder="1" applyAlignment="1">
      <alignment horizontal="left" vertical="center" wrapText="1"/>
    </xf>
    <xf numFmtId="0" fontId="27" fillId="0" borderId="7" xfId="0" applyFont="1" applyBorder="1" applyAlignment="1">
      <alignment horizontal="center" vertical="center" wrapText="1"/>
    </xf>
    <xf numFmtId="0" fontId="9" fillId="34" borderId="86" xfId="17" applyFont="1" applyFill="1" applyBorder="1" applyAlignment="1">
      <alignment horizontal="left" vertical="center" wrapText="1"/>
    </xf>
    <xf numFmtId="0" fontId="9" fillId="34" borderId="1" xfId="17" applyFont="1" applyFill="1" applyBorder="1" applyAlignment="1">
      <alignment horizontal="left" vertical="center" wrapText="1"/>
    </xf>
    <xf numFmtId="0" fontId="9" fillId="34" borderId="2" xfId="17" applyFont="1" applyFill="1" applyBorder="1" applyAlignment="1">
      <alignment horizontal="left" vertical="center" wrapText="1"/>
    </xf>
    <xf numFmtId="0" fontId="9" fillId="34" borderId="0" xfId="17" applyFont="1" applyFill="1" applyAlignment="1">
      <alignment horizontal="left" vertical="center" wrapText="1"/>
    </xf>
    <xf numFmtId="0" fontId="9" fillId="34" borderId="4" xfId="17" applyFont="1" applyFill="1" applyBorder="1" applyAlignment="1">
      <alignment horizontal="left" vertical="center" wrapText="1"/>
    </xf>
    <xf numFmtId="0" fontId="9" fillId="34" borderId="5" xfId="17" applyFont="1" applyFill="1" applyBorder="1" applyAlignment="1">
      <alignment horizontal="left" vertical="center" wrapText="1"/>
    </xf>
    <xf numFmtId="11" fontId="27" fillId="0" borderId="94" xfId="0" applyNumberFormat="1" applyFont="1" applyBorder="1" applyAlignment="1">
      <alignment horizontal="center"/>
    </xf>
    <xf numFmtId="11" fontId="27" fillId="0" borderId="85" xfId="0" applyNumberFormat="1" applyFont="1" applyBorder="1" applyAlignment="1">
      <alignment horizontal="center"/>
    </xf>
    <xf numFmtId="0" fontId="146" fillId="0" borderId="0" xfId="10" applyFont="1"/>
    <xf numFmtId="9" fontId="146" fillId="0" borderId="0" xfId="10" applyNumberFormat="1" applyFont="1" applyFill="1"/>
    <xf numFmtId="0" fontId="147" fillId="0" borderId="0" xfId="10" applyFont="1"/>
    <xf numFmtId="0" fontId="148" fillId="0" borderId="0" xfId="10" applyFont="1"/>
    <xf numFmtId="1" fontId="146" fillId="0" borderId="0" xfId="10" applyNumberFormat="1" applyFont="1" applyFill="1"/>
  </cellXfs>
  <cellStyles count="77">
    <cellStyle name="20% - Accent1" xfId="52" builtinId="30"/>
    <cellStyle name="20% - Accent2" xfId="53" builtinId="34"/>
    <cellStyle name="20% - Accent3" xfId="54" builtinId="38"/>
    <cellStyle name="20% - Accent4 2" xfId="49" xr:uid="{B44EF945-3F58-4576-8F68-C4DA3B8CF4BB}"/>
    <cellStyle name="20% - Accent4 2 2" xfId="73" xr:uid="{20A38328-9858-4265-A3CF-4B9708F1CEFA}"/>
    <cellStyle name="20% - Accent5 2" xfId="48" xr:uid="{CF8E23A0-E2B4-4319-A767-79259AE54D98}"/>
    <cellStyle name="20% - Accent5 2 2" xfId="72" xr:uid="{79D4E501-AB15-4260-A148-191DD359178A}"/>
    <cellStyle name="20% - Accent6 2" xfId="50" xr:uid="{4FC9ACA0-29C3-42AF-9F2F-4F03B856B552}"/>
    <cellStyle name="20% - Accent6 2 2" xfId="74" xr:uid="{C98652A5-8AEB-4A02-BFD7-FF62A0764765}"/>
    <cellStyle name="40% - Accent1 2" xfId="47" xr:uid="{1AAED286-7F10-4120-ADBF-37FBEA5ED346}"/>
    <cellStyle name="40% - Accent1 2 2" xfId="71" xr:uid="{5E8E6BA0-9A5D-44F2-839B-EAFB4B2E3769}"/>
    <cellStyle name="40% - Accent2 2" xfId="46" xr:uid="{E6AA147C-7FA0-48B7-AD7F-E7424D9D7CBC}"/>
    <cellStyle name="40% - Accent2 2 2" xfId="70" xr:uid="{059A7A4C-2D38-4FCF-9202-14C6AD7384E3}"/>
    <cellStyle name="40% - Accent3 2" xfId="45" xr:uid="{A70DCED9-A7D5-4436-84AD-CAA691D48026}"/>
    <cellStyle name="40% - Accent3 2 2" xfId="69" xr:uid="{48735B85-0626-476B-A941-77352097E52D}"/>
    <cellStyle name="40% - Accent4 2" xfId="44" xr:uid="{4B1D7841-D3E0-40A9-9A02-EF10959EDE1A}"/>
    <cellStyle name="40% - Accent4 2 2" xfId="68" xr:uid="{0D5BC713-D106-413A-8C4D-05A87ADF32C3}"/>
    <cellStyle name="40% - Accent5 2" xfId="51" xr:uid="{761F9881-726F-4AC6-8E2B-88C44989AC6D}"/>
    <cellStyle name="40% - Accent5 2 2" xfId="75" xr:uid="{7587B092-84E7-4FC9-93B8-21E04F042179}"/>
    <cellStyle name="Comma" xfId="1" builtinId="3"/>
    <cellStyle name="Comma 2" xfId="61" xr:uid="{475C41A6-D5BA-40C4-AC12-72391A65E8B1}"/>
    <cellStyle name="Comma 2 2" xfId="76" xr:uid="{5D3F8665-CA66-4AA6-8C12-00FC3DF8EF0A}"/>
    <cellStyle name="Comma 3" xfId="62" xr:uid="{B5A5DB54-3501-45B4-822D-99289EF853E8}"/>
    <cellStyle name="Hyperlink" xfId="2" builtinId="8"/>
    <cellStyle name="Hyperlink 2" xfId="36" xr:uid="{00000000-0005-0000-0000-000001000000}"/>
    <cellStyle name="Komma 2" xfId="39" xr:uid="{568E988E-CE21-44B6-AD2F-05BB7F524172}"/>
    <cellStyle name="Komma 2 2" xfId="67" xr:uid="{2791F4FC-729D-4EA8-8926-AC072DCB93B3}"/>
    <cellStyle name="Normal" xfId="0" builtinId="0" customBuiltin="1"/>
    <cellStyle name="Normal 2" xfId="14" xr:uid="{00000000-0005-0000-0000-000003000000}"/>
    <cellStyle name="Normal_7.11" xfId="35" xr:uid="{00000000-0005-0000-0000-000004000000}"/>
    <cellStyle name="Normal_8.8" xfId="56" xr:uid="{D65B8F33-13C7-4FC0-9229-8BC273129B4E}"/>
    <cellStyle name="Normal_EFslijt-basisdata" xfId="24" xr:uid="{00000000-0005-0000-0000-000005000000}"/>
    <cellStyle name="Normal_HM" xfId="59" xr:uid="{116F530D-6D49-4DBB-BC6C-04F011BBD245}"/>
    <cellStyle name="Normal_Profile" xfId="58" xr:uid="{629D4729-F8F8-415E-A820-78D16C677BB7}"/>
    <cellStyle name="Normal_Sheet1" xfId="19" xr:uid="{00000000-0005-0000-0000-000006000000}"/>
    <cellStyle name="Normal_Sheet1 2" xfId="33" xr:uid="{00000000-0005-0000-0000-000007000000}"/>
    <cellStyle name="Normal_Sheet2" xfId="57" xr:uid="{70CB1F43-2517-4E94-ADDB-63343CC4D44D}"/>
    <cellStyle name="Normal_Sheet3" xfId="43" xr:uid="{9A06B148-F6FF-4B69-85A7-CE4A57844E98}"/>
    <cellStyle name="Normal_VOS &amp; PAK" xfId="55" xr:uid="{3EC201AD-11AF-49BA-8472-FD3CFA097B4B}"/>
    <cellStyle name="Percent" xfId="60" builtinId="5"/>
    <cellStyle name="Procent 3" xfId="13" xr:uid="{00000000-0005-0000-0000-000008000000}"/>
    <cellStyle name="Procent 3 2" xfId="65" xr:uid="{0C925070-AD9F-448F-AA37-DE775F731770}"/>
    <cellStyle name="Standaard 2" xfId="40" xr:uid="{CA4E285B-8BDC-4A93-B3A0-1712143FEC53}"/>
    <cellStyle name="Standaard 2 2 2" xfId="27" xr:uid="{00000000-0005-0000-0000-00000B000000}"/>
    <cellStyle name="Standaard 2 3 2" xfId="6" xr:uid="{00000000-0005-0000-0000-00000C000000}"/>
    <cellStyle name="Standaard 3 2 2" xfId="10" xr:uid="{00000000-0005-0000-0000-00000D000000}"/>
    <cellStyle name="Standaard 3 2 2 2" xfId="64" xr:uid="{2AA21453-BF08-40B5-B1B3-E3944D220D33}"/>
    <cellStyle name="Standaard 3 2 4" xfId="28" xr:uid="{00000000-0005-0000-0000-00000E000000}"/>
    <cellStyle name="Standaard 3 2 4 2" xfId="66" xr:uid="{444405AC-1654-40A6-9395-C859A55EC545}"/>
    <cellStyle name="Standaard 3 3" xfId="29" xr:uid="{00000000-0005-0000-0000-00000F000000}"/>
    <cellStyle name="Standaard 4" xfId="38" xr:uid="{D702F4B4-D91D-4E28-BBEA-3442DB86C4A8}"/>
    <cellStyle name="Standaard 5" xfId="3" xr:uid="{00000000-0005-0000-0000-000010000000}"/>
    <cellStyle name="Standaard 5 2" xfId="63" xr:uid="{D0E9E0BD-DACA-4250-A5D8-5A6C6C995B6E}"/>
    <cellStyle name="Standaard 6" xfId="7" xr:uid="{00000000-0005-0000-0000-000011000000}"/>
    <cellStyle name="Standaard 6 2" xfId="41" xr:uid="{2FFFC564-2181-4B54-915F-43861489BF80}"/>
    <cellStyle name="Standaard_Afzet" xfId="8" xr:uid="{00000000-0005-0000-0000-000013000000}"/>
    <cellStyle name="Standaard_Afzet 2 2" xfId="9" xr:uid="{00000000-0005-0000-0000-000014000000}"/>
    <cellStyle name="Standaard_Airco" xfId="21" xr:uid="{00000000-0005-0000-0000-000015000000}"/>
    <cellStyle name="Standaard_basgegovmb" xfId="16" xr:uid="{00000000-0005-0000-0000-000016000000}"/>
    <cellStyle name="Standaard_BD" xfId="15" xr:uid="{00000000-0005-0000-0000-000017000000}"/>
    <cellStyle name="Standaard_BGEGovmob" xfId="30" xr:uid="{00000000-0005-0000-0000-000018000000}"/>
    <cellStyle name="Standaard_Blad1" xfId="26" xr:uid="{00000000-0005-0000-0000-000019000000}"/>
    <cellStyle name="Standaard_Blad1 2 2" xfId="34" xr:uid="{00000000-0005-0000-0000-00001A000000}"/>
    <cellStyle name="Standaard_Bouwjaaref90 2" xfId="11" xr:uid="{00000000-0005-0000-0000-00001B000000}"/>
    <cellStyle name="Standaard_EFbrst" xfId="4" xr:uid="{00000000-0005-0000-0000-00001C000000}"/>
    <cellStyle name="Standaard_EFWEG-N2O" xfId="12" xr:uid="{00000000-0005-0000-0000-00001D000000}"/>
    <cellStyle name="Standaard_Emmobprog" xfId="25" xr:uid="{00000000-0005-0000-0000-00001E000000}"/>
    <cellStyle name="Standaard_EVV_8-12-17" xfId="32" xr:uid="{00000000-0005-0000-0000-00001F000000}"/>
    <cellStyle name="Standaard_lijst energiedragers definitief concept 26 okt" xfId="5" xr:uid="{00000000-0005-0000-0000-000020000000}"/>
    <cellStyle name="Standaard_Meth-Rapp-tab" xfId="17" xr:uid="{00000000-0005-0000-0000-000021000000}"/>
    <cellStyle name="Standaard_MOBTOT" xfId="31" xr:uid="{00000000-0005-0000-0000-000022000000}"/>
    <cellStyle name="Standaard_NS" xfId="18" xr:uid="{00000000-0005-0000-0000-000023000000}"/>
    <cellStyle name="Standaard_REMMEN" xfId="20" xr:uid="{00000000-0005-0000-0000-000024000000}"/>
    <cellStyle name="Standaard_Slijtsel-Molek" xfId="23" xr:uid="{00000000-0005-0000-0000-000025000000}"/>
    <cellStyle name="Standaard_S-motorbrandstof90-02" xfId="22" xr:uid="{00000000-0005-0000-0000-000026000000}"/>
    <cellStyle name="Standaard_Tabellen" xfId="37" xr:uid="{D45FBF71-A3BF-4371-BD04-C2A8411C1E99}"/>
    <cellStyle name="Standaard_WEGDEK" xfId="42" xr:uid="{CB2E4B1C-242E-414E-A900-825B6670D1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E1E1444-379C-4859-AABD-E7747D7F1B0B}"/>
</namedSheetView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Wegdekslijtage%20wegverkeer.pdf" TargetMode="External"/><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customProperty" Target="../customProperty11.bin"/><Relationship Id="rId5" Type="http://schemas.openxmlformats.org/officeDocument/2006/relationships/printerSettings" Target="../printerSettings/printerSettings11.bin"/><Relationship Id="rId4" Type="http://schemas.openxmlformats.org/officeDocument/2006/relationships/hyperlink" Target="https://legacy.emissieregistratie.nl/erpubliek/documenten/06%20Water/01%20Factsheets/01%20Nederlands/Bandenslijtage.pdf" TargetMode="Externa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Remslijtage%20wegverkeer.pdf" TargetMode="External"/><Relationship Id="rId2" Type="http://schemas.openxmlformats.org/officeDocument/2006/relationships/hyperlink" Target="https://legacy.emissieregistratie.nl/erpubliek/documenten/06%20Water/01%20Factsheets/01%20Nederlands/Bandenslijtage.pdf"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customProperty" Target="../customProperty14.bin"/><Relationship Id="rId5" Type="http://schemas.openxmlformats.org/officeDocument/2006/relationships/printerSettings" Target="../printerSettings/printerSettings14.bin"/><Relationship Id="rId4" Type="http://schemas.openxmlformats.org/officeDocument/2006/relationships/hyperlink" Target="https://legacy.emissieregistratie.nl/erpubliek/documenten/06%20Water/01%20Factsheets/01%20Nederlands/Wegdekslijtage%20wegverkeer.pdf" TargetMode="Externa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legacy.emissieregistratie.nl/erpubliek/documenten/06%20Water/01%20Factsheets/01%20Nederlands/Lekkage%20motorolie.pdf" TargetMode="External"/><Relationship Id="rId4" Type="http://schemas.openxmlformats.org/officeDocument/2006/relationships/customProperty" Target="../customProperty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emissieregistratie.nl/documentatie/doorzoek-alle-documenten?ROOT=\06%20Water\01%20Factsheets\" TargetMode="External"/><Relationship Id="rId7" Type="http://schemas.openxmlformats.org/officeDocument/2006/relationships/customProperty" Target="../customProperty18.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www.helpdeskwater.nl/onderwerpen/emissiebeheer/diffuse-bronnen" TargetMode="External"/><Relationship Id="rId6" Type="http://schemas.openxmlformats.org/officeDocument/2006/relationships/printerSettings" Target="../printerSettings/printerSettings18.bin"/><Relationship Id="rId5" Type="http://schemas.openxmlformats.org/officeDocument/2006/relationships/hyperlink" Target="https://legacy.emissieregistratie.nl/erpubliek/documenten/06%20Water/01%20Factsheets/01%20Nederlands/Lekkage%20motorolie.pdf" TargetMode="External"/><Relationship Id="rId4" Type="http://schemas.openxmlformats.org/officeDocument/2006/relationships/hyperlink" Target="https://legacy.emissieregistratie.nl/erpubliek/documenten/06%20Water/01%20Factsheets/01%20Nederlands/Wegdekslijtage%20wegverkeer.pdf"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legacy.emissieregistratie.nl/erpubliek/documenten/06%20Water/01%20Factsheets/01%20Nederlands/Lekkage%20motorolie.pdf" TargetMode="External"/><Relationship Id="rId1" Type="http://schemas.openxmlformats.org/officeDocument/2006/relationships/hyperlink" Target="https://www.emissieregistratie.nl/documentatie/doorzoek-alle-documenten?ROOT=\06%20Water\01%20Factsheets\" TargetMode="External"/><Relationship Id="rId4" Type="http://schemas.openxmlformats.org/officeDocument/2006/relationships/customProperty" Target="../customProperty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Bandenslijtage.pdf" TargetMode="External"/><Relationship Id="rId7" Type="http://schemas.openxmlformats.org/officeDocument/2006/relationships/customProperty" Target="../customProperty23.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printerSettings" Target="../printerSettings/printerSettings23.bin"/><Relationship Id="rId5" Type="http://schemas.openxmlformats.org/officeDocument/2006/relationships/hyperlink" Target="https://legacy.emissieregistratie.nl/erpubliek/documenten/06%20Water/01%20Factsheets/01%20Nederlands/Wegdekslijtage%20wegverkeer.pdf" TargetMode="External"/><Relationship Id="rId4" Type="http://schemas.openxmlformats.org/officeDocument/2006/relationships/hyperlink" Target="https://legacy.emissieregistratie.nl/erpubliek/documenten/06%20Water/01%20Factsheets/01%20Nederlands/Remslijtage%20wegverkeer.pdf" TargetMode="External"/></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8.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6.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41.bin"/><Relationship Id="rId1" Type="http://schemas.openxmlformats.org/officeDocument/2006/relationships/hyperlink" Target="http://www.emissieregistratie.nl/ERPUBLIEK/misc/Documenten.aspx?ROOT=Lucht%20(Air)\Verkeer%20en%20Vervoer%20(Transport)" TargetMode="External"/></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42.bin"/><Relationship Id="rId1" Type="http://schemas.openxmlformats.org/officeDocument/2006/relationships/hyperlink" Target="http://www.emissieregistratie.nl/ERPUBLIEK/misc/Documenten.aspx?ROOT=Lucht%20(Air)\Verkeer%20en%20Vervoer%20(Transport)" TargetMode="External"/></Relationships>
</file>

<file path=xl/worksheets/_rels/sheet48.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9.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44.bin"/><Relationship Id="rId1" Type="http://schemas.openxmlformats.org/officeDocument/2006/relationships/hyperlink" Target="http://www.emissieregistratie.nl/ERPUBLIEK/misc/Documenten.aspx?ROOT=Lucht%20(Air)\Verkeer%20en%20Vervoer%20(Transpor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missieautoriteit.nl/documenten/publicatie/2024/06/14/rapportage-hernieuwbare-energie-voor-vervoer-in-nederland-2023" TargetMode="External"/><Relationship Id="rId1" Type="http://schemas.openxmlformats.org/officeDocument/2006/relationships/hyperlink" Target="https://publications.tno.nl/publication/34640052/i6oSyA/TNO-2021-R11314.pdf" TargetMode="External"/><Relationship Id="rId4" Type="http://schemas.openxmlformats.org/officeDocument/2006/relationships/customProperty" Target="../customProperty5.bin"/></Relationships>
</file>

<file path=xl/worksheets/_rels/sheet50.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5.bin"/><Relationship Id="rId1" Type="http://schemas.openxmlformats.org/officeDocument/2006/relationships/hyperlink" Target="http://www.emissieregistratie.nl/ERPUBLIEK/misc/Documenten.aspx?ROOT=Lucht%20(Air)\Verkeer%20en%20Vervoer%20(Transport)" TargetMode="External"/></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8.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58.bin"/><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7.bin"/><Relationship Id="rId1" Type="http://schemas.openxmlformats.org/officeDocument/2006/relationships/hyperlink" Target="https://www.cbs.nl/en-gb/background/2018/02/adjustment-of-heating-values-and-c02-petrol-and-diesel"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74.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rvo.nl/sites/default/files/2025-02/vaststelling-standaard-CO2-EF-aardgas-jaar-nat-monitoring-2025-ETS-2025.pdf" TargetMode="External"/><Relationship Id="rId1" Type="http://schemas.openxmlformats.org/officeDocument/2006/relationships/hyperlink" Target="https://www.cbs.nl/en-gb/background/2018/02/adjustment-of-heating-values-and-c02-petrol-and-diesel" TargetMode="Externa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0" tint="-0.14999847407452621"/>
  </sheetPr>
  <dimension ref="A1:AD52"/>
  <sheetViews>
    <sheetView zoomScaleNormal="100" workbookViewId="0">
      <selection activeCell="L42" sqref="L42:T42"/>
    </sheetView>
  </sheetViews>
  <sheetFormatPr defaultColWidth="9.33203125" defaultRowHeight="12"/>
  <cols>
    <col min="1" max="1" width="5" style="1" customWidth="1"/>
    <col min="2" max="9" width="9.33203125" style="1"/>
    <col min="10" max="10" width="12.1640625" style="1" customWidth="1"/>
    <col min="11" max="11" width="4.33203125" style="1" customWidth="1"/>
    <col min="12" max="20" width="9.33203125" style="1"/>
    <col min="21" max="21" width="4.33203125" style="1" customWidth="1"/>
    <col min="22" max="16384" width="9.33203125" style="1"/>
  </cols>
  <sheetData>
    <row r="1" spans="1:30" ht="21">
      <c r="A1" s="1861" t="s">
        <v>0</v>
      </c>
      <c r="B1" s="1861"/>
      <c r="C1" s="1861"/>
      <c r="D1" s="1861"/>
      <c r="E1" s="1861"/>
      <c r="F1" s="1861"/>
      <c r="G1" s="1861"/>
      <c r="H1" s="1861"/>
      <c r="I1" s="1861"/>
      <c r="J1" s="1861"/>
      <c r="K1" s="1861"/>
      <c r="L1" s="1861"/>
      <c r="M1" s="1861"/>
      <c r="N1" s="1861"/>
      <c r="O1" s="1861"/>
      <c r="P1" s="1861"/>
      <c r="Q1" s="1861"/>
      <c r="R1" s="1861"/>
      <c r="S1" s="1861"/>
      <c r="T1" s="1861"/>
      <c r="U1" s="1861"/>
      <c r="V1" s="1861"/>
      <c r="W1" s="1861"/>
      <c r="X1" s="1861"/>
      <c r="Y1" s="1861"/>
      <c r="Z1" s="1861"/>
      <c r="AA1" s="1861"/>
      <c r="AB1" s="1861"/>
      <c r="AC1" s="1861"/>
      <c r="AD1" s="1861"/>
    </row>
    <row r="2" spans="1:30" ht="15">
      <c r="A2" s="1862" t="s">
        <v>1</v>
      </c>
      <c r="B2" s="1862"/>
      <c r="C2" s="1862"/>
      <c r="D2" s="1862"/>
      <c r="E2" s="1862"/>
      <c r="F2" s="1862"/>
      <c r="G2" s="1862"/>
      <c r="H2" s="1862"/>
      <c r="I2" s="1862"/>
      <c r="J2" s="1862"/>
      <c r="K2" s="1862"/>
      <c r="L2" s="1862"/>
      <c r="M2" s="1862"/>
      <c r="N2" s="1862"/>
      <c r="O2" s="1862"/>
      <c r="P2" s="1862"/>
      <c r="Q2" s="1862"/>
      <c r="R2" s="1862"/>
      <c r="S2" s="1862"/>
      <c r="T2" s="1862"/>
      <c r="U2" s="1862"/>
      <c r="V2" s="1862"/>
      <c r="W2" s="1862"/>
      <c r="X2" s="1862"/>
      <c r="Y2" s="1862"/>
      <c r="Z2" s="1862"/>
      <c r="AA2" s="1862"/>
      <c r="AB2" s="1862"/>
      <c r="AC2" s="1862"/>
      <c r="AD2" s="1862"/>
    </row>
    <row r="3" spans="1:30">
      <c r="A3" s="1863"/>
      <c r="B3" s="1863"/>
      <c r="C3" s="1863"/>
      <c r="D3" s="1863"/>
      <c r="E3" s="1863"/>
      <c r="F3" s="1863"/>
      <c r="G3" s="1863"/>
      <c r="H3" s="1863"/>
      <c r="I3" s="1863"/>
      <c r="J3" s="1863"/>
      <c r="K3" s="1863"/>
      <c r="L3" s="1863"/>
      <c r="M3" s="1863"/>
      <c r="N3" s="1863"/>
      <c r="O3" s="1863"/>
      <c r="P3" s="1863"/>
      <c r="Q3" s="1863"/>
      <c r="R3" s="1863"/>
      <c r="S3" s="1863"/>
      <c r="T3" s="1863"/>
      <c r="U3" s="1863"/>
      <c r="V3" s="1863"/>
      <c r="W3" s="1863"/>
      <c r="X3" s="1863"/>
      <c r="Y3" s="1863"/>
      <c r="Z3" s="1863"/>
      <c r="AA3" s="1863"/>
      <c r="AB3" s="1863"/>
      <c r="AC3" s="1863"/>
      <c r="AD3" s="1863"/>
    </row>
    <row r="5" spans="1:30" ht="15.75" customHeight="1">
      <c r="B5" s="1864" t="s">
        <v>2</v>
      </c>
      <c r="C5" s="1864"/>
      <c r="D5" s="1864"/>
      <c r="E5" s="1864"/>
      <c r="F5" s="1864"/>
      <c r="G5" s="1864"/>
      <c r="H5" s="1864"/>
      <c r="I5" s="1864"/>
      <c r="J5" s="1864"/>
      <c r="L5" s="1864" t="s">
        <v>3</v>
      </c>
      <c r="M5" s="1864"/>
      <c r="N5" s="1864"/>
      <c r="O5" s="1864"/>
      <c r="P5" s="1864"/>
      <c r="Q5" s="1864"/>
      <c r="R5" s="1864"/>
      <c r="S5" s="1864"/>
      <c r="T5" s="1864"/>
      <c r="V5" s="1865" t="str">
        <f>'7.10'!A89</f>
        <v>Table 7.10G Activity data for the use of shore power</v>
      </c>
      <c r="W5" s="1865"/>
      <c r="X5" s="1865"/>
      <c r="Y5" s="1865"/>
      <c r="Z5" s="1865"/>
      <c r="AA5" s="1865"/>
      <c r="AB5" s="1865"/>
      <c r="AC5" s="1865"/>
      <c r="AD5" s="1865"/>
    </row>
    <row r="6" spans="1:30" ht="15.75" customHeight="1">
      <c r="B6" s="1865" t="str">
        <f>'2.1'!A2</f>
        <v>Table 2.1 Energy consumption data for greenhouse gas emission calculations</v>
      </c>
      <c r="C6" s="1865"/>
      <c r="D6" s="1865"/>
      <c r="E6" s="1865"/>
      <c r="F6" s="1865"/>
      <c r="G6" s="1865"/>
      <c r="H6" s="1865"/>
      <c r="I6" s="1865"/>
      <c r="J6" s="1865"/>
      <c r="L6" s="1865" t="str">
        <f>'4.1'!A2</f>
        <v>Table 4.1 Energy consumption of rail traffic</v>
      </c>
      <c r="M6" s="1865"/>
      <c r="N6" s="1865"/>
      <c r="O6" s="1865"/>
      <c r="P6" s="1865"/>
      <c r="Q6" s="1865"/>
      <c r="R6" s="1865"/>
      <c r="S6" s="1865"/>
      <c r="T6" s="1865"/>
      <c r="V6" s="1865" t="str">
        <f>'7.11'!A5</f>
        <v>Table 7.11A Correction factors (CEF) for reciprocating diesel engines</v>
      </c>
      <c r="W6" s="1865"/>
      <c r="X6" s="1865"/>
      <c r="Y6" s="1865"/>
      <c r="Z6" s="1865"/>
      <c r="AA6" s="1865"/>
      <c r="AB6" s="1865"/>
      <c r="AC6" s="1865"/>
      <c r="AD6" s="1865"/>
    </row>
    <row r="7" spans="1:30" ht="15.75" customHeight="1">
      <c r="B7" s="1865" t="str">
        <f>'2.2'!A2</f>
        <v>Table 2.2 Mobile source emission factors for greenhouse gasses</v>
      </c>
      <c r="C7" s="1865"/>
      <c r="D7" s="1865"/>
      <c r="E7" s="1865"/>
      <c r="F7" s="1865"/>
      <c r="G7" s="1865"/>
      <c r="H7" s="1865"/>
      <c r="I7" s="1865"/>
      <c r="J7" s="1865"/>
      <c r="L7" s="1865" t="str">
        <f>'4.2'!A2</f>
        <v>Table 4.2 Emission factors for rail traffic</v>
      </c>
      <c r="M7" s="1865"/>
      <c r="N7" s="1865"/>
      <c r="O7" s="1865"/>
      <c r="P7" s="1865"/>
      <c r="Q7" s="1865"/>
      <c r="R7" s="1865"/>
      <c r="S7" s="1865"/>
      <c r="T7" s="1865"/>
      <c r="V7" s="1865" t="str">
        <f>'7.11'!A30</f>
        <v>Table 7.11B Correction factors (CEF) for steam turbines</v>
      </c>
      <c r="W7" s="1865"/>
      <c r="X7" s="1865"/>
      <c r="Y7" s="1865"/>
      <c r="Z7" s="1865"/>
      <c r="AA7" s="1865"/>
      <c r="AB7" s="1865"/>
      <c r="AC7" s="1865"/>
      <c r="AD7" s="1865"/>
    </row>
    <row r="8" spans="1:30" ht="15.75" customHeight="1">
      <c r="B8" s="1865" t="str">
        <f>'2.3'!A2</f>
        <v>Table 2.3 Basic data for road transport IPCC emission calculations</v>
      </c>
      <c r="C8" s="1865"/>
      <c r="D8" s="1865"/>
      <c r="E8" s="1865"/>
      <c r="F8" s="1865"/>
      <c r="G8" s="1865"/>
      <c r="H8" s="1865"/>
      <c r="I8" s="1865"/>
      <c r="J8" s="1865"/>
      <c r="L8" s="1865" t="str">
        <f>'4.3'!A2</f>
        <v>Table 4.3 Emission profiles PM2.5 in rail traffic PM10</v>
      </c>
      <c r="M8" s="1865"/>
      <c r="N8" s="1865"/>
      <c r="O8" s="1865"/>
      <c r="P8" s="1865"/>
      <c r="Q8" s="1865"/>
      <c r="R8" s="1865"/>
      <c r="S8" s="1865"/>
      <c r="T8" s="1865"/>
      <c r="V8" s="1865" t="str">
        <f>'7.11'!A56</f>
        <v>Table 7.11C Correction factors (CEF) for gas turbines</v>
      </c>
      <c r="W8" s="1865"/>
      <c r="X8" s="1865"/>
      <c r="Y8" s="1865"/>
      <c r="Z8" s="1865"/>
      <c r="AA8" s="1865"/>
      <c r="AB8" s="1865"/>
      <c r="AC8" s="1865"/>
      <c r="AD8" s="1865"/>
    </row>
    <row r="9" spans="1:30" ht="15.75" customHeight="1">
      <c r="B9" s="1865" t="str">
        <f>'2.4'!A2</f>
        <v>Table 2.4A Basic factors for CO2 from urea use in diesel vehicles equipped with SCR</v>
      </c>
      <c r="C9" s="1865"/>
      <c r="D9" s="1865"/>
      <c r="E9" s="1865"/>
      <c r="F9" s="1865"/>
      <c r="G9" s="1865"/>
      <c r="H9" s="1865"/>
      <c r="I9" s="1865"/>
      <c r="J9" s="1865"/>
    </row>
    <row r="10" spans="1:30" ht="15.75" customHeight="1">
      <c r="B10" s="1865" t="str">
        <f>'2.5'!A2</f>
        <v>Table 2.5 Uncertainty estimates for greenhouse gas emissions</v>
      </c>
      <c r="C10" s="1865"/>
      <c r="D10" s="1865"/>
      <c r="E10" s="1865"/>
      <c r="F10" s="1865"/>
      <c r="G10" s="1865"/>
      <c r="H10" s="1865"/>
      <c r="I10" s="1865"/>
      <c r="J10" s="1865"/>
      <c r="L10" s="1864" t="s">
        <v>4</v>
      </c>
      <c r="M10" s="1864"/>
      <c r="N10" s="1864"/>
      <c r="O10" s="1864"/>
      <c r="P10" s="1864"/>
      <c r="Q10" s="1864"/>
      <c r="R10" s="1864"/>
      <c r="S10" s="1864"/>
      <c r="T10" s="1864"/>
      <c r="V10" s="1864" t="s">
        <v>5</v>
      </c>
      <c r="W10" s="1864"/>
      <c r="X10" s="1864"/>
      <c r="Y10" s="1864"/>
      <c r="Z10" s="1864"/>
      <c r="AA10" s="1864"/>
      <c r="AB10" s="1864"/>
      <c r="AC10" s="1864"/>
      <c r="AD10" s="1864"/>
    </row>
    <row r="11" spans="1:30" ht="15.75" customHeight="1">
      <c r="B11" s="1865" t="str">
        <f>'2.6'!A2</f>
        <v>Table 2.6 Heating values for petrol and diesel</v>
      </c>
      <c r="C11" s="1865"/>
      <c r="D11" s="1865"/>
      <c r="E11" s="1865"/>
      <c r="F11" s="1865"/>
      <c r="G11" s="1865"/>
      <c r="H11" s="1865"/>
      <c r="I11" s="1865"/>
      <c r="J11" s="1865"/>
      <c r="L11" s="1865" t="str">
        <f>'5.1'!A2</f>
        <v>Table 5.1 Fuel consumption of inland navigation</v>
      </c>
      <c r="M11" s="1865"/>
      <c r="N11" s="1865"/>
      <c r="O11" s="1865"/>
      <c r="P11" s="1865"/>
      <c r="Q11" s="1865"/>
      <c r="R11" s="1865"/>
      <c r="S11" s="1865"/>
      <c r="T11" s="1865"/>
      <c r="V11" s="1865" t="str">
        <f>'8.1'!A2</f>
        <v>Table 8.1 Fuel consumption by air traffic</v>
      </c>
      <c r="W11" s="1865"/>
      <c r="X11" s="1865"/>
      <c r="Y11" s="1865"/>
      <c r="Z11" s="1865"/>
      <c r="AA11" s="1865"/>
      <c r="AB11" s="1865"/>
      <c r="AC11" s="1865"/>
      <c r="AD11" s="1865"/>
    </row>
    <row r="12" spans="1:30" ht="15.75" customHeight="1">
      <c r="B12" s="1865" t="str">
        <f>'2.7'!A2</f>
        <v>Table 2.7 Petrol and diesel fuel and CNG/LNG, CO2 emission factors</v>
      </c>
      <c r="C12" s="1865"/>
      <c r="D12" s="1865"/>
      <c r="E12" s="1865"/>
      <c r="F12" s="1865"/>
      <c r="G12" s="1865"/>
      <c r="H12" s="1865"/>
      <c r="I12" s="1865"/>
      <c r="J12" s="1865"/>
      <c r="L12" s="1865" t="str">
        <f>'5.2'!A2</f>
        <v>Table 5.2  CO emission factors for inland navigation</v>
      </c>
      <c r="M12" s="1865"/>
      <c r="N12" s="1865"/>
      <c r="O12" s="1865"/>
      <c r="P12" s="1865"/>
      <c r="Q12" s="1865"/>
      <c r="R12" s="1865"/>
      <c r="S12" s="1865"/>
      <c r="T12" s="1865"/>
      <c r="V12" s="1865" t="str">
        <f>'8.2'!A2</f>
        <v>Table 8.2 CO emission factors for air traffic</v>
      </c>
      <c r="W12" s="1865"/>
      <c r="X12" s="1865"/>
      <c r="Y12" s="1865"/>
      <c r="Z12" s="1865"/>
      <c r="AA12" s="1865"/>
      <c r="AB12" s="1865"/>
      <c r="AC12" s="1865"/>
      <c r="AD12" s="1865"/>
    </row>
    <row r="13" spans="1:30" ht="15.75" customHeight="1">
      <c r="B13" s="1865" t="str">
        <f>'2.8'!A2</f>
        <v>Table 2.8 Share of different types of biofuels in total biofuel consumption for transport1  in the Netherlands</v>
      </c>
      <c r="C13" s="1865"/>
      <c r="D13" s="1865"/>
      <c r="E13" s="1865"/>
      <c r="F13" s="1865"/>
      <c r="G13" s="1865"/>
      <c r="H13" s="1865"/>
      <c r="I13" s="1865"/>
      <c r="J13" s="1865"/>
      <c r="L13" s="1865" t="str">
        <f>'5.3'!A2</f>
        <v>Table 5.3  VOC (combustion) emission factors for inland navigation 1)</v>
      </c>
      <c r="M13" s="1865"/>
      <c r="N13" s="1865"/>
      <c r="O13" s="1865"/>
      <c r="P13" s="1865"/>
      <c r="Q13" s="1865"/>
      <c r="R13" s="1865"/>
      <c r="S13" s="1865"/>
      <c r="T13" s="1865"/>
      <c r="V13" s="1865" t="str">
        <f>'8.3'!A2</f>
        <v>Table 8.3 VOC emission factors for air traffic</v>
      </c>
      <c r="W13" s="1865"/>
      <c r="X13" s="1865"/>
      <c r="Y13" s="1865"/>
      <c r="Z13" s="1865"/>
      <c r="AA13" s="1865"/>
      <c r="AB13" s="1865"/>
      <c r="AC13" s="1865"/>
      <c r="AD13" s="1865"/>
    </row>
    <row r="14" spans="1:30" ht="15.75" customHeight="1">
      <c r="B14" s="1865" t="str">
        <f>'2.9'!A2</f>
        <v>Table 2.9 Uncertainty estimates for NEC emissions</v>
      </c>
      <c r="C14" s="1865"/>
      <c r="D14" s="1865"/>
      <c r="E14" s="1865"/>
      <c r="F14" s="1865"/>
      <c r="G14" s="1865"/>
      <c r="H14" s="1865"/>
      <c r="I14" s="1865"/>
      <c r="J14" s="1865"/>
      <c r="L14" s="1865" t="str">
        <f>'5.4'!A2</f>
        <v>Table 5.4  NOx emission factors for inland navigation</v>
      </c>
      <c r="M14" s="1865"/>
      <c r="N14" s="1865"/>
      <c r="O14" s="1865"/>
      <c r="P14" s="1865"/>
      <c r="Q14" s="1865"/>
      <c r="R14" s="1865"/>
      <c r="S14" s="1865"/>
      <c r="T14" s="1865"/>
      <c r="V14" s="1865" t="str">
        <f>'8.4'!A2</f>
        <v>Table 8.4 NOx emission factors for air traffic</v>
      </c>
      <c r="W14" s="1865"/>
      <c r="X14" s="1865"/>
      <c r="Y14" s="1865"/>
      <c r="Z14" s="1865"/>
      <c r="AA14" s="1865"/>
      <c r="AB14" s="1865"/>
      <c r="AC14" s="1865"/>
      <c r="AD14" s="1865"/>
    </row>
    <row r="15" spans="1:30" ht="15.75" customHeight="1">
      <c r="L15" s="1865" t="str">
        <f>'5.5'!A2</f>
        <v>Table 5.5  PM10 emission factors for inland navigation</v>
      </c>
      <c r="M15" s="1865"/>
      <c r="N15" s="1865"/>
      <c r="O15" s="1865"/>
      <c r="P15" s="1865"/>
      <c r="Q15" s="1865"/>
      <c r="R15" s="1865"/>
      <c r="S15" s="1865"/>
      <c r="T15" s="1865"/>
      <c r="V15" s="1865" t="str">
        <f>'8.5'!A2</f>
        <v>Table 8.5 PM10 emission factors for air traffic</v>
      </c>
      <c r="W15" s="1865"/>
      <c r="X15" s="1865"/>
      <c r="Y15" s="1865"/>
      <c r="Z15" s="1865"/>
      <c r="AA15" s="1865"/>
      <c r="AB15" s="1865"/>
      <c r="AC15" s="1865"/>
      <c r="AD15" s="1865"/>
    </row>
    <row r="16" spans="1:30" ht="15.75" customHeight="1">
      <c r="B16" s="1864" t="s">
        <v>6</v>
      </c>
      <c r="C16" s="1864"/>
      <c r="D16" s="1864"/>
      <c r="E16" s="1864"/>
      <c r="F16" s="1864"/>
      <c r="G16" s="1864"/>
      <c r="H16" s="1864"/>
      <c r="I16" s="1864"/>
      <c r="J16" s="1864"/>
      <c r="L16" s="210" t="str">
        <f>'5.6'!A2</f>
        <v>Table 5.6 Emission factors for inland navigation, other substances</v>
      </c>
      <c r="M16" s="210"/>
      <c r="N16" s="210"/>
      <c r="O16" s="210"/>
      <c r="P16" s="210"/>
      <c r="Q16" s="210"/>
      <c r="R16" s="210"/>
      <c r="S16" s="210"/>
      <c r="T16" s="210"/>
      <c r="V16" s="1865" t="str">
        <f>'8.6'!A2</f>
        <v>Table 8.6 CH4 emission factors for air traffic</v>
      </c>
      <c r="W16" s="1865"/>
      <c r="X16" s="1865"/>
      <c r="Y16" s="1865"/>
      <c r="Z16" s="1865"/>
      <c r="AA16" s="1865"/>
      <c r="AB16" s="1865"/>
      <c r="AC16" s="1865"/>
      <c r="AD16" s="1865"/>
    </row>
    <row r="17" spans="2:30" ht="15.75" customHeight="1">
      <c r="B17" s="1865" t="str">
        <f>'3.1'!A2</f>
        <v>Table 3.1 Share of road types in vehicle kilometres [%] 1)</v>
      </c>
      <c r="C17" s="1865"/>
      <c r="D17" s="1865"/>
      <c r="E17" s="1865"/>
      <c r="F17" s="1865"/>
      <c r="G17" s="1865"/>
      <c r="H17" s="1865"/>
      <c r="I17" s="1865"/>
      <c r="J17" s="1865"/>
      <c r="L17" s="1865" t="str">
        <f>'5.7'!A2</f>
        <v>Table 5.7A Inland navigation emission profiles for VOC-components</v>
      </c>
      <c r="M17" s="1865"/>
      <c r="N17" s="1865"/>
      <c r="O17" s="1865"/>
      <c r="P17" s="1865"/>
      <c r="Q17" s="1865"/>
      <c r="R17" s="1865"/>
      <c r="S17" s="1865"/>
      <c r="T17" s="1865"/>
      <c r="V17" s="1865" t="str">
        <f>'8.7'!A2</f>
        <v>Table 8.7 Selection of substances per activity and airport</v>
      </c>
      <c r="W17" s="1865"/>
      <c r="X17" s="1865"/>
      <c r="Y17" s="1865"/>
      <c r="Z17" s="1865"/>
      <c r="AA17" s="1865"/>
      <c r="AB17" s="1865"/>
      <c r="AC17" s="1865"/>
      <c r="AD17" s="1865"/>
    </row>
    <row r="18" spans="2:30" ht="15.75" customHeight="1">
      <c r="B18" s="1865" t="str">
        <f>'3.2'!A2</f>
        <v>Table 3.2 Emission factors for petrol evaporation</v>
      </c>
      <c r="C18" s="1865"/>
      <c r="D18" s="1865"/>
      <c r="E18" s="1865"/>
      <c r="F18" s="1865"/>
      <c r="G18" s="1865"/>
      <c r="H18" s="1865"/>
      <c r="I18" s="1865"/>
      <c r="J18" s="1865"/>
      <c r="L18" s="1865" t="str">
        <f>'5.8'!A2</f>
        <v>Table 5.8 Emission profiles PM2.5 in inland navigation PM10</v>
      </c>
      <c r="M18" s="1865"/>
      <c r="N18" s="1865"/>
      <c r="O18" s="1865"/>
      <c r="P18" s="1865"/>
      <c r="Q18" s="1865"/>
      <c r="R18" s="1865"/>
      <c r="S18" s="1865"/>
      <c r="T18" s="1865"/>
      <c r="V18" s="1865" t="str">
        <f>'8.8'!A2</f>
        <v>Table 8.8A Air traffic emission profiles for VOC-components</v>
      </c>
      <c r="W18" s="1865"/>
      <c r="X18" s="1865"/>
      <c r="Y18" s="1865"/>
      <c r="Z18" s="1865"/>
      <c r="AA18" s="1865"/>
      <c r="AB18" s="1865"/>
      <c r="AC18" s="1865"/>
      <c r="AD18" s="1865"/>
    </row>
    <row r="19" spans="2:30" ht="15.75" customHeight="1">
      <c r="B19" s="1865" t="str">
        <f>'3.3'!A2</f>
        <v>Table 3.3A Emission factors for particles from tyres, brakes and road surfaces</v>
      </c>
      <c r="C19" s="1865"/>
      <c r="D19" s="1865"/>
      <c r="E19" s="1865"/>
      <c r="F19" s="1865"/>
      <c r="G19" s="1865"/>
      <c r="H19" s="1865"/>
      <c r="I19" s="1865"/>
      <c r="J19" s="1865"/>
      <c r="V19" s="1865" t="str">
        <f>'8.8'!A37</f>
        <v>Table 8.8B Air traffic emission profiles for PAH and dioxins</v>
      </c>
      <c r="W19" s="1865"/>
      <c r="X19" s="1865"/>
      <c r="Y19" s="1865"/>
      <c r="Z19" s="1865"/>
      <c r="AA19" s="1865"/>
      <c r="AB19" s="1865"/>
      <c r="AC19" s="1865"/>
      <c r="AD19" s="1865"/>
    </row>
    <row r="20" spans="2:30" ht="15.75" customHeight="1">
      <c r="B20" s="1865" t="str">
        <f>'3.3'!A39</f>
        <v>Table 3.3B Profiles for particles from tyres, brakes and road surfaces</v>
      </c>
      <c r="C20" s="1865"/>
      <c r="D20" s="1865"/>
      <c r="E20" s="1865"/>
      <c r="F20" s="1865"/>
      <c r="G20" s="1865"/>
      <c r="H20" s="1865"/>
      <c r="I20" s="1865"/>
      <c r="J20" s="1865"/>
      <c r="L20" s="1864" t="s">
        <v>7</v>
      </c>
      <c r="M20" s="1864"/>
      <c r="N20" s="1864"/>
      <c r="O20" s="1864"/>
      <c r="P20" s="1864"/>
      <c r="Q20" s="1864"/>
      <c r="R20" s="1864"/>
      <c r="S20" s="1864"/>
      <c r="T20" s="1864"/>
      <c r="V20" s="1865" t="str">
        <f>'8.8'!A71</f>
        <v>Table 8.8C Air traffic emission profiles for wear debris</v>
      </c>
      <c r="W20" s="1865"/>
      <c r="X20" s="1865"/>
      <c r="Y20" s="1865"/>
      <c r="Z20" s="1865"/>
      <c r="AA20" s="1865"/>
      <c r="AB20" s="1865"/>
      <c r="AC20" s="1865"/>
      <c r="AD20" s="1865"/>
    </row>
    <row r="21" spans="2:30" ht="15.75" customHeight="1">
      <c r="B21" s="1865" t="str">
        <f>'3.4'!A2</f>
        <v xml:space="preserve">Table 3.4 Emission factors for leakage losses and combustion of engine oil </v>
      </c>
      <c r="C21" s="1865"/>
      <c r="D21" s="1865"/>
      <c r="E21" s="1865"/>
      <c r="F21" s="1865"/>
      <c r="G21" s="1865"/>
      <c r="H21" s="1865"/>
      <c r="I21" s="1865"/>
      <c r="J21" s="1865"/>
      <c r="L21" s="1865" t="str">
        <f>'6.1'!A2</f>
        <v>Table 6.1 Fuel consumption of fisheries on Dutch territory 1)</v>
      </c>
      <c r="M21" s="1865"/>
      <c r="N21" s="1865"/>
      <c r="O21" s="1865"/>
      <c r="P21" s="1865"/>
      <c r="Q21" s="1865"/>
      <c r="R21" s="1865"/>
      <c r="S21" s="1865"/>
      <c r="T21" s="1865"/>
      <c r="V21" s="1865" t="str">
        <f>'8.9'!A2</f>
        <v>Table 8.9 Number of LTO's, emission factors per aircraft type in 2024</v>
      </c>
      <c r="W21" s="1865"/>
      <c r="X21" s="1865"/>
      <c r="Y21" s="1865"/>
      <c r="Z21" s="1865"/>
      <c r="AA21" s="1865"/>
      <c r="AB21" s="1865"/>
      <c r="AC21" s="1865"/>
      <c r="AD21" s="1865"/>
    </row>
    <row r="22" spans="2:30" ht="15.75" customHeight="1">
      <c r="B22" s="1865" t="str">
        <f>'3.5'!A2</f>
        <v>Table 3.5 Leakage losses of engine oil by vehicle age</v>
      </c>
      <c r="C22" s="1865"/>
      <c r="D22" s="1865"/>
      <c r="E22" s="1865"/>
      <c r="F22" s="1865"/>
      <c r="G22" s="1865"/>
      <c r="H22" s="1865"/>
      <c r="I22" s="1865"/>
      <c r="J22" s="1865"/>
      <c r="L22" s="1865" t="str">
        <f>'6.2'!A2</f>
        <v>Table 6.2 Fishery emission factors for Dutch territory 1)</v>
      </c>
      <c r="M22" s="1865"/>
      <c r="N22" s="1865"/>
      <c r="O22" s="1865"/>
      <c r="P22" s="1865"/>
      <c r="Q22" s="1865"/>
      <c r="R22" s="1865"/>
      <c r="S22" s="1865"/>
      <c r="T22" s="1865"/>
      <c r="V22" s="1865" t="str">
        <f>'8.10'!A2</f>
        <v>Table 8.10 TIM-times during various flight phases</v>
      </c>
      <c r="W22" s="1865"/>
      <c r="X22" s="1865"/>
      <c r="Y22" s="1865"/>
      <c r="Z22" s="1865"/>
      <c r="AA22" s="1865"/>
      <c r="AB22" s="1865"/>
      <c r="AC22" s="1865"/>
      <c r="AD22" s="1865"/>
    </row>
    <row r="23" spans="2:30" ht="15.75" customHeight="1">
      <c r="B23" s="1865" t="str">
        <f>'3.6'!A2</f>
        <v>Table 3.6A Heavy metals in motor fuels and engine oil</v>
      </c>
      <c r="C23" s="1865"/>
      <c r="D23" s="1865"/>
      <c r="E23" s="1865"/>
      <c r="F23" s="1865"/>
      <c r="G23" s="1865"/>
      <c r="H23" s="1865"/>
      <c r="I23" s="1865"/>
      <c r="J23" s="1865"/>
      <c r="L23" s="210" t="str">
        <f>'6.3'!A2</f>
        <v>Table 6.3 Basic data for fisheries fuel sold emission calculations</v>
      </c>
      <c r="M23" s="210"/>
      <c r="N23" s="210"/>
      <c r="O23" s="210"/>
      <c r="P23" s="210"/>
      <c r="Q23" s="210"/>
      <c r="R23" s="210"/>
      <c r="S23" s="210"/>
      <c r="T23" s="210"/>
      <c r="V23" s="1865" t="str">
        <f>'8.11'!A2</f>
        <v>Table 8.11 Emission profiles PM2.5 and EC2.5 in air traffic &amp; GSE PM10</v>
      </c>
      <c r="W23" s="1865"/>
      <c r="X23" s="1865"/>
      <c r="Y23" s="1865"/>
      <c r="Z23" s="1865"/>
      <c r="AA23" s="1865"/>
      <c r="AB23" s="1865"/>
      <c r="AC23" s="1865"/>
      <c r="AD23" s="1865"/>
    </row>
    <row r="24" spans="2:30" ht="15.75" customHeight="1">
      <c r="B24" s="1865" t="str">
        <f>'3.6'!A24</f>
        <v>Table 3.6B  Profiles of heavy metals in wear debris</v>
      </c>
      <c r="C24" s="1865"/>
      <c r="D24" s="1865"/>
      <c r="E24" s="1865"/>
      <c r="F24" s="1865"/>
      <c r="G24" s="1865"/>
      <c r="H24" s="1865"/>
      <c r="I24" s="1865"/>
      <c r="J24" s="1865"/>
      <c r="V24" s="1865" t="str">
        <f>'8.12'!A2</f>
        <v>Table 8.12 Implied emission factors of ground service equipment at Dutch airports</v>
      </c>
      <c r="W24" s="1865"/>
      <c r="X24" s="1865"/>
      <c r="Y24" s="1865"/>
      <c r="Z24" s="1865"/>
      <c r="AA24" s="1865"/>
      <c r="AB24" s="1865"/>
      <c r="AC24" s="1865"/>
      <c r="AD24" s="1865"/>
    </row>
    <row r="25" spans="2:30" ht="15.75" customHeight="1">
      <c r="B25" s="1865" t="e">
        <f>'3.6'!#REF!</f>
        <v>#REF!</v>
      </c>
      <c r="C25" s="1865"/>
      <c r="D25" s="1865"/>
      <c r="E25" s="1865"/>
      <c r="F25" s="1865"/>
      <c r="G25" s="1865"/>
      <c r="H25" s="1865"/>
      <c r="I25" s="1865"/>
      <c r="J25" s="1865"/>
      <c r="L25" s="1864" t="s">
        <v>8</v>
      </c>
      <c r="M25" s="1864"/>
      <c r="N25" s="1864"/>
      <c r="O25" s="1864"/>
      <c r="P25" s="1864"/>
      <c r="Q25" s="1864"/>
      <c r="R25" s="1864"/>
      <c r="S25" s="1864"/>
      <c r="T25" s="1864"/>
      <c r="V25" s="1865" t="str">
        <f>'8.13'!A2</f>
        <v>Table 8.13 Dust emissions from tyre and brake wear</v>
      </c>
      <c r="W25" s="1865"/>
      <c r="X25" s="1865"/>
      <c r="Y25" s="1865"/>
      <c r="Z25" s="1865"/>
      <c r="AA25" s="1865"/>
      <c r="AB25" s="1865"/>
      <c r="AC25" s="1865"/>
      <c r="AD25" s="1865"/>
    </row>
    <row r="26" spans="2:30" ht="15.75" customHeight="1">
      <c r="B26" s="1865" t="str">
        <f>'3.7'!A2</f>
        <v xml:space="preserve">Table 3.7 Lead and sulphur content of road traffic fuels </v>
      </c>
      <c r="C26" s="1865"/>
      <c r="D26" s="1865"/>
      <c r="E26" s="1865"/>
      <c r="F26" s="1865"/>
      <c r="G26" s="1865"/>
      <c r="H26" s="1865"/>
      <c r="I26" s="1865"/>
      <c r="J26" s="1865"/>
      <c r="L26" s="1865" t="str">
        <f>'7.1'!A2</f>
        <v>Table 7.1 Fuel consumption of ocean shipping</v>
      </c>
      <c r="M26" s="1865"/>
      <c r="N26" s="1865"/>
      <c r="O26" s="1865"/>
      <c r="P26" s="1865"/>
      <c r="Q26" s="1865"/>
      <c r="R26" s="1865"/>
      <c r="S26" s="1865"/>
      <c r="T26" s="1865"/>
      <c r="V26" s="1865" t="str">
        <f>'8.14'!A2</f>
        <v>Table 8.14 Air traffic emission factors of lead and SO2</v>
      </c>
      <c r="W26" s="1865"/>
      <c r="X26" s="1865"/>
      <c r="Y26" s="1865"/>
      <c r="Z26" s="1865"/>
      <c r="AA26" s="1865"/>
      <c r="AB26" s="1865"/>
      <c r="AC26" s="1865"/>
      <c r="AD26" s="1865"/>
    </row>
    <row r="27" spans="2:30" ht="15.75" customHeight="1">
      <c r="B27" s="1865" t="str">
        <f>'3.8'!A2</f>
        <v>Table 3.8A Correction factors resulting from the utilization of porous asphalt</v>
      </c>
      <c r="C27" s="1865"/>
      <c r="D27" s="1865"/>
      <c r="E27" s="1865"/>
      <c r="F27" s="1865"/>
      <c r="G27" s="1865"/>
      <c r="H27" s="1865"/>
      <c r="I27" s="1865"/>
      <c r="J27" s="1865"/>
      <c r="L27" s="1865" t="str">
        <f>'7.2'!A2</f>
        <v>Table 7.2 CO emission factors for ocean shipping</v>
      </c>
      <c r="M27" s="1865"/>
      <c r="N27" s="1865"/>
      <c r="O27" s="1865"/>
      <c r="P27" s="1865"/>
      <c r="Q27" s="1865"/>
      <c r="R27" s="1865"/>
      <c r="S27" s="1865"/>
      <c r="T27" s="1865"/>
    </row>
    <row r="28" spans="2:30" ht="15.75" customHeight="1">
      <c r="B28" s="1860" t="str">
        <f>'3.8'!A60</f>
        <v xml:space="preserve">Table 3.8B Percentage of PAH-containing road surface </v>
      </c>
      <c r="C28" s="1860"/>
      <c r="D28" s="1860"/>
      <c r="E28" s="1860"/>
      <c r="F28" s="1860"/>
      <c r="G28" s="1860"/>
      <c r="H28" s="1860"/>
      <c r="I28" s="1860"/>
      <c r="J28" s="1860"/>
      <c r="L28" s="1865" t="str">
        <f>'7.3'!A2</f>
        <v>Table 7.3 VOC emission factors for ocean shipping</v>
      </c>
      <c r="M28" s="1865"/>
      <c r="N28" s="1865"/>
      <c r="O28" s="1865"/>
      <c r="P28" s="1865"/>
      <c r="Q28" s="1865"/>
      <c r="R28" s="1865"/>
      <c r="S28" s="1865"/>
      <c r="T28" s="1865"/>
      <c r="V28" s="1864" t="s">
        <v>9</v>
      </c>
      <c r="W28" s="1864"/>
      <c r="X28" s="1864"/>
      <c r="Y28" s="1864"/>
      <c r="Z28" s="1864"/>
      <c r="AA28" s="1864"/>
      <c r="AB28" s="1864"/>
      <c r="AC28" s="1864"/>
      <c r="AD28" s="1864"/>
    </row>
    <row r="29" spans="2:30" ht="15.75" customHeight="1">
      <c r="B29" s="1865" t="str">
        <f>'3.8'!A95</f>
        <v>Table 3.8C PAH in Tar containing Asphalt Granulate (TAR)</v>
      </c>
      <c r="C29" s="1865"/>
      <c r="D29" s="1865"/>
      <c r="E29" s="1865"/>
      <c r="F29" s="1865"/>
      <c r="G29" s="1865"/>
      <c r="H29" s="1865"/>
      <c r="I29" s="1865"/>
      <c r="J29" s="1865"/>
      <c r="L29" s="1865" t="str">
        <f>'7.4'!A2</f>
        <v>Table 7.4 NOx emission factors for ocean shipping</v>
      </c>
      <c r="M29" s="1865"/>
      <c r="N29" s="1865"/>
      <c r="O29" s="1865"/>
      <c r="P29" s="1865"/>
      <c r="Q29" s="1865"/>
      <c r="R29" s="1865"/>
      <c r="S29" s="1865"/>
      <c r="T29" s="1865"/>
      <c r="V29" s="1865" t="str">
        <f>'9.1'!A2</f>
        <v>Table 9.1 Fuel consumption of mobile machinery</v>
      </c>
      <c r="W29" s="1865"/>
      <c r="X29" s="1865"/>
      <c r="Y29" s="1865"/>
      <c r="Z29" s="1865"/>
      <c r="AA29" s="1865"/>
      <c r="AB29" s="1865"/>
      <c r="AC29" s="1865"/>
      <c r="AD29" s="1865"/>
    </row>
    <row r="30" spans="2:30" ht="15.75" customHeight="1">
      <c r="B30" s="1865" t="str">
        <f xml:space="preserve"> '3.8'!A112</f>
        <v xml:space="preserve">Table 3.8D PAH10 contents of asphalt granulate </v>
      </c>
      <c r="C30" s="1865"/>
      <c r="D30" s="1865"/>
      <c r="E30" s="1865"/>
      <c r="F30" s="1865"/>
      <c r="G30" s="1865"/>
      <c r="H30" s="1865"/>
      <c r="I30" s="1865"/>
      <c r="J30" s="1865"/>
      <c r="L30" s="1865" t="str">
        <f>'7.5'!A2</f>
        <v>Table 7.5 PM10 emission factors for ocean shipping</v>
      </c>
      <c r="M30" s="1865"/>
      <c r="N30" s="1865"/>
      <c r="O30" s="1865"/>
      <c r="P30" s="1865"/>
      <c r="Q30" s="1865"/>
      <c r="R30" s="1865"/>
      <c r="S30" s="1865"/>
      <c r="T30" s="1865"/>
      <c r="V30" s="1865" t="str">
        <f>'9.2'!A2</f>
        <v>Table 9.2 Mobile machinery emission factors, CO</v>
      </c>
      <c r="W30" s="1865"/>
      <c r="X30" s="1865"/>
      <c r="Y30" s="1865"/>
      <c r="Z30" s="1865"/>
      <c r="AA30" s="1865"/>
      <c r="AB30" s="1865"/>
      <c r="AC30" s="1865"/>
      <c r="AD30" s="1865"/>
    </row>
    <row r="31" spans="2:30" ht="15.75" customHeight="1">
      <c r="B31" s="1865" t="str">
        <f>'3.9'!A2</f>
        <v>Table 3.9A Profiles for leakage losses of engine oil, by compartiment</v>
      </c>
      <c r="C31" s="1865"/>
      <c r="D31" s="1865"/>
      <c r="E31" s="1865"/>
      <c r="F31" s="1865"/>
      <c r="G31" s="1865"/>
      <c r="H31" s="1865"/>
      <c r="I31" s="1865"/>
      <c r="J31" s="1865"/>
      <c r="L31" s="1865" t="str">
        <f>'7.6'!A2</f>
        <v>Table 7.6 SO2 emission factors for ocean shipping</v>
      </c>
      <c r="M31" s="1865"/>
      <c r="N31" s="1865"/>
      <c r="O31" s="1865"/>
      <c r="P31" s="1865"/>
      <c r="Q31" s="1865"/>
      <c r="R31" s="1865"/>
      <c r="S31" s="1865"/>
      <c r="T31" s="1865"/>
      <c r="V31" s="1865" t="str">
        <f>'9.3'!A2</f>
        <v>Table 9.3 Mobile machinery emission factors, VOC</v>
      </c>
      <c r="W31" s="1865"/>
      <c r="X31" s="1865"/>
      <c r="Y31" s="1865"/>
      <c r="Z31" s="1865"/>
      <c r="AA31" s="1865"/>
      <c r="AB31" s="1865"/>
      <c r="AC31" s="1865"/>
      <c r="AD31" s="1865"/>
    </row>
    <row r="32" spans="2:30" ht="15.75" customHeight="1">
      <c r="B32" s="1865" t="str">
        <f>'3.9'!A13</f>
        <v>Table 3.9B Component profiles of engine oil</v>
      </c>
      <c r="C32" s="1865"/>
      <c r="D32" s="1865"/>
      <c r="E32" s="1865"/>
      <c r="F32" s="1865"/>
      <c r="G32" s="1865"/>
      <c r="H32" s="1865"/>
      <c r="I32" s="1865"/>
      <c r="J32" s="1865"/>
      <c r="L32" s="1865" t="str">
        <f>'7.7'!A2</f>
        <v>Table 7.7 Emission factors for ocean shipping, other substances</v>
      </c>
      <c r="M32" s="1865"/>
      <c r="N32" s="1865"/>
      <c r="O32" s="1865"/>
      <c r="P32" s="1865"/>
      <c r="Q32" s="1865"/>
      <c r="R32" s="1865"/>
      <c r="S32" s="1865"/>
      <c r="T32" s="1865"/>
      <c r="V32" s="1865" t="str">
        <f>'9.4'!A2</f>
        <v>Table 9.4 Mobile machinery emission factors, NOx</v>
      </c>
      <c r="W32" s="1865"/>
      <c r="X32" s="1865"/>
      <c r="Y32" s="1865"/>
      <c r="Z32" s="1865"/>
      <c r="AA32" s="1865"/>
      <c r="AB32" s="1865"/>
      <c r="AC32" s="1865"/>
      <c r="AD32" s="1865"/>
    </row>
    <row r="33" spans="2:30" ht="15.75" customHeight="1">
      <c r="B33" s="1865" t="str">
        <f>'3.10'!A2</f>
        <v>Table 3.10A Road traffic emission profiles for VOC-components</v>
      </c>
      <c r="C33" s="1865"/>
      <c r="D33" s="1865"/>
      <c r="E33" s="1865"/>
      <c r="F33" s="1865"/>
      <c r="G33" s="1865"/>
      <c r="H33" s="1865"/>
      <c r="I33" s="1865"/>
      <c r="J33" s="1865"/>
      <c r="L33" s="1865" t="str">
        <f>'7.8'!A2</f>
        <v>Table 7.8A Ocean shipping emission profiles for VOC-components</v>
      </c>
      <c r="M33" s="1865"/>
      <c r="N33" s="1865"/>
      <c r="O33" s="1865"/>
      <c r="P33" s="1865"/>
      <c r="Q33" s="1865"/>
      <c r="R33" s="1865"/>
      <c r="S33" s="1865"/>
      <c r="T33" s="1865"/>
      <c r="V33" s="1865" t="str">
        <f>'9.5'!A2</f>
        <v>Table 9.5 Mobile machinery emission factors, PM10</v>
      </c>
      <c r="W33" s="1865"/>
      <c r="X33" s="1865"/>
      <c r="Y33" s="1865"/>
      <c r="Z33" s="1865"/>
      <c r="AA33" s="1865"/>
      <c r="AB33" s="1865"/>
      <c r="AC33" s="1865"/>
      <c r="AD33" s="1865"/>
    </row>
    <row r="34" spans="2:30" ht="15.75" customHeight="1">
      <c r="B34" s="1865" t="str">
        <f>'3.10'!A57</f>
        <v>Table 3.10B Road traffic emission profiles for VOC components, new factors</v>
      </c>
      <c r="C34" s="1865"/>
      <c r="D34" s="1865"/>
      <c r="E34" s="1865"/>
      <c r="F34" s="1865"/>
      <c r="G34" s="1865"/>
      <c r="H34" s="1865"/>
      <c r="I34" s="1865"/>
      <c r="J34" s="1865"/>
      <c r="L34" s="1865" t="str">
        <f>'7.8'!A57</f>
        <v>Table 7.8B Profiles for dioxines in VOC from ocean shipping</v>
      </c>
      <c r="M34" s="1865"/>
      <c r="N34" s="1865"/>
      <c r="O34" s="1865"/>
      <c r="P34" s="1865"/>
      <c r="Q34" s="1865"/>
      <c r="R34" s="1865"/>
      <c r="S34" s="1865"/>
      <c r="T34" s="1865"/>
      <c r="V34" s="1865" t="str">
        <f>'9.6'!A2</f>
        <v>Table 9.6 Mobile machinery emission factors, CH4</v>
      </c>
      <c r="W34" s="1865"/>
      <c r="X34" s="1865"/>
      <c r="Y34" s="1865"/>
      <c r="Z34" s="1865"/>
      <c r="AA34" s="1865"/>
      <c r="AB34" s="1865"/>
      <c r="AC34" s="1865"/>
      <c r="AD34" s="1865"/>
    </row>
    <row r="35" spans="2:30" ht="15.75" customHeight="1">
      <c r="B35" s="1865" t="str">
        <f>'3.10'!A125</f>
        <v>Table 3.10C Profiles for PAH in VOC in road traffic exhaust gasses</v>
      </c>
      <c r="C35" s="1865"/>
      <c r="D35" s="1865"/>
      <c r="E35" s="1865"/>
      <c r="F35" s="1865"/>
      <c r="G35" s="1865"/>
      <c r="H35" s="1865"/>
      <c r="I35" s="1865"/>
      <c r="J35" s="1865"/>
      <c r="L35" s="1865" t="str">
        <f>'7.8'!A65</f>
        <v xml:space="preserve">Table 7.8C Profiles for PAH in VOC in ocean shipping exhaust gasses </v>
      </c>
      <c r="M35" s="1865"/>
      <c r="N35" s="1865"/>
      <c r="O35" s="1865"/>
      <c r="P35" s="1865"/>
      <c r="Q35" s="1865"/>
      <c r="R35" s="1865"/>
      <c r="S35" s="1865"/>
      <c r="T35" s="1865"/>
      <c r="V35" s="1865" t="str">
        <f>'9.7'!A2</f>
        <v>Table 9.7 Mobile machinery emission factors, NH3</v>
      </c>
      <c r="W35" s="1865"/>
      <c r="X35" s="1865"/>
      <c r="Y35" s="1865"/>
      <c r="Z35" s="1865"/>
      <c r="AA35" s="1865"/>
      <c r="AB35" s="1865"/>
      <c r="AC35" s="1865"/>
      <c r="AD35" s="1865"/>
    </row>
    <row r="36" spans="2:30" ht="15.75" customHeight="1">
      <c r="B36" s="1865" t="str">
        <f>'3.10'!A171</f>
        <v>Table 3.10D PAH-profiles petrol fuelled vehicles with cat and diesel vehicles 2000 and after</v>
      </c>
      <c r="C36" s="1865"/>
      <c r="D36" s="1865"/>
      <c r="E36" s="1865"/>
      <c r="F36" s="1865"/>
      <c r="G36" s="1865"/>
      <c r="H36" s="1865"/>
      <c r="I36" s="1865"/>
      <c r="J36" s="1865"/>
      <c r="L36" s="1865" t="str">
        <f>'7.9'!A2</f>
        <v>Table 7.9 Emission profiles PM2.5 in ocean shipping PM10</v>
      </c>
      <c r="M36" s="1865"/>
      <c r="N36" s="1865"/>
      <c r="O36" s="1865"/>
      <c r="P36" s="1865"/>
      <c r="Q36" s="1865"/>
      <c r="R36" s="1865"/>
      <c r="S36" s="1865"/>
      <c r="T36" s="1865"/>
      <c r="V36" s="1865" t="str">
        <f>'9.8'!A2</f>
        <v>Table 9.8 Mobile machinery emission factors, N2O</v>
      </c>
      <c r="W36" s="1865"/>
      <c r="X36" s="1865"/>
      <c r="Y36" s="1865"/>
      <c r="Z36" s="1865"/>
      <c r="AA36" s="1865"/>
      <c r="AB36" s="1865"/>
      <c r="AC36" s="1865"/>
      <c r="AD36" s="1865"/>
    </row>
    <row r="37" spans="2:30" ht="15.75" customHeight="1">
      <c r="B37" s="1865" t="str">
        <f>'3.10'!A188</f>
        <v>Table 3.10E Fraction of PCDD/PCDF (dioxines and furans) in VOC in road traffic exhaust gasses</v>
      </c>
      <c r="C37" s="1865"/>
      <c r="D37" s="1865"/>
      <c r="E37" s="1865"/>
      <c r="F37" s="1865"/>
      <c r="G37" s="1865"/>
      <c r="H37" s="1865"/>
      <c r="I37" s="1865"/>
      <c r="J37" s="1865"/>
      <c r="L37" s="1865" t="str">
        <f>'7.10'!A4</f>
        <v>Table 7.10A Fuel rate of ships at berth</v>
      </c>
      <c r="M37" s="1865"/>
      <c r="N37" s="1865"/>
      <c r="O37" s="1865"/>
      <c r="P37" s="1865"/>
      <c r="Q37" s="1865"/>
      <c r="R37" s="1865"/>
      <c r="S37" s="1865"/>
      <c r="T37" s="1865"/>
      <c r="V37" s="1865" t="str">
        <f>'9.9'!A2</f>
        <v>Table 9.9 Mobile machinery emission factors, SO2</v>
      </c>
      <c r="W37" s="1865"/>
      <c r="X37" s="1865"/>
      <c r="Y37" s="1865"/>
      <c r="Z37" s="1865"/>
      <c r="AA37" s="1865"/>
      <c r="AB37" s="1865"/>
      <c r="AC37" s="1865"/>
      <c r="AD37" s="1865"/>
    </row>
    <row r="38" spans="2:30" ht="15.75" customHeight="1">
      <c r="B38" s="1860" t="str">
        <f>'3.11'!A2</f>
        <v>Table 3.11 Implied emission factors for road traffic, 2024</v>
      </c>
      <c r="C38" s="1860"/>
      <c r="D38" s="1860"/>
      <c r="E38" s="1860"/>
      <c r="F38" s="1860"/>
      <c r="G38" s="1860"/>
      <c r="H38" s="1860"/>
      <c r="I38" s="1860"/>
      <c r="J38" s="1860"/>
      <c r="L38" s="1865" t="str">
        <f>'7.10'!A22</f>
        <v>Table 7.10B Specification of fuel types of ships at berth per ship type</v>
      </c>
      <c r="M38" s="1865"/>
      <c r="N38" s="1865"/>
      <c r="O38" s="1865"/>
      <c r="P38" s="1865"/>
      <c r="Q38" s="1865"/>
      <c r="R38" s="1865"/>
      <c r="S38" s="1865"/>
      <c r="T38" s="1865"/>
      <c r="V38" s="1865" t="str">
        <f>'9.10'!A2</f>
        <v>Table 9.10 N2O emission factors for Non-Road Mobile Machinery</v>
      </c>
      <c r="W38" s="1865"/>
      <c r="X38" s="1865"/>
      <c r="Y38" s="1865"/>
      <c r="Z38" s="1865"/>
      <c r="AA38" s="1865"/>
      <c r="AB38" s="1865"/>
      <c r="AC38" s="1865"/>
      <c r="AD38" s="1865"/>
    </row>
    <row r="39" spans="2:30" ht="15.75" customHeight="1">
      <c r="B39" s="1860" t="str">
        <f>'3.12'!A2</f>
        <v>Table 3.12A Number of vehicle kilometres in bottom-up methodology</v>
      </c>
      <c r="C39" s="1860"/>
      <c r="D39" s="1860"/>
      <c r="E39" s="1860"/>
      <c r="F39" s="1860"/>
      <c r="G39" s="1860"/>
      <c r="H39" s="1860"/>
      <c r="I39" s="1860"/>
      <c r="J39" s="1860"/>
      <c r="L39" s="1865" t="str">
        <f>'7.10'!A40</f>
        <v>Table 7.10C  Allocation of fuels usage in auxiliary engine types and apparatus per ship type</v>
      </c>
      <c r="M39" s="1865"/>
      <c r="N39" s="1865"/>
      <c r="O39" s="1865"/>
      <c r="P39" s="1865"/>
      <c r="Q39" s="1865"/>
      <c r="R39" s="1865"/>
      <c r="S39" s="1865"/>
      <c r="T39" s="1865"/>
      <c r="V39" s="1865" t="str">
        <f>'9.11'!A2</f>
        <v>Table 9.11 SO2 emission factors for Non-Road Mobile Machinery</v>
      </c>
      <c r="W39" s="1865"/>
      <c r="X39" s="1865"/>
      <c r="Y39" s="1865"/>
      <c r="Z39" s="1865"/>
      <c r="AA39" s="1865"/>
      <c r="AB39" s="1865"/>
      <c r="AC39" s="1865"/>
      <c r="AD39" s="1865"/>
    </row>
    <row r="40" spans="2:30" ht="15.75" customHeight="1">
      <c r="B40" s="1860" t="str">
        <f>'3.12'!A14</f>
        <v>Table 3.12B Shares of Versit+ classes per vehicle-fuel combination and road type distribution</v>
      </c>
      <c r="C40" s="1860"/>
      <c r="D40" s="1860"/>
      <c r="E40" s="1860"/>
      <c r="F40" s="1860"/>
      <c r="G40" s="1860"/>
      <c r="H40" s="1860"/>
      <c r="I40" s="1860"/>
      <c r="J40" s="1860"/>
      <c r="L40" s="1865" t="str">
        <f>'7.10'!A58</f>
        <v>Table 7.10D Emission factors of medium/high speed engines (MS) at berth</v>
      </c>
      <c r="M40" s="1865"/>
      <c r="N40" s="1865"/>
      <c r="O40" s="1865"/>
      <c r="P40" s="1865"/>
      <c r="Q40" s="1865"/>
      <c r="R40" s="1865"/>
      <c r="S40" s="1865"/>
      <c r="T40" s="1865"/>
      <c r="V40" s="1865" t="str">
        <f>'9.12'!A2</f>
        <v xml:space="preserve">Table 9.12 Emission profiles PM2.5 and EC2.5 in mobile machinery PM10 </v>
      </c>
      <c r="W40" s="1865"/>
      <c r="X40" s="1865"/>
      <c r="Y40" s="1865"/>
      <c r="Z40" s="1865"/>
      <c r="AA40" s="1865"/>
      <c r="AB40" s="1865"/>
      <c r="AC40" s="1865"/>
      <c r="AD40" s="1865"/>
    </row>
    <row r="41" spans="2:30" ht="15.75" customHeight="1">
      <c r="B41" s="1865" t="str">
        <f>'3.13'!A2</f>
        <v xml:space="preserve">Table 3.13 Emission profiles PM2.5 in road traffic PM10 </v>
      </c>
      <c r="C41" s="1865"/>
      <c r="D41" s="1865"/>
      <c r="E41" s="1865"/>
      <c r="F41" s="1865"/>
      <c r="G41" s="1865"/>
      <c r="H41" s="1865"/>
      <c r="I41" s="1865"/>
      <c r="J41" s="1865"/>
      <c r="L41" s="1865" t="str">
        <f>'7.10'!A74</f>
        <v>Table 7.10E Emission factors of boilers of boilers at berth</v>
      </c>
      <c r="M41" s="1865"/>
      <c r="N41" s="1865"/>
      <c r="O41" s="1865"/>
      <c r="P41" s="1865"/>
      <c r="Q41" s="1865"/>
      <c r="R41" s="1865"/>
      <c r="S41" s="1865"/>
      <c r="T41" s="1865"/>
      <c r="V41" s="1865" t="str">
        <f>'9.13'!A2</f>
        <v>Table 9.13 Basic data emission correction mobile machinery</v>
      </c>
      <c r="W41" s="1865"/>
      <c r="X41" s="1865"/>
      <c r="Y41" s="1865"/>
      <c r="Z41" s="1865"/>
      <c r="AA41" s="1865"/>
      <c r="AB41" s="1865"/>
      <c r="AC41" s="1865"/>
      <c r="AD41" s="1865"/>
    </row>
    <row r="42" spans="2:30" ht="15.75" customHeight="1">
      <c r="B42" s="1865" t="str">
        <f xml:space="preserve"> '3.14'!A2</f>
        <v>Table 3.14A Implied emission factors for mopeds and motorcycles, 2022</v>
      </c>
      <c r="C42" s="1865"/>
      <c r="D42" s="1865"/>
      <c r="E42" s="1865"/>
      <c r="F42" s="1865"/>
      <c r="G42" s="1865"/>
      <c r="H42" s="1865"/>
      <c r="I42" s="1865"/>
      <c r="J42" s="1865"/>
      <c r="L42" s="1865" t="str">
        <f>'7.10'!A81</f>
        <v>Table 7.10F Emission factors of all engines and apparatus</v>
      </c>
      <c r="M42" s="1865"/>
      <c r="N42" s="1865"/>
      <c r="O42" s="1865"/>
      <c r="P42" s="1865"/>
      <c r="Q42" s="1865"/>
      <c r="R42" s="1865"/>
      <c r="S42" s="1865"/>
      <c r="T42" s="1865"/>
      <c r="V42" s="1865" t="str">
        <f>'9.14'!A2</f>
        <v>Table 9.14 Corrected fuel consumption of mobile machinery</v>
      </c>
      <c r="W42" s="1865"/>
      <c r="X42" s="1865"/>
      <c r="Y42" s="1865"/>
      <c r="Z42" s="1865"/>
      <c r="AA42" s="1865"/>
      <c r="AB42" s="1865"/>
      <c r="AC42" s="1865"/>
      <c r="AD42" s="1865"/>
    </row>
    <row r="43" spans="2:30" ht="15.75" customHeight="1">
      <c r="B43" s="1866" t="str">
        <f xml:space="preserve"> '3.14'!AF2</f>
        <v xml:space="preserve">Table 3.14B Number of vehicle kilometres </v>
      </c>
      <c r="C43" s="1866"/>
      <c r="D43" s="1866"/>
      <c r="E43" s="1866"/>
      <c r="F43" s="1866"/>
      <c r="G43" s="1866"/>
      <c r="H43" s="1866"/>
      <c r="I43" s="1866"/>
      <c r="J43" s="1866"/>
      <c r="V43" s="1865" t="str">
        <f>'9.15'!A2</f>
        <v>Table 9.15A Mobile machinery emission profiles for VOC-components</v>
      </c>
      <c r="W43" s="1865"/>
      <c r="X43" s="1865"/>
      <c r="Y43" s="1865"/>
      <c r="Z43" s="1865"/>
      <c r="AA43" s="1865"/>
      <c r="AB43" s="1865"/>
      <c r="AC43" s="1865"/>
      <c r="AD43" s="1865"/>
    </row>
    <row r="44" spans="2:30" ht="15.75" customHeight="1">
      <c r="B44" s="1866" t="str">
        <f xml:space="preserve"> '3.14'!AF17</f>
        <v>Table 3.14C Shares of Versit+ classes per vehicle-fuel combination and road type distribution</v>
      </c>
      <c r="C44" s="1866"/>
      <c r="D44" s="1866"/>
      <c r="E44" s="1866"/>
      <c r="F44" s="1866"/>
      <c r="G44" s="1866"/>
      <c r="H44" s="1866"/>
      <c r="I44" s="1866"/>
      <c r="J44" s="1866"/>
      <c r="V44" s="1865" t="str">
        <f>'9.15'!A45</f>
        <v>Table 9.15B Mobile machinery emission profiles for PAH</v>
      </c>
      <c r="W44" s="1865"/>
      <c r="X44" s="1865"/>
      <c r="Y44" s="1865"/>
      <c r="Z44" s="1865"/>
      <c r="AA44" s="1865"/>
      <c r="AB44" s="1865"/>
      <c r="AC44" s="1865"/>
      <c r="AD44" s="1865"/>
    </row>
    <row r="45" spans="2:30" ht="15.75" customHeight="1">
      <c r="B45" s="1865" t="str">
        <f xml:space="preserve"> '3.15'!A2</f>
        <v>Table 3.15A Number of vehicle kilometres in road transport calculations (1990-2017)</v>
      </c>
      <c r="C45" s="1865"/>
      <c r="D45" s="1865"/>
      <c r="E45" s="1865"/>
      <c r="F45" s="1865"/>
      <c r="G45" s="1865"/>
      <c r="H45" s="1865"/>
      <c r="I45" s="1865"/>
      <c r="J45" s="1865"/>
      <c r="K45" s="695"/>
      <c r="L45" s="695"/>
      <c r="M45" s="695"/>
      <c r="N45" s="695"/>
      <c r="O45" s="695"/>
      <c r="P45" s="695"/>
      <c r="Q45" s="695"/>
      <c r="R45" s="695"/>
      <c r="S45" s="695"/>
      <c r="T45" s="695"/>
      <c r="U45" s="695"/>
      <c r="V45" s="1865" t="str">
        <f>'9.15'!A75</f>
        <v>Table 9.15C Mobile machinery emission profiles for dioxins</v>
      </c>
      <c r="W45" s="1865"/>
      <c r="X45" s="1865"/>
      <c r="Y45" s="1865"/>
      <c r="Z45" s="1865"/>
      <c r="AA45" s="1865"/>
      <c r="AB45" s="1865"/>
      <c r="AC45" s="1865"/>
      <c r="AD45" s="1865"/>
    </row>
    <row r="46" spans="2:30" ht="15.75" customHeight="1">
      <c r="B46" s="1865" t="str">
        <f xml:space="preserve"> '3.15'!A12</f>
        <v>Table 3.15B Implied emission factors for road transport calculations (1990-2017)</v>
      </c>
      <c r="C46" s="1865"/>
      <c r="D46" s="1865"/>
      <c r="E46" s="1865"/>
      <c r="F46" s="1865"/>
      <c r="G46" s="1865"/>
      <c r="H46" s="1865"/>
      <c r="I46" s="1865"/>
      <c r="J46" s="1865"/>
      <c r="K46" s="695"/>
      <c r="L46" s="695"/>
      <c r="M46" s="695"/>
      <c r="N46" s="695"/>
      <c r="O46" s="695"/>
      <c r="P46" s="695"/>
      <c r="Q46" s="695"/>
      <c r="R46" s="695"/>
      <c r="S46" s="695"/>
      <c r="T46" s="695"/>
      <c r="U46" s="695"/>
      <c r="V46" s="1865" t="str">
        <f>'9.15'!A85</f>
        <v>Table 9.15D Mobile machinery emission profiles for heavy metals</v>
      </c>
      <c r="W46" s="1865"/>
      <c r="X46" s="1865"/>
      <c r="Y46" s="1865"/>
      <c r="Z46" s="1865"/>
      <c r="AA46" s="1865"/>
      <c r="AB46" s="1865"/>
      <c r="AC46" s="1865"/>
      <c r="AD46" s="1865"/>
    </row>
    <row r="47" spans="2:30" ht="15.75" customHeight="1">
      <c r="K47" s="695"/>
      <c r="L47" s="695"/>
      <c r="M47" s="695"/>
      <c r="N47" s="695"/>
      <c r="O47" s="695"/>
      <c r="P47" s="695"/>
      <c r="Q47" s="695"/>
      <c r="R47" s="695"/>
      <c r="S47" s="695"/>
      <c r="T47" s="695"/>
      <c r="U47" s="695"/>
      <c r="V47" s="1865" t="str">
        <f>'9.16'!A2</f>
        <v>Table 9.16 Mobile machinery engine emission factors (NOx, PM, CO, HC, NH3)</v>
      </c>
      <c r="W47" s="1865"/>
      <c r="X47" s="1865"/>
      <c r="Y47" s="1865"/>
      <c r="Z47" s="1865"/>
      <c r="AA47" s="1865"/>
      <c r="AB47" s="1865"/>
      <c r="AC47" s="1865"/>
      <c r="AD47" s="1865"/>
    </row>
    <row r="48" spans="2:30" ht="15.75" customHeight="1">
      <c r="B48" s="695"/>
      <c r="C48" s="695"/>
      <c r="D48" s="695"/>
      <c r="E48" s="695"/>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row>
    <row r="49" spans="2:30" ht="12" customHeight="1">
      <c r="B49" s="695"/>
      <c r="C49" s="695"/>
      <c r="D49" s="695"/>
      <c r="E49" s="695"/>
      <c r="F49" s="695"/>
      <c r="G49" s="695"/>
      <c r="H49" s="695"/>
      <c r="I49" s="695"/>
      <c r="J49" s="695"/>
      <c r="K49" s="695"/>
      <c r="L49" s="695"/>
      <c r="M49" s="695"/>
      <c r="N49" s="695"/>
      <c r="O49" s="695"/>
      <c r="P49" s="695"/>
      <c r="Q49" s="695"/>
      <c r="R49" s="695"/>
      <c r="S49" s="695"/>
      <c r="T49" s="695"/>
      <c r="U49" s="695"/>
      <c r="V49" s="695"/>
      <c r="W49" s="695"/>
      <c r="X49" s="695"/>
      <c r="Y49" s="695"/>
      <c r="Z49" s="695"/>
      <c r="AA49" s="695"/>
      <c r="AB49" s="695"/>
      <c r="AC49" s="695"/>
      <c r="AD49" s="695"/>
    </row>
    <row r="50" spans="2:30" ht="12.75">
      <c r="B50" s="695"/>
      <c r="C50" s="695"/>
      <c r="D50" s="695"/>
      <c r="E50" s="695"/>
      <c r="F50" s="695"/>
      <c r="G50" s="695"/>
      <c r="H50" s="695"/>
      <c r="I50" s="695"/>
      <c r="J50" s="695"/>
    </row>
    <row r="51" spans="2:30" ht="12.75">
      <c r="B51" s="695"/>
      <c r="C51" s="695"/>
      <c r="D51" s="695"/>
      <c r="E51" s="695"/>
      <c r="F51" s="695"/>
      <c r="G51" s="695"/>
      <c r="H51" s="695"/>
      <c r="I51" s="695"/>
      <c r="J51" s="695"/>
    </row>
    <row r="52" spans="2:30" ht="12.75">
      <c r="B52" s="695"/>
      <c r="C52" s="695"/>
      <c r="D52" s="695"/>
      <c r="E52" s="695"/>
      <c r="F52" s="695"/>
      <c r="G52" s="695"/>
      <c r="H52" s="695"/>
      <c r="I52" s="695"/>
      <c r="J52" s="695"/>
    </row>
  </sheetData>
  <mergeCells count="118">
    <mergeCell ref="V47:AD47"/>
    <mergeCell ref="B17:J17"/>
    <mergeCell ref="V5:AD5"/>
    <mergeCell ref="V41:AD41"/>
    <mergeCell ref="V42:AD42"/>
    <mergeCell ref="B6:J6"/>
    <mergeCell ref="V31:AD31"/>
    <mergeCell ref="V32:AD32"/>
    <mergeCell ref="V33:AD33"/>
    <mergeCell ref="V34:AD34"/>
    <mergeCell ref="V35:AD35"/>
    <mergeCell ref="V24:AD24"/>
    <mergeCell ref="V25:AD25"/>
    <mergeCell ref="V26:AD26"/>
    <mergeCell ref="V29:AD29"/>
    <mergeCell ref="V30:AD30"/>
    <mergeCell ref="V19:AD19"/>
    <mergeCell ref="V20:AD20"/>
    <mergeCell ref="V21:AD21"/>
    <mergeCell ref="V22:AD22"/>
    <mergeCell ref="B36:J36"/>
    <mergeCell ref="B37:J37"/>
    <mergeCell ref="L41:T41"/>
    <mergeCell ref="L42:T42"/>
    <mergeCell ref="V6:AD6"/>
    <mergeCell ref="V7:AD7"/>
    <mergeCell ref="V11:AD11"/>
    <mergeCell ref="V12:AD12"/>
    <mergeCell ref="V13:AD13"/>
    <mergeCell ref="V18:AD18"/>
    <mergeCell ref="V8:AD8"/>
    <mergeCell ref="L39:T39"/>
    <mergeCell ref="L40:T40"/>
    <mergeCell ref="L35:T35"/>
    <mergeCell ref="L36:T36"/>
    <mergeCell ref="L37:T37"/>
    <mergeCell ref="L38:T38"/>
    <mergeCell ref="L29:T29"/>
    <mergeCell ref="L30:T30"/>
    <mergeCell ref="L31:T31"/>
    <mergeCell ref="V15:AD15"/>
    <mergeCell ref="V16:AD16"/>
    <mergeCell ref="L12:T12"/>
    <mergeCell ref="L13:T13"/>
    <mergeCell ref="V40:AD40"/>
    <mergeCell ref="V10:AD10"/>
    <mergeCell ref="V45:AD45"/>
    <mergeCell ref="B25:J25"/>
    <mergeCell ref="L14:T14"/>
    <mergeCell ref="L15:T15"/>
    <mergeCell ref="L17:T17"/>
    <mergeCell ref="B18:J18"/>
    <mergeCell ref="B19:J19"/>
    <mergeCell ref="B20:J20"/>
    <mergeCell ref="L20:T20"/>
    <mergeCell ref="B21:J21"/>
    <mergeCell ref="B22:J22"/>
    <mergeCell ref="L32:T32"/>
    <mergeCell ref="L33:T33"/>
    <mergeCell ref="B23:J23"/>
    <mergeCell ref="B24:J24"/>
    <mergeCell ref="V28:AD28"/>
    <mergeCell ref="L18:T18"/>
    <mergeCell ref="L21:T21"/>
    <mergeCell ref="L22:T22"/>
    <mergeCell ref="L26:T26"/>
    <mergeCell ref="L27:T27"/>
    <mergeCell ref="L28:T28"/>
    <mergeCell ref="V23:AD23"/>
    <mergeCell ref="V14:AD14"/>
    <mergeCell ref="B45:J45"/>
    <mergeCell ref="V43:AD43"/>
    <mergeCell ref="V44:AD44"/>
    <mergeCell ref="B46:J46"/>
    <mergeCell ref="V46:AD46"/>
    <mergeCell ref="L25:T25"/>
    <mergeCell ref="B34:J34"/>
    <mergeCell ref="B35:J35"/>
    <mergeCell ref="B33:J33"/>
    <mergeCell ref="B26:J26"/>
    <mergeCell ref="B27:J27"/>
    <mergeCell ref="B28:J28"/>
    <mergeCell ref="B29:J29"/>
    <mergeCell ref="B30:J30"/>
    <mergeCell ref="L34:T34"/>
    <mergeCell ref="B42:J42"/>
    <mergeCell ref="B39:J39"/>
    <mergeCell ref="B41:J41"/>
    <mergeCell ref="V36:AD36"/>
    <mergeCell ref="V37:AD37"/>
    <mergeCell ref="V38:AD38"/>
    <mergeCell ref="V39:AD39"/>
    <mergeCell ref="B43:J43"/>
    <mergeCell ref="B44:J44"/>
    <mergeCell ref="B40:J40"/>
    <mergeCell ref="A1:AD1"/>
    <mergeCell ref="A2:AD2"/>
    <mergeCell ref="A3:AD3"/>
    <mergeCell ref="B5:J5"/>
    <mergeCell ref="B16:J16"/>
    <mergeCell ref="L5:T5"/>
    <mergeCell ref="L10:T10"/>
    <mergeCell ref="B7:J7"/>
    <mergeCell ref="B8:J8"/>
    <mergeCell ref="B9:J9"/>
    <mergeCell ref="B10:J10"/>
    <mergeCell ref="B11:J11"/>
    <mergeCell ref="B12:J12"/>
    <mergeCell ref="B13:J13"/>
    <mergeCell ref="B38:J38"/>
    <mergeCell ref="B31:J31"/>
    <mergeCell ref="B32:J32"/>
    <mergeCell ref="L6:T6"/>
    <mergeCell ref="L7:T7"/>
    <mergeCell ref="L8:T8"/>
    <mergeCell ref="L11:T11"/>
    <mergeCell ref="V17:AD17"/>
    <mergeCell ref="B14:J14"/>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8" location="'3.18'!A1" display="'3.18'!A1" xr:uid="{00000000-0004-0000-0000-000008000000}"/>
    <hyperlink ref="B19" location="'3.20'!A1" display="'3.20'!A1" xr:uid="{00000000-0004-0000-0000-000009000000}"/>
    <hyperlink ref="B20" location="'3.20'!A39" display="'3.20'!A39" xr:uid="{00000000-0004-0000-0000-00000A000000}"/>
    <hyperlink ref="B21" location="'3.21'!A1" display="'3.21'!A1" xr:uid="{00000000-0004-0000-0000-00000B000000}"/>
    <hyperlink ref="B13" location="'2.9'!A1" display="'2.9'!A1" xr:uid="{00000000-0004-0000-0000-00000C000000}"/>
    <hyperlink ref="B22" location="'3.22'!A1" display="'3.22'!A1" xr:uid="{00000000-0004-0000-0000-00000D000000}"/>
    <hyperlink ref="B23" location="'3.23'!A1" display="'3.23'!A1" xr:uid="{00000000-0004-0000-0000-00000E000000}"/>
    <hyperlink ref="B24" location="'3.23'!A25" display="'3.23'!A25" xr:uid="{00000000-0004-0000-0000-00000F000000}"/>
    <hyperlink ref="B25:J25" location="'3.6'!A52" display="'3.6'!A52" xr:uid="{00000000-0004-0000-0000-000010000000}"/>
    <hyperlink ref="B26:J26" location="'3.7'!A1" display="'3.7'!A1" xr:uid="{00000000-0004-0000-0000-000011000000}"/>
    <hyperlink ref="B27:J27" location="'3.8'!A1" display="'3.8'!A1" xr:uid="{00000000-0004-0000-0000-000012000000}"/>
    <hyperlink ref="B28:J28" location="'3.8'!A65" display="'3.8'!A65" xr:uid="{00000000-0004-0000-0000-000013000000}"/>
    <hyperlink ref="B29:J29" location="'3.8'!A108" display="'3.8'!A108" xr:uid="{00000000-0004-0000-0000-000014000000}"/>
    <hyperlink ref="B30:J30" location="'3.8'!A121" display="'3.8'!A121" xr:uid="{00000000-0004-0000-0000-000015000000}"/>
    <hyperlink ref="B31:J31" location="'3.9'!A1" display="'3.9'!A1" xr:uid="{00000000-0004-0000-0000-000016000000}"/>
    <hyperlink ref="B32:J32" location="'3.9'!A25" display="'3.9'!A25" xr:uid="{00000000-0004-0000-0000-000017000000}"/>
    <hyperlink ref="B33:J33" location="'3.10'!A1" display="'3.10'!A1" xr:uid="{00000000-0004-0000-0000-000018000000}"/>
    <hyperlink ref="B38:J38" location="'3.11'!A1" display="'3.11'!A1" xr:uid="{00000000-0004-0000-0000-00001D000000}"/>
    <hyperlink ref="B41:J41" location="'3.13'!A1" display="'3.13'!A1" xr:uid="{00000000-0004-0000-0000-00001F000000}"/>
    <hyperlink ref="B42:J42" location="'3.14'!A1" display="'3.14'!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B18:J18" location="'3.2'!A1" display="'3.2'!A1" xr:uid="{32484D12-D05A-4C61-858D-CD78A8F8DE9A}"/>
    <hyperlink ref="B19:J19" location="'3.3'!A1" display="'3.3'!A1" xr:uid="{7737ABEA-27A1-4DBA-ABB7-7CE5CAAE776E}"/>
    <hyperlink ref="B20:J20" location="'3.3'!A61" display="'3.3'!A61" xr:uid="{1BA2CD2D-A32D-4BA2-9F74-2F08E492B955}"/>
    <hyperlink ref="B21:J21" location="'3.4'!A1" display="'3.4'!A1" xr:uid="{34F19681-8525-49D2-B343-C1CD4A8BFE40}"/>
    <hyperlink ref="B22:J22" location="'3.5'!A1" display="'3.5'!A1" xr:uid="{45F7028A-7C5A-45E5-BE56-F512AC286E6E}"/>
    <hyperlink ref="B23:J23" location="'3.6'!A1" display="'3.6'!A1" xr:uid="{D729BFFE-806D-45A8-A3DA-1AEFDAE2A467}"/>
    <hyperlink ref="B24:J24" location="'3.6'!A25" display="'3.6'!A25" xr:uid="{548B6A69-1EF6-4B0E-BD98-34D3FD62E465}"/>
    <hyperlink ref="B34:J34" location="'3.10'!A72" display="'3.10'!A72" xr:uid="{E44DDAE8-D4C8-4D5D-80C0-982D0398EBA7}"/>
    <hyperlink ref="B35:J35" location="'3.10'!A145" display="'3.10'!A145" xr:uid="{6A546A3C-6D3E-4B20-9CEB-AA2D70B25FCE}"/>
    <hyperlink ref="B36:J36" location="'3.10'!A186" display="'3.10'!A186" xr:uid="{ECCA24AD-0E5F-4736-92E9-9A7651380203}"/>
    <hyperlink ref="B37:J37" location="'3.10'!A196" display="'3.10'!A196" xr:uid="{2C3CFAA1-2322-4E80-9881-E8586C305877}"/>
    <hyperlink ref="B10:J10" location="'2.5'!A1" display="'2.5'!A1" xr:uid="{9DD52152-8A2F-4DCD-BCE6-FF76F7482F15}"/>
    <hyperlink ref="B11:J11" location="'2.6'!A1" display="'2.6'!A1" xr:uid="{40A059D0-F5EA-40D4-BE4C-305E91FDAAD2}"/>
    <hyperlink ref="B12:J12" location="'2.7'!A1" display="'2.7'!A1" xr:uid="{01679EC7-6F3D-4CC4-8AC7-5EA6C09467A3}"/>
    <hyperlink ref="B13:J13" location="'2.8'!A1" display="'2.8'!A1" xr:uid="{A7F98699-E1BF-4AE7-A626-1A6077669E8B}"/>
    <hyperlink ref="V11:AD11" location="'8.1'!A1" display="'8.1'!A1" xr:uid="{9937C87F-31AC-4582-B326-F49611E5BC42}"/>
    <hyperlink ref="V12:AD12" location="'8.2'!A1" display="'8.2'!A1" xr:uid="{AE837DD4-17C8-4302-BF71-77BF95E860DF}"/>
    <hyperlink ref="V13:AD13" location="'8.3'!A1" display="'8.3'!A1" xr:uid="{28902491-43D6-425D-A309-CEAAD0F50AFB}"/>
    <hyperlink ref="V14:AD14" location="'8.4'!A1" display="'8.4'!A1" xr:uid="{15FEE14A-760C-48BA-A04D-A4BFAE9A4E63}"/>
    <hyperlink ref="V15:AD15" location="'8.5'!A1" display="'8.5'!A1" xr:uid="{BEC0FD8B-1298-4175-B29E-C6E997C3A4A0}"/>
    <hyperlink ref="V16:AD16" location="'8.6'!A1" display="'8.6'!A1" xr:uid="{7218CA68-6A1E-40AB-BBC9-0AA277871A4D}"/>
    <hyperlink ref="V17:AD17" location="'8.7'!A1" display="'8.7'!A1" xr:uid="{43A007E5-3DB3-4C33-A1B6-202BD0885ED9}"/>
    <hyperlink ref="V18:AD18" location="'8.8'!A1" display="'8.8'!A1" xr:uid="{99EBDFEF-C1E1-41AA-9932-549166258E66}"/>
    <hyperlink ref="V19:AD19" location="'8.8'!A56" display="'8.8'!A56" xr:uid="{0CB8C00A-9377-48BE-A76A-6AE9211C1398}"/>
    <hyperlink ref="V20:AD20" location="'8.8'!A63" display="'8.8'!A63" xr:uid="{EB9F2E97-3F61-4B6D-835E-5646F4848F78}"/>
    <hyperlink ref="V21:AD21" location="'8.9'!A1" display="'8.9'!A1" xr:uid="{8A339B3B-8C39-43BC-8B74-20CE8246FBB3}"/>
    <hyperlink ref="V22:AD22" location="'8.10'!A1" display="'8.10'!A1" xr:uid="{6BF84734-2810-430C-857F-F516A5D5DCFB}"/>
    <hyperlink ref="V23:AD23" location="'8.11'!A1" display="'8.11'!A1" xr:uid="{A0A1DB1E-7FEA-4DB2-B2E8-D342C370EBE3}"/>
    <hyperlink ref="V25:AD25" location="'8.13'!A1" display="'8.13'!A1" xr:uid="{19447427-3E0A-4410-9CBC-96C4C4876416}"/>
    <hyperlink ref="V26:AD26" location="'8.14'!A1" display="'8.14'!A1" xr:uid="{85CA54F7-C8DC-4993-AD9D-D706E87325ED}"/>
    <hyperlink ref="V29:AD29" location="'9.1'!A1" display="'9.1'!A1" xr:uid="{097C1BCE-6DC8-4276-98F8-AE8DCC2EFAFC}"/>
    <hyperlink ref="V30:AD30" location="'9.2'!A1" display="'9.2'!A1" xr:uid="{A4818A64-A950-4868-BC73-C8D2AFD71A83}"/>
    <hyperlink ref="V31:AD31" location="'9.3'!A1" display="'9.3'!A1" xr:uid="{BBFFFFFB-D06F-4C08-A2F9-EDAFD6B1E168}"/>
    <hyperlink ref="V32:AD32" location="'9.4'!A1" display="'9.4'!A1" xr:uid="{2A46E3F0-F263-445B-BBF2-8CA6B1D4AB05}"/>
    <hyperlink ref="V33:AD33" location="'9.5'!A1" display="'9.5'!A1" xr:uid="{B395BF21-BBE3-483B-808C-D62B4D7C6148}"/>
    <hyperlink ref="V34:AD34" location="'9.6'!A1" display="'9.6'!A1" xr:uid="{0C1A7293-D0F8-42A7-AE3B-FFF03A01F69F}"/>
    <hyperlink ref="V35:AD35" location="'9.7'!A1" display="'9.7'!A1" xr:uid="{D2742436-CB71-4009-BFBD-F35E2450A84B}"/>
    <hyperlink ref="V40:AD40" location="'9.12 (was 9.8)'!A1" display="'9.12 (was 9.8)'!A1" xr:uid="{52F929E7-E3A5-4EB7-BF16-5B8C604CC830}"/>
    <hyperlink ref="V41:AD41" location="'9.13 (was 9.9)'!A1" display="'9.13 (was 9.9)'!A1" xr:uid="{9F71E5B7-198B-47C9-AC8D-89F12EF8870C}"/>
    <hyperlink ref="V42:AD42" location="'9.14 (was 9.10)'!A1" display="'9.14 (was 9.10)'!A1" xr:uid="{D78B9CED-6B48-4A15-BF6D-D05831F51F64}"/>
    <hyperlink ref="B39:J39" location="'3.12'!A1" display="'3.12'!A1" xr:uid="{5202CD78-0575-42B4-8381-69E634E0E689}"/>
    <hyperlink ref="L11:T11" location="'5.1'!A1" display="'5.1'!A1" xr:uid="{AA5A184D-F650-4D52-8E2C-FE46E2D907DA}"/>
    <hyperlink ref="L12:T12" location="'5.2'!A1" display="'5.2'!A1" xr:uid="{E1035D11-B59F-4469-886A-E097C52FF785}"/>
    <hyperlink ref="L13:T13" location="'5.3'!A1" display="'5.3'!A1" xr:uid="{389C1E10-C238-45FF-814F-982ED603260D}"/>
    <hyperlink ref="L14:T14" location="'5.4'!A1" display="'5.4'!A1" xr:uid="{A161E023-B0AF-4F71-BA1D-8F1FAC6C2F4E}"/>
    <hyperlink ref="L15:T15" location="'5.5'!A1" display="'5.5'!A1" xr:uid="{F612A008-D18F-4E95-BC30-2D34B187E1DC}"/>
    <hyperlink ref="L16:T16" location="'5.6'!A1" display="'5.6'!A1" xr:uid="{05370B8B-E96A-4F67-9DF7-EB9BB7FEA8E3}"/>
    <hyperlink ref="L17:T17" location="'5.7'!A1" display="'5.7'!A1" xr:uid="{2888A498-D1C1-4154-8767-F5DC02C0F33B}"/>
    <hyperlink ref="L18:T18" location="'5.8'!A1" display="'5.8'!A1" xr:uid="{01A033C7-8A40-4A5D-9717-59D624F6FF86}"/>
    <hyperlink ref="L21:T21" location="'6.1'!A1" display="'6.1'!A1" xr:uid="{DBF0192E-BCFC-4132-8935-8AD7DC4B85A1}"/>
    <hyperlink ref="L22:T22" location="'6.2'!A1" display="'6.2'!A1" xr:uid="{4CFD9859-577D-4A57-B8AA-C068D05411FA}"/>
    <hyperlink ref="L23:T23" location="'6.3'!A1" display="'6.3'!A1" xr:uid="{F5C49821-D775-48A7-A3AB-5F5A03472E87}"/>
    <hyperlink ref="L26:T26" location="'7.1'!A1" display="'7.1'!A1" xr:uid="{AD069CF4-6A47-495A-8B9D-19B0A7666D04}"/>
    <hyperlink ref="L27:T27" location="'7.2'!A1" display="'7.2'!A1" xr:uid="{D0EC3D46-23D9-4DB5-9411-07938EE54AB0}"/>
    <hyperlink ref="L28:T28" location="'7.3'!A1" display="'7.3'!A1" xr:uid="{7BBCA75B-C10D-4660-B6E0-09BAE38DCB45}"/>
    <hyperlink ref="L29:T29" location="'7.4'!A1" display="'7.4'!A1" xr:uid="{6326661C-476D-4C24-9FAA-20EF563E03E2}"/>
    <hyperlink ref="L30:T30" location="'7.5'!A1" display="'7.5'!A1" xr:uid="{40CD529D-1636-4397-9CAE-D5FE81FC2BB3}"/>
    <hyperlink ref="L31:T31" location="'7.6'!A1" display="'7.6'!A1" xr:uid="{875B25EB-A4B9-4915-8ECC-E57FDF2CFFF4}"/>
    <hyperlink ref="L32:T32" location="'7.7'!A1" display="'7.7'!A1" xr:uid="{BE4DA419-C835-4F1E-836A-608024932141}"/>
    <hyperlink ref="L33:T33" location="'7.8'!A1" display="'7.8'!A1" xr:uid="{BA92C56C-2386-48EE-A303-EA9DFEF27653}"/>
    <hyperlink ref="L34:T34" location="'7.8'!A57" display="'7.8'!A57" xr:uid="{8A98A5C2-78E0-42B6-92A3-A8FDDD36A695}"/>
    <hyperlink ref="L35:T35" location="'7.8'!A64" display="'7.8'!A64" xr:uid="{6D031C3E-5A8F-404B-BAE0-6965C26C8D6A}"/>
    <hyperlink ref="L36:T36" location="'7.9'!A1" display="'7.9'!A1" xr:uid="{505D2ACC-85E8-42CF-81C4-190D2938C302}"/>
    <hyperlink ref="L37:T37" location="'7.10'!A1" display="'7.10'!A1" xr:uid="{89F32A9A-099B-47B4-9DF4-7646A4437DDD}"/>
    <hyperlink ref="L38:T38" location="'7.10'!A22" display="'7.10'!A22" xr:uid="{22332A6F-2F5D-424C-AC7D-EF8869BBDB1D}"/>
    <hyperlink ref="L39:T39" location="'7.10'!A40" display="'7.10'!A40" xr:uid="{B80DB732-569A-437A-9FD1-E1FD63E6A5D3}"/>
    <hyperlink ref="L40:T40" location="'7.10'!A58" display="'7.10'!A58" xr:uid="{18E56649-9C9F-4560-A6E5-D1B5FE70EC1F}"/>
    <hyperlink ref="L41:T41" location="'7.10'!A74" display="'7.10'!A74" xr:uid="{9FCF9474-98BA-4A77-9E12-3A0245DD688E}"/>
    <hyperlink ref="L42:T42" location="'7.10'!A81" display="'7.10'!A81" xr:uid="{42AE5443-1E44-4167-A973-274FC0C023D8}"/>
    <hyperlink ref="V8:AD8" location="'7.11'!A56" display="'7.11'!A56" xr:uid="{D7F11573-6C10-4C89-BBD2-13C1E25469E3}"/>
    <hyperlink ref="V7:AD7" location="'7.11'!A30" display="'7.11'!A30" xr:uid="{645A9562-9C9A-4AA5-A83B-869C0E14E86A}"/>
    <hyperlink ref="V6:AD6" location="'7.11'!A1" display="'7.11'!A1" xr:uid="{DCA6D4EB-56FE-4BCC-AF80-B9B697F676FC}"/>
    <hyperlink ref="V5:AD5" location="'7.10'!A89" display="'7.10'!A89" xr:uid="{BA559895-4EF4-4B9C-B957-3926EAB56E81}"/>
    <hyperlink ref="B17" location="'3.1'!A1" display="'3.1'!A1" xr:uid="{DCA46FB3-7545-4421-A233-1CADD39BFC33}"/>
    <hyperlink ref="V43:AD43" location="'9.15 (was 9.11)'!A1" display="'9.15 (was 9.11)'!A1" xr:uid="{29544A40-021A-40A2-9733-A9CA6B4927E5}"/>
    <hyperlink ref="B45:J45" location="'3.15'!A1" display="'3.15'!A1" xr:uid="{4973E135-C211-4C7F-ABB4-22F8147B962C}"/>
    <hyperlink ref="B46:J46" location="'3.15'!A28" display="'3.15'!A28" xr:uid="{806C0CE2-9BFC-4473-9AF2-992E70B0F2DA}"/>
    <hyperlink ref="V44:AD44" location="'9.15 (was 9.11)'!A45" display="'9.15 (was 9.11)'!A45" xr:uid="{1C461118-2C38-4E8B-B5CA-AF4AA73759D6}"/>
    <hyperlink ref="V46:AD46" location="'9.15 (was 9.11)'!A85" display="'9.15 (was 9.11)'!A85" xr:uid="{A58B0612-7A92-4545-A8BC-41169D3D7FEF}"/>
    <hyperlink ref="B14" location="'2.9'!A1" display="'2.9'!A1" xr:uid="{A1061796-82A0-44BF-A697-E3B1C9E53577}"/>
    <hyperlink ref="B14:J14" location="'2.9'!A1" display="'2.9'!A1" xr:uid="{ED81A2F7-455F-47B6-AB39-034FC51C7A87}"/>
    <hyperlink ref="V36:AD36" location="'9.8'!A1" display="'9.8'!A1" xr:uid="{8A51EC02-4B7B-4BEA-B9DA-B8DA125F7F25}"/>
    <hyperlink ref="V45:AD45" location="'9.15 (was 9.11)'!A75" display="'9.15 (was 9.11)'!A75" xr:uid="{542AD90C-36B3-4D4F-B733-E565090815FE}"/>
    <hyperlink ref="V37:AD37" location="'9.9'!A1" display="'9.9'!A1" xr:uid="{E0F5704D-911D-4970-8987-F269EA03A9EA}"/>
    <hyperlink ref="V38:AD38" location="'9.10'!A1" display="'9.10'!A1" xr:uid="{222FCA6C-CDE3-4CA0-8548-987D25B02CDC}"/>
    <hyperlink ref="V39:AD39" location="'9.11'!A1" display="'9.11'!A1" xr:uid="{B94D9E98-181F-4A5E-93AA-68544A4B02CE}"/>
    <hyperlink ref="V47:AD47" location="'9.16'!A85" display="'9.16'!A85" xr:uid="{12832F90-6DBA-46E0-A687-2C927A30FBC9}"/>
    <hyperlink ref="B40:J40" location="'3.12'!A30" display="'3.12'!A30" xr:uid="{1DC1B233-798B-4CB4-9705-27C573F20E5C}"/>
    <hyperlink ref="B43:J43" location="'3.14'!AO14" display="'3.14'!AO14" xr:uid="{D9C684DC-403A-4979-846B-DB83A606F947}"/>
    <hyperlink ref="B44:J44" location="'3.14'!AR14" display="'3.14'!AR14" xr:uid="{81BA683B-0B63-4A5B-9E09-E248061F74D5}"/>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00B050"/>
  </sheetPr>
  <dimension ref="A1:U45"/>
  <sheetViews>
    <sheetView zoomScaleNormal="100" workbookViewId="0">
      <selection activeCell="G32" sqref="G32"/>
    </sheetView>
  </sheetViews>
  <sheetFormatPr defaultColWidth="8.6640625" defaultRowHeight="12"/>
  <cols>
    <col min="1" max="1" width="12.5" style="490" customWidth="1"/>
    <col min="2" max="2" width="13.33203125" style="490" customWidth="1"/>
    <col min="3" max="3" width="14.5" style="490" customWidth="1"/>
    <col min="4" max="16384" width="8.6640625" style="490"/>
  </cols>
  <sheetData>
    <row r="1" spans="1:21" ht="30.75" customHeight="1">
      <c r="A1" s="1869" t="s">
        <v>10</v>
      </c>
      <c r="B1" s="1869"/>
      <c r="C1" s="1869"/>
      <c r="O1" s="821"/>
    </row>
    <row r="2" spans="1:21" ht="23.25">
      <c r="A2" s="1456" t="s">
        <v>382</v>
      </c>
      <c r="B2" s="1457"/>
      <c r="C2" s="1457"/>
      <c r="D2" s="1457"/>
      <c r="E2" s="1457"/>
      <c r="F2" s="1457"/>
      <c r="G2" s="1457"/>
      <c r="H2" s="1457"/>
      <c r="I2" s="1457"/>
      <c r="J2" s="1457"/>
      <c r="K2" s="1457"/>
      <c r="L2" s="1457"/>
      <c r="M2" s="1457"/>
      <c r="N2" s="1457"/>
      <c r="O2" s="1457"/>
      <c r="P2" s="1457"/>
      <c r="Q2" s="1457"/>
      <c r="R2" s="1457"/>
      <c r="S2" s="1457"/>
      <c r="T2" s="1457"/>
      <c r="U2" s="1457"/>
    </row>
    <row r="3" spans="1:21" ht="31.5" customHeight="1">
      <c r="A3" s="1458"/>
      <c r="B3" s="1459"/>
      <c r="C3" s="1460" t="s">
        <v>383</v>
      </c>
      <c r="D3" s="1461"/>
      <c r="E3" s="1462">
        <v>2011</v>
      </c>
      <c r="F3" s="1462">
        <v>2012</v>
      </c>
      <c r="G3" s="1462">
        <v>2013</v>
      </c>
      <c r="H3" s="1462">
        <v>2014</v>
      </c>
      <c r="I3" s="1462">
        <v>2015</v>
      </c>
      <c r="J3" s="1462">
        <v>2016</v>
      </c>
      <c r="K3" s="1462">
        <v>2017</v>
      </c>
      <c r="L3" s="1462">
        <v>2018</v>
      </c>
      <c r="M3" s="1462">
        <v>2019</v>
      </c>
      <c r="N3" s="1462">
        <v>2020</v>
      </c>
      <c r="O3" s="1463">
        <v>2021</v>
      </c>
      <c r="P3" s="1463">
        <v>2022</v>
      </c>
      <c r="Q3" s="1463">
        <v>2023</v>
      </c>
      <c r="R3" s="1463">
        <v>2024</v>
      </c>
      <c r="S3" s="1461"/>
      <c r="T3" s="1462"/>
      <c r="U3" s="1462"/>
    </row>
    <row r="4" spans="1:21" ht="12" customHeight="1">
      <c r="A4" s="1458"/>
      <c r="B4" s="1459"/>
      <c r="C4" s="1464"/>
      <c r="D4" s="1461"/>
      <c r="E4" s="1462"/>
      <c r="F4" s="1462"/>
      <c r="G4" s="1462"/>
      <c r="H4" s="1462"/>
      <c r="I4" s="1462"/>
      <c r="J4" s="1462"/>
      <c r="K4" s="1462"/>
      <c r="L4" s="1462"/>
      <c r="M4" s="1462"/>
      <c r="N4" s="1462"/>
      <c r="O4" s="1463"/>
      <c r="P4" s="1463"/>
      <c r="Q4" s="1463"/>
      <c r="R4" s="1463"/>
      <c r="S4" s="1461"/>
      <c r="T4" s="1461"/>
      <c r="U4" s="1461"/>
    </row>
    <row r="5" spans="1:21">
      <c r="A5" s="1458"/>
      <c r="B5" s="1459"/>
      <c r="C5" s="1464"/>
      <c r="D5" s="1461"/>
      <c r="E5" s="1465" t="s">
        <v>384</v>
      </c>
      <c r="F5" s="1466"/>
      <c r="G5" s="1466"/>
      <c r="H5" s="1462"/>
      <c r="I5" s="1462"/>
      <c r="J5" s="1462"/>
      <c r="K5" s="1462"/>
      <c r="L5" s="1462"/>
      <c r="M5" s="1462"/>
      <c r="N5" s="1462"/>
      <c r="O5" s="1463"/>
      <c r="P5" s="1463"/>
      <c r="Q5" s="1463"/>
      <c r="R5" s="1463"/>
      <c r="S5" s="1461"/>
      <c r="T5" s="1461"/>
      <c r="U5" s="1461"/>
    </row>
    <row r="6" spans="1:21">
      <c r="A6" s="1467" t="s">
        <v>385</v>
      </c>
      <c r="B6" s="1468"/>
      <c r="C6" s="1464"/>
      <c r="D6" s="1461"/>
      <c r="E6" s="1462"/>
      <c r="F6" s="1462"/>
      <c r="G6" s="1462"/>
      <c r="H6" s="1462"/>
      <c r="I6" s="1462"/>
      <c r="J6" s="1462"/>
      <c r="K6" s="1462"/>
      <c r="L6" s="1462"/>
      <c r="M6" s="1462"/>
      <c r="N6" s="1462"/>
      <c r="O6" s="1463"/>
      <c r="P6" s="1463"/>
      <c r="Q6" s="1463"/>
      <c r="R6" s="1463"/>
      <c r="S6" s="1461"/>
      <c r="T6" s="1461"/>
      <c r="U6" s="1461"/>
    </row>
    <row r="7" spans="1:21">
      <c r="A7" s="1877"/>
      <c r="B7" s="1467" t="s">
        <v>386</v>
      </c>
      <c r="C7" s="1469">
        <v>0</v>
      </c>
      <c r="D7" s="1461"/>
      <c r="E7" s="1467">
        <v>92</v>
      </c>
      <c r="F7" s="1467">
        <v>91</v>
      </c>
      <c r="G7" s="1467">
        <v>95</v>
      </c>
      <c r="H7" s="1467">
        <v>99</v>
      </c>
      <c r="I7" s="1467">
        <v>100</v>
      </c>
      <c r="J7" s="1467">
        <v>99</v>
      </c>
      <c r="K7" s="1467">
        <v>99</v>
      </c>
      <c r="L7" s="1467">
        <v>77</v>
      </c>
      <c r="M7" s="1467">
        <v>83</v>
      </c>
      <c r="N7" s="1467">
        <v>90</v>
      </c>
      <c r="O7" s="1470">
        <v>92</v>
      </c>
      <c r="P7" s="1470">
        <v>92</v>
      </c>
      <c r="Q7" s="1470">
        <v>100</v>
      </c>
      <c r="R7" s="1470">
        <v>98</v>
      </c>
      <c r="S7" s="1461"/>
      <c r="T7" s="1461"/>
      <c r="U7" s="1461"/>
    </row>
    <row r="8" spans="1:21">
      <c r="A8" s="1877"/>
      <c r="B8" s="1467" t="s">
        <v>387</v>
      </c>
      <c r="C8" s="1469">
        <v>0.63</v>
      </c>
      <c r="D8" s="1461"/>
      <c r="E8" s="1467">
        <v>0</v>
      </c>
      <c r="F8" s="1467">
        <v>1</v>
      </c>
      <c r="G8" s="1467">
        <v>2</v>
      </c>
      <c r="H8" s="1467">
        <v>0</v>
      </c>
      <c r="I8" s="1467">
        <v>0</v>
      </c>
      <c r="J8" s="1467">
        <v>1</v>
      </c>
      <c r="K8" s="1467">
        <v>1</v>
      </c>
      <c r="L8" s="1467">
        <v>11</v>
      </c>
      <c r="M8" s="1467">
        <v>0</v>
      </c>
      <c r="N8" s="1467">
        <v>2</v>
      </c>
      <c r="O8" s="1470">
        <v>0</v>
      </c>
      <c r="P8" s="1470">
        <v>0</v>
      </c>
      <c r="Q8" s="1470">
        <v>0</v>
      </c>
      <c r="R8" s="1470">
        <v>2</v>
      </c>
      <c r="S8" s="1461"/>
      <c r="T8" s="1461"/>
      <c r="U8" s="1461"/>
    </row>
    <row r="9" spans="1:21">
      <c r="A9" s="1877"/>
      <c r="B9" s="1467" t="s">
        <v>388</v>
      </c>
      <c r="C9" s="1469">
        <v>0.78</v>
      </c>
      <c r="D9" s="1461"/>
      <c r="E9" s="1467">
        <v>7</v>
      </c>
      <c r="F9" s="1467">
        <v>7</v>
      </c>
      <c r="G9" s="1467">
        <v>2</v>
      </c>
      <c r="H9" s="1467">
        <v>0</v>
      </c>
      <c r="I9" s="1467">
        <v>0</v>
      </c>
      <c r="J9" s="1467">
        <v>0</v>
      </c>
      <c r="K9" s="1467">
        <v>0</v>
      </c>
      <c r="L9" s="1467">
        <v>0</v>
      </c>
      <c r="M9" s="1467">
        <v>0</v>
      </c>
      <c r="N9" s="1467">
        <v>0</v>
      </c>
      <c r="O9" s="1470">
        <v>0</v>
      </c>
      <c r="P9" s="1470">
        <v>0</v>
      </c>
      <c r="Q9" s="1470">
        <v>0</v>
      </c>
      <c r="R9" s="1470">
        <v>0</v>
      </c>
      <c r="S9" s="1461"/>
      <c r="T9" s="1461"/>
      <c r="U9" s="1461"/>
    </row>
    <row r="10" spans="1:21" ht="12.75" customHeight="1">
      <c r="A10" s="1877"/>
      <c r="B10" s="1467" t="s">
        <v>389</v>
      </c>
      <c r="C10" s="1469">
        <v>0</v>
      </c>
      <c r="D10" s="1461"/>
      <c r="E10" s="1467">
        <v>1</v>
      </c>
      <c r="F10" s="1467">
        <v>1</v>
      </c>
      <c r="G10" s="1467">
        <v>2</v>
      </c>
      <c r="H10" s="1467">
        <v>0</v>
      </c>
      <c r="I10" s="1467">
        <v>0</v>
      </c>
      <c r="J10" s="1467">
        <v>0</v>
      </c>
      <c r="K10" s="1467">
        <v>0</v>
      </c>
      <c r="L10" s="1467">
        <v>0</v>
      </c>
      <c r="M10" s="1467">
        <v>1</v>
      </c>
      <c r="N10" s="1467">
        <v>0</v>
      </c>
      <c r="O10" s="1470">
        <v>0</v>
      </c>
      <c r="P10" s="1470">
        <v>0</v>
      </c>
      <c r="Q10" s="1470">
        <v>0</v>
      </c>
      <c r="R10" s="1470">
        <v>0</v>
      </c>
      <c r="S10" s="1461"/>
      <c r="T10" s="1461"/>
      <c r="U10" s="1461"/>
    </row>
    <row r="11" spans="1:21">
      <c r="A11" s="1877"/>
      <c r="B11" s="1467" t="s">
        <v>390</v>
      </c>
      <c r="C11" s="1469">
        <v>0</v>
      </c>
      <c r="D11" s="1461"/>
      <c r="E11" s="1467">
        <v>0</v>
      </c>
      <c r="F11" s="1467">
        <v>0</v>
      </c>
      <c r="G11" s="1467">
        <v>0</v>
      </c>
      <c r="H11" s="1467">
        <v>0</v>
      </c>
      <c r="I11" s="1467">
        <v>0</v>
      </c>
      <c r="J11" s="1467">
        <v>0</v>
      </c>
      <c r="K11" s="1467">
        <v>0</v>
      </c>
      <c r="L11" s="1467">
        <v>11</v>
      </c>
      <c r="M11" s="1467">
        <v>16</v>
      </c>
      <c r="N11" s="1467">
        <v>8</v>
      </c>
      <c r="O11" s="1470">
        <v>8</v>
      </c>
      <c r="P11" s="1470">
        <v>8</v>
      </c>
      <c r="Q11" s="1470">
        <v>0</v>
      </c>
      <c r="R11" s="1470">
        <v>0</v>
      </c>
      <c r="S11" s="1461"/>
      <c r="T11" s="1461"/>
      <c r="U11" s="1461"/>
    </row>
    <row r="12" spans="1:21">
      <c r="A12" s="1877"/>
      <c r="B12" s="1459"/>
      <c r="C12" s="1459"/>
      <c r="D12" s="1461"/>
      <c r="E12" s="1467">
        <v>100</v>
      </c>
      <c r="F12" s="1467">
        <v>100</v>
      </c>
      <c r="G12" s="1467">
        <v>100</v>
      </c>
      <c r="H12" s="1467">
        <v>100</v>
      </c>
      <c r="I12" s="1467">
        <v>100</v>
      </c>
      <c r="J12" s="1467">
        <v>100</v>
      </c>
      <c r="K12" s="1467">
        <v>100</v>
      </c>
      <c r="L12" s="1467">
        <v>100</v>
      </c>
      <c r="M12" s="1467">
        <v>100</v>
      </c>
      <c r="N12" s="1467">
        <v>100</v>
      </c>
      <c r="O12" s="1467">
        <v>100</v>
      </c>
      <c r="P12" s="1467">
        <v>100</v>
      </c>
      <c r="Q12" s="1467">
        <v>100</v>
      </c>
      <c r="R12" s="1467">
        <v>100</v>
      </c>
      <c r="S12" s="1461"/>
      <c r="T12" s="1461"/>
      <c r="U12" s="1461"/>
    </row>
    <row r="13" spans="1:21">
      <c r="A13" s="1458"/>
      <c r="B13" s="1459"/>
      <c r="C13" s="1459"/>
      <c r="D13" s="1461"/>
      <c r="E13" s="1467"/>
      <c r="F13" s="1467"/>
      <c r="G13" s="1467"/>
      <c r="H13" s="1467"/>
      <c r="I13" s="1467"/>
      <c r="J13" s="1467"/>
      <c r="K13" s="1467"/>
      <c r="L13" s="1467"/>
      <c r="M13" s="1467"/>
      <c r="N13" s="1467"/>
      <c r="O13" s="1467"/>
      <c r="P13" s="1467"/>
      <c r="Q13" s="1467"/>
      <c r="R13" s="1467"/>
      <c r="S13" s="1461"/>
      <c r="T13" s="1461"/>
      <c r="U13" s="1461"/>
    </row>
    <row r="14" spans="1:21">
      <c r="A14" s="1458"/>
      <c r="B14" s="1459"/>
      <c r="C14" s="1459"/>
      <c r="D14" s="1461"/>
      <c r="E14" s="1467"/>
      <c r="F14" s="1467"/>
      <c r="G14" s="1467"/>
      <c r="H14" s="1467"/>
      <c r="I14" s="1467"/>
      <c r="J14" s="1467"/>
      <c r="K14" s="1467"/>
      <c r="L14" s="1467"/>
      <c r="M14" s="1467"/>
      <c r="N14" s="1467"/>
      <c r="O14" s="1467"/>
      <c r="P14" s="1467"/>
      <c r="Q14" s="1467"/>
      <c r="R14" s="1467"/>
      <c r="S14" s="1461"/>
      <c r="T14" s="1461"/>
      <c r="U14" s="1461"/>
    </row>
    <row r="15" spans="1:21">
      <c r="A15" s="1458"/>
      <c r="B15" s="1459"/>
      <c r="C15" s="1459"/>
      <c r="D15" s="1461"/>
      <c r="E15" s="1465" t="s">
        <v>391</v>
      </c>
      <c r="F15" s="1466"/>
      <c r="G15" s="1466"/>
      <c r="H15" s="1466"/>
      <c r="I15" s="1467"/>
      <c r="J15" s="1467"/>
      <c r="K15" s="1467"/>
      <c r="L15" s="1467"/>
      <c r="M15" s="1467"/>
      <c r="N15" s="1467"/>
      <c r="O15" s="1467"/>
      <c r="P15" s="1467"/>
      <c r="Q15" s="1467"/>
      <c r="R15" s="1467"/>
      <c r="S15" s="1461"/>
      <c r="T15" s="1461"/>
      <c r="U15" s="1461"/>
    </row>
    <row r="16" spans="1:21">
      <c r="A16" s="1467" t="s">
        <v>338</v>
      </c>
      <c r="B16" s="1468"/>
      <c r="C16" s="1459"/>
      <c r="D16" s="1461"/>
      <c r="E16" s="1471"/>
      <c r="F16" s="1471"/>
      <c r="G16" s="1471"/>
      <c r="H16" s="1471"/>
      <c r="I16" s="1471"/>
      <c r="J16" s="1471"/>
      <c r="K16" s="1471"/>
      <c r="L16" s="1471"/>
      <c r="M16" s="1471"/>
      <c r="N16" s="1471"/>
      <c r="O16" s="1472"/>
      <c r="P16" s="1472"/>
      <c r="Q16" s="1472"/>
      <c r="R16" s="1472"/>
      <c r="S16" s="1461"/>
      <c r="T16" s="1461"/>
      <c r="U16" s="1461"/>
    </row>
    <row r="17" spans="1:21" ht="12.75" customHeight="1">
      <c r="A17" s="1877"/>
      <c r="B17" s="1467" t="s">
        <v>392</v>
      </c>
      <c r="C17" s="1473">
        <v>5.3999999999999999E-2</v>
      </c>
      <c r="D17" s="1461"/>
      <c r="E17" s="1467">
        <v>100</v>
      </c>
      <c r="F17" s="1467">
        <v>98</v>
      </c>
      <c r="G17" s="1467">
        <v>99</v>
      </c>
      <c r="H17" s="1467">
        <v>96</v>
      </c>
      <c r="I17" s="1467">
        <v>98</v>
      </c>
      <c r="J17" s="1467">
        <v>98</v>
      </c>
      <c r="K17" s="1467">
        <v>99</v>
      </c>
      <c r="L17" s="1467">
        <v>97</v>
      </c>
      <c r="M17" s="1467">
        <v>79</v>
      </c>
      <c r="N17" s="1467">
        <v>87</v>
      </c>
      <c r="O17" s="1467">
        <v>78</v>
      </c>
      <c r="P17" s="1467">
        <v>72</v>
      </c>
      <c r="Q17" s="1467">
        <v>65</v>
      </c>
      <c r="R17" s="1467">
        <v>36</v>
      </c>
      <c r="S17" s="1461"/>
      <c r="T17" s="1461"/>
      <c r="U17" s="1461"/>
    </row>
    <row r="18" spans="1:21">
      <c r="A18" s="1877"/>
      <c r="B18" s="1467" t="s">
        <v>393</v>
      </c>
      <c r="C18" s="1469">
        <v>0</v>
      </c>
      <c r="D18" s="1461"/>
      <c r="E18" s="1467">
        <v>0</v>
      </c>
      <c r="F18" s="1467">
        <v>2</v>
      </c>
      <c r="G18" s="1467">
        <v>1</v>
      </c>
      <c r="H18" s="1467">
        <v>4</v>
      </c>
      <c r="I18" s="1467">
        <v>2</v>
      </c>
      <c r="J18" s="1467">
        <v>2</v>
      </c>
      <c r="K18" s="1467">
        <v>1</v>
      </c>
      <c r="L18" s="1467">
        <v>3</v>
      </c>
      <c r="M18" s="1467">
        <v>21</v>
      </c>
      <c r="N18" s="1467">
        <v>13</v>
      </c>
      <c r="O18" s="1470">
        <v>21</v>
      </c>
      <c r="P18" s="1470">
        <v>28</v>
      </c>
      <c r="Q18" s="1470">
        <v>35</v>
      </c>
      <c r="R18" s="1470">
        <v>64</v>
      </c>
      <c r="S18" s="1461"/>
      <c r="T18" s="1461"/>
      <c r="U18" s="1461"/>
    </row>
    <row r="19" spans="1:21">
      <c r="A19" s="1877"/>
      <c r="B19" s="1467" t="s">
        <v>394</v>
      </c>
      <c r="C19" s="1469">
        <v>0</v>
      </c>
      <c r="D19" s="1461"/>
      <c r="E19" s="1467">
        <v>0</v>
      </c>
      <c r="F19" s="1467">
        <v>0</v>
      </c>
      <c r="G19" s="1467">
        <v>1</v>
      </c>
      <c r="H19" s="1467">
        <v>0</v>
      </c>
      <c r="I19" s="1467">
        <v>1</v>
      </c>
      <c r="J19" s="1467">
        <v>0</v>
      </c>
      <c r="K19" s="1467">
        <v>0</v>
      </c>
      <c r="L19" s="1467">
        <v>0</v>
      </c>
      <c r="M19" s="1467">
        <v>0</v>
      </c>
      <c r="N19" s="1467">
        <v>0</v>
      </c>
      <c r="O19" s="1470">
        <v>0</v>
      </c>
      <c r="P19" s="1470">
        <v>0</v>
      </c>
      <c r="Q19" s="1470">
        <v>0</v>
      </c>
      <c r="R19" s="1470">
        <v>0</v>
      </c>
      <c r="S19" s="1461"/>
      <c r="T19" s="1461"/>
      <c r="U19" s="1461"/>
    </row>
    <row r="20" spans="1:21">
      <c r="A20" s="1877"/>
      <c r="B20" s="1459"/>
      <c r="C20" s="1459"/>
      <c r="D20" s="1461"/>
      <c r="E20" s="1467">
        <v>100</v>
      </c>
      <c r="F20" s="1467">
        <v>100</v>
      </c>
      <c r="G20" s="1467">
        <v>100</v>
      </c>
      <c r="H20" s="1467">
        <v>100</v>
      </c>
      <c r="I20" s="1467">
        <v>100</v>
      </c>
      <c r="J20" s="1467">
        <v>100</v>
      </c>
      <c r="K20" s="1467">
        <v>100</v>
      </c>
      <c r="L20" s="1467">
        <v>100</v>
      </c>
      <c r="M20" s="1467">
        <v>100</v>
      </c>
      <c r="N20" s="1467">
        <v>100</v>
      </c>
      <c r="O20" s="1467">
        <v>100</v>
      </c>
      <c r="P20" s="1467">
        <v>100</v>
      </c>
      <c r="Q20" s="1467">
        <v>100</v>
      </c>
      <c r="R20" s="1467">
        <v>100</v>
      </c>
      <c r="S20" s="1467"/>
      <c r="T20" s="1461"/>
      <c r="U20" s="1461"/>
    </row>
    <row r="21" spans="1:21">
      <c r="A21" s="1474"/>
      <c r="B21" s="1474"/>
      <c r="C21" s="1474"/>
      <c r="D21" s="1474"/>
      <c r="E21" s="1474"/>
      <c r="F21" s="1474"/>
      <c r="G21" s="1474"/>
      <c r="H21" s="1474"/>
      <c r="I21" s="1474"/>
      <c r="J21" s="1474"/>
      <c r="K21" s="1474"/>
      <c r="L21" s="1474"/>
      <c r="M21" s="1474"/>
      <c r="N21" s="1475"/>
      <c r="O21" s="1475"/>
      <c r="P21" s="1475"/>
      <c r="Q21" s="1461"/>
      <c r="R21" s="1461"/>
      <c r="S21" s="1461"/>
      <c r="T21" s="1461"/>
      <c r="U21" s="1461"/>
    </row>
    <row r="22" spans="1:21" ht="13.5">
      <c r="A22" s="1476">
        <v>1</v>
      </c>
      <c r="B22" s="1474" t="s">
        <v>395</v>
      </c>
      <c r="C22" s="1477"/>
      <c r="D22" s="1477"/>
      <c r="E22" s="1477"/>
      <c r="F22" s="1477"/>
      <c r="G22" s="1477"/>
      <c r="H22" s="1474"/>
      <c r="I22" s="1474"/>
      <c r="J22" s="1474"/>
      <c r="K22" s="1474"/>
      <c r="L22" s="1474"/>
      <c r="M22" s="1474"/>
      <c r="N22" s="1475"/>
      <c r="O22" s="1475"/>
      <c r="P22" s="1475"/>
      <c r="Q22" s="1461"/>
      <c r="R22" s="1461"/>
      <c r="S22" s="1461"/>
      <c r="T22" s="1461"/>
      <c r="U22" s="1461"/>
    </row>
    <row r="23" spans="1:21">
      <c r="A23" s="1478" t="s">
        <v>396</v>
      </c>
      <c r="B23" s="1479"/>
      <c r="C23" s="1479"/>
      <c r="D23" s="1479"/>
      <c r="E23" s="1479"/>
      <c r="F23" s="1479"/>
      <c r="G23" s="1474"/>
      <c r="H23" s="1474"/>
      <c r="I23" s="1474"/>
      <c r="J23" s="1474"/>
      <c r="K23" s="1474"/>
      <c r="L23" s="1474"/>
      <c r="M23" s="1474"/>
      <c r="N23" s="1475"/>
      <c r="O23" s="1475"/>
      <c r="P23" s="1475"/>
      <c r="Q23" s="1461"/>
      <c r="R23" s="1461"/>
      <c r="S23" s="1461"/>
      <c r="T23" s="1461"/>
      <c r="U23" s="1461"/>
    </row>
    <row r="24" spans="1:21">
      <c r="A24" s="1480"/>
      <c r="B24" s="1474"/>
      <c r="C24" s="1474"/>
      <c r="D24" s="1474"/>
      <c r="E24" s="1474"/>
      <c r="F24" s="1474"/>
      <c r="G24" s="1474"/>
      <c r="H24" s="1474"/>
      <c r="I24" s="1474"/>
      <c r="J24" s="1474"/>
      <c r="K24" s="1474"/>
      <c r="L24" s="1474"/>
      <c r="M24" s="1474"/>
      <c r="N24" s="1475"/>
      <c r="O24" s="1475"/>
      <c r="P24" s="1475"/>
      <c r="Q24" s="1461"/>
      <c r="R24" s="1461"/>
      <c r="S24" s="1461"/>
      <c r="T24" s="1461"/>
      <c r="U24" s="1461"/>
    </row>
    <row r="25" spans="1:21">
      <c r="A25" s="808"/>
      <c r="B25" s="808"/>
      <c r="C25" s="808"/>
      <c r="D25" s="808"/>
      <c r="E25" s="808"/>
      <c r="F25" s="808"/>
      <c r="G25" s="808"/>
      <c r="H25" s="808"/>
      <c r="I25" s="808"/>
      <c r="J25" s="808"/>
      <c r="K25" s="808"/>
      <c r="L25" s="808"/>
      <c r="M25" s="808"/>
      <c r="N25" s="808"/>
      <c r="O25" s="808"/>
      <c r="P25" s="808"/>
      <c r="Q25" s="808"/>
      <c r="R25" s="808"/>
    </row>
    <row r="26" spans="1:21">
      <c r="A26" s="808"/>
      <c r="B26" s="808"/>
      <c r="C26" s="808"/>
      <c r="D26" s="808"/>
      <c r="E26" s="808"/>
      <c r="F26" s="808"/>
      <c r="G26" s="808"/>
      <c r="H26" s="808"/>
      <c r="I26" s="808"/>
      <c r="J26" s="808"/>
      <c r="K26" s="808"/>
      <c r="L26" s="808"/>
      <c r="M26" s="808"/>
      <c r="N26" s="808"/>
      <c r="O26" s="808"/>
      <c r="P26" s="808"/>
      <c r="Q26" s="808"/>
      <c r="R26" s="808"/>
    </row>
    <row r="27" spans="1:21">
      <c r="A27" s="808"/>
      <c r="B27" s="808"/>
      <c r="C27" s="808"/>
      <c r="D27" s="808"/>
      <c r="E27" s="808"/>
      <c r="F27" s="808"/>
      <c r="G27" s="808"/>
      <c r="H27" s="808"/>
      <c r="I27" s="808"/>
      <c r="J27" s="808"/>
      <c r="K27" s="808"/>
      <c r="L27" s="808"/>
      <c r="M27" s="808"/>
      <c r="N27" s="808"/>
      <c r="O27" s="808"/>
      <c r="P27" s="808"/>
      <c r="Q27" s="808"/>
      <c r="R27" s="808"/>
    </row>
    <row r="28" spans="1:21">
      <c r="A28" s="808"/>
      <c r="B28" s="808"/>
      <c r="C28" s="808"/>
      <c r="D28" s="808"/>
      <c r="E28" s="808"/>
      <c r="F28" s="808"/>
      <c r="G28" s="808"/>
      <c r="H28" s="808"/>
      <c r="I28" s="808"/>
      <c r="J28" s="808"/>
      <c r="K28" s="808"/>
      <c r="L28" s="808"/>
      <c r="M28" s="808"/>
      <c r="N28" s="808"/>
      <c r="O28" s="808"/>
      <c r="P28" s="808"/>
      <c r="Q28" s="808"/>
      <c r="R28" s="808"/>
    </row>
    <row r="29" spans="1:21">
      <c r="A29" s="808"/>
      <c r="B29" s="808"/>
      <c r="C29" s="808"/>
      <c r="D29" s="808"/>
      <c r="E29" s="808"/>
      <c r="F29" s="808"/>
      <c r="G29" s="808"/>
      <c r="H29" s="808"/>
      <c r="I29" s="808"/>
      <c r="J29" s="808"/>
      <c r="K29" s="808"/>
      <c r="L29" s="808"/>
      <c r="M29" s="808"/>
      <c r="N29" s="808"/>
      <c r="O29" s="808"/>
      <c r="P29" s="808"/>
      <c r="Q29" s="808"/>
      <c r="R29" s="808"/>
    </row>
    <row r="30" spans="1:21">
      <c r="A30" s="808"/>
      <c r="B30" s="808"/>
      <c r="C30" s="808"/>
      <c r="D30" s="808"/>
      <c r="E30" s="808"/>
      <c r="F30" s="808"/>
      <c r="G30" s="808"/>
      <c r="H30" s="808"/>
      <c r="I30" s="808"/>
      <c r="J30" s="808"/>
      <c r="K30" s="808"/>
      <c r="L30" s="808"/>
      <c r="M30" s="808"/>
      <c r="N30" s="808"/>
      <c r="O30" s="808"/>
      <c r="P30" s="808"/>
      <c r="Q30" s="808"/>
      <c r="R30" s="808"/>
    </row>
    <row r="31" spans="1:21">
      <c r="A31" s="808"/>
      <c r="B31" s="808"/>
      <c r="C31" s="808"/>
      <c r="D31" s="808"/>
      <c r="E31" s="808"/>
      <c r="F31" s="808"/>
      <c r="G31" s="808"/>
      <c r="H31" s="808"/>
      <c r="I31" s="808"/>
      <c r="J31" s="808"/>
      <c r="K31" s="808"/>
      <c r="L31" s="808"/>
      <c r="M31" s="808"/>
      <c r="N31" s="808"/>
      <c r="O31" s="808"/>
      <c r="P31" s="808"/>
      <c r="Q31" s="808"/>
      <c r="R31" s="808"/>
    </row>
    <row r="32" spans="1:21">
      <c r="A32" s="808"/>
      <c r="B32" s="808"/>
      <c r="C32" s="808"/>
      <c r="D32" s="808"/>
      <c r="E32" s="808"/>
      <c r="F32" s="808"/>
      <c r="G32" s="808"/>
      <c r="H32" s="808"/>
      <c r="I32" s="808"/>
      <c r="J32" s="808"/>
      <c r="K32" s="808"/>
      <c r="L32" s="808"/>
      <c r="M32" s="808"/>
      <c r="N32" s="808"/>
      <c r="O32" s="808"/>
      <c r="P32" s="808"/>
      <c r="Q32" s="808"/>
      <c r="R32" s="808"/>
    </row>
    <row r="33" spans="1:18">
      <c r="A33" s="808"/>
      <c r="B33" s="808"/>
      <c r="C33" s="808"/>
      <c r="D33" s="808"/>
      <c r="E33" s="808"/>
      <c r="F33" s="808"/>
      <c r="G33" s="808"/>
      <c r="H33" s="808"/>
      <c r="I33" s="808"/>
      <c r="J33" s="808"/>
      <c r="K33" s="808"/>
      <c r="L33" s="808"/>
      <c r="M33" s="808"/>
      <c r="N33" s="808"/>
      <c r="O33" s="808"/>
      <c r="P33" s="808"/>
      <c r="Q33" s="808"/>
      <c r="R33" s="808"/>
    </row>
    <row r="34" spans="1:18">
      <c r="A34" s="808"/>
      <c r="B34" s="808"/>
      <c r="C34" s="808"/>
      <c r="D34" s="808"/>
      <c r="E34" s="808"/>
      <c r="F34" s="808"/>
      <c r="G34" s="808"/>
      <c r="H34" s="808"/>
      <c r="I34" s="808"/>
      <c r="J34" s="808"/>
      <c r="K34" s="808"/>
      <c r="L34" s="808"/>
      <c r="M34" s="808"/>
      <c r="N34" s="808"/>
      <c r="O34" s="808"/>
      <c r="P34" s="808"/>
      <c r="Q34" s="808"/>
      <c r="R34" s="808"/>
    </row>
    <row r="35" spans="1:18">
      <c r="A35" s="808"/>
      <c r="B35" s="808"/>
      <c r="C35" s="808"/>
      <c r="D35" s="808"/>
      <c r="E35" s="808"/>
      <c r="F35" s="808"/>
      <c r="G35" s="808"/>
      <c r="H35" s="808"/>
      <c r="I35" s="808"/>
      <c r="J35" s="808"/>
      <c r="K35" s="808"/>
      <c r="L35" s="808"/>
      <c r="M35" s="808"/>
      <c r="N35" s="808"/>
      <c r="O35" s="808"/>
      <c r="P35" s="808"/>
      <c r="Q35" s="808"/>
      <c r="R35" s="808"/>
    </row>
    <row r="36" spans="1:18">
      <c r="A36" s="808"/>
      <c r="B36" s="808"/>
      <c r="C36" s="808"/>
      <c r="D36" s="808"/>
      <c r="E36" s="808"/>
      <c r="F36" s="808"/>
      <c r="G36" s="808"/>
      <c r="H36" s="808"/>
      <c r="I36" s="808"/>
      <c r="J36" s="808"/>
      <c r="K36" s="808"/>
      <c r="L36" s="808"/>
      <c r="M36" s="808"/>
    </row>
    <row r="37" spans="1:18">
      <c r="A37" s="808"/>
      <c r="B37" s="808"/>
      <c r="C37" s="808"/>
      <c r="D37" s="808"/>
      <c r="E37" s="808"/>
      <c r="F37" s="808"/>
      <c r="G37" s="808"/>
      <c r="H37" s="808"/>
      <c r="I37" s="808"/>
      <c r="J37" s="808"/>
      <c r="K37" s="808"/>
      <c r="L37" s="808"/>
      <c r="M37" s="808"/>
    </row>
    <row r="38" spans="1:18">
      <c r="A38" s="808"/>
      <c r="B38" s="808"/>
      <c r="C38" s="808"/>
      <c r="D38" s="808"/>
      <c r="E38" s="808"/>
      <c r="F38" s="808"/>
      <c r="G38" s="808"/>
      <c r="H38" s="808"/>
      <c r="I38" s="808"/>
      <c r="J38" s="808"/>
      <c r="K38" s="808"/>
      <c r="L38" s="808"/>
      <c r="M38" s="808"/>
    </row>
    <row r="39" spans="1:18">
      <c r="A39" s="808"/>
      <c r="B39" s="808"/>
      <c r="C39" s="808"/>
      <c r="D39" s="808"/>
      <c r="E39" s="808"/>
      <c r="F39" s="808"/>
      <c r="G39" s="808"/>
      <c r="H39" s="808"/>
      <c r="I39" s="808"/>
      <c r="J39" s="808"/>
      <c r="K39" s="808"/>
      <c r="L39" s="808"/>
      <c r="M39" s="808"/>
    </row>
    <row r="40" spans="1:18">
      <c r="A40" s="808"/>
      <c r="B40" s="808"/>
      <c r="C40" s="808"/>
      <c r="D40" s="808"/>
      <c r="E40" s="808"/>
      <c r="F40" s="808"/>
      <c r="G40" s="808"/>
      <c r="H40" s="808"/>
      <c r="I40" s="808"/>
      <c r="J40" s="808"/>
      <c r="K40" s="808"/>
      <c r="L40" s="808"/>
      <c r="M40" s="808"/>
    </row>
    <row r="41" spans="1:18">
      <c r="A41" s="808"/>
      <c r="B41" s="808"/>
      <c r="C41" s="808"/>
      <c r="D41" s="808"/>
      <c r="E41" s="808"/>
      <c r="F41" s="808"/>
      <c r="G41" s="808"/>
      <c r="H41" s="808"/>
      <c r="I41" s="808"/>
      <c r="J41" s="808"/>
      <c r="K41" s="808"/>
      <c r="L41" s="808"/>
      <c r="M41" s="808"/>
    </row>
    <row r="42" spans="1:18">
      <c r="A42" s="808"/>
      <c r="B42" s="808"/>
      <c r="C42" s="808"/>
      <c r="D42" s="808"/>
      <c r="E42" s="808"/>
      <c r="F42" s="808"/>
      <c r="G42" s="808"/>
      <c r="H42" s="808"/>
      <c r="I42" s="808"/>
      <c r="J42" s="808"/>
      <c r="K42" s="808"/>
      <c r="L42" s="808"/>
      <c r="M42" s="808"/>
    </row>
    <row r="43" spans="1:18">
      <c r="A43" s="808"/>
      <c r="B43" s="808"/>
      <c r="C43" s="808"/>
      <c r="D43" s="808"/>
      <c r="E43" s="808"/>
      <c r="F43" s="808"/>
      <c r="G43" s="808"/>
      <c r="H43" s="808"/>
      <c r="I43" s="808"/>
      <c r="J43" s="808"/>
      <c r="K43" s="808"/>
      <c r="L43" s="808"/>
      <c r="M43" s="808"/>
    </row>
    <row r="44" spans="1:18">
      <c r="A44" s="808"/>
      <c r="B44" s="808"/>
      <c r="C44" s="808"/>
      <c r="D44" s="808"/>
      <c r="E44" s="808"/>
      <c r="F44" s="808"/>
      <c r="G44" s="808"/>
      <c r="H44" s="808"/>
      <c r="I44" s="808"/>
      <c r="J44" s="808"/>
      <c r="K44" s="808"/>
      <c r="L44" s="808"/>
      <c r="M44" s="808"/>
    </row>
    <row r="45" spans="1:18">
      <c r="A45" s="808"/>
      <c r="B45" s="808"/>
      <c r="C45" s="808"/>
      <c r="D45" s="808"/>
      <c r="E45" s="808"/>
      <c r="F45" s="808"/>
      <c r="G45" s="808"/>
      <c r="H45" s="808"/>
      <c r="I45" s="808"/>
      <c r="J45" s="808"/>
      <c r="K45" s="808"/>
      <c r="L45" s="808"/>
      <c r="M45" s="808"/>
    </row>
  </sheetData>
  <mergeCells count="3">
    <mergeCell ref="A1:C1"/>
    <mergeCell ref="A7:A12"/>
    <mergeCell ref="A17:A20"/>
  </mergeCells>
  <hyperlinks>
    <hyperlink ref="A1" location="Contents!A1" display="To table of contents" xr:uid="{00000000-0004-0000-0900-000000000000}"/>
  </hyperlink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572E-CBFD-4CC2-A35C-271FD36A1197}">
  <dimension ref="A1:P88"/>
  <sheetViews>
    <sheetView zoomScaleNormal="100" workbookViewId="0">
      <pane xSplit="4" ySplit="6" topLeftCell="E7" activePane="bottomRight" state="frozen"/>
      <selection pane="topRight" activeCell="B6" sqref="B6:J6"/>
      <selection pane="bottomLeft" activeCell="B6" sqref="B6:J6"/>
      <selection pane="bottomRight" activeCell="O24" sqref="O24"/>
    </sheetView>
  </sheetViews>
  <sheetFormatPr defaultRowHeight="12"/>
  <cols>
    <col min="2" max="2" width="36.33203125" customWidth="1"/>
    <col min="3" max="3" width="21.1640625" customWidth="1"/>
    <col min="4" max="4" width="11.5" bestFit="1" customWidth="1"/>
  </cols>
  <sheetData>
    <row r="1" spans="1:16" ht="30.75" customHeight="1">
      <c r="A1" s="1869" t="s">
        <v>10</v>
      </c>
      <c r="B1" s="1869"/>
    </row>
    <row r="2" spans="1:16" ht="21">
      <c r="A2" s="136" t="s">
        <v>397</v>
      </c>
    </row>
    <row r="3" spans="1:16">
      <c r="A3" s="447"/>
      <c r="B3" s="447"/>
      <c r="C3" s="447"/>
      <c r="D3" s="447"/>
      <c r="E3" s="447"/>
      <c r="F3" s="447"/>
      <c r="G3" s="447"/>
      <c r="H3" s="447"/>
      <c r="I3" s="447"/>
      <c r="J3" s="447"/>
      <c r="K3" s="447"/>
      <c r="L3" s="447"/>
      <c r="M3" s="447"/>
    </row>
    <row r="4" spans="1:16" ht="12.75" thickBot="1">
      <c r="A4" s="447" t="s">
        <v>398</v>
      </c>
      <c r="B4" s="447"/>
      <c r="C4" s="447"/>
      <c r="D4" s="447"/>
      <c r="E4" s="447"/>
      <c r="F4" s="447"/>
      <c r="G4" s="447"/>
      <c r="H4" s="447"/>
      <c r="I4" s="447"/>
      <c r="J4" s="447"/>
      <c r="K4" s="447"/>
      <c r="L4" s="447"/>
      <c r="M4" s="447"/>
    </row>
    <row r="5" spans="1:16" ht="24">
      <c r="A5" s="626" t="s">
        <v>399</v>
      </c>
      <c r="B5" s="626"/>
      <c r="C5" s="626" t="s">
        <v>400</v>
      </c>
      <c r="D5" s="748" t="s">
        <v>401</v>
      </c>
      <c r="E5" s="627" t="s">
        <v>402</v>
      </c>
      <c r="F5" s="626"/>
      <c r="G5" s="626"/>
      <c r="H5" s="626"/>
      <c r="I5" s="626"/>
      <c r="J5" s="626"/>
      <c r="K5" s="626"/>
      <c r="L5" s="447"/>
      <c r="M5" s="447"/>
    </row>
    <row r="6" spans="1:16" ht="13.5">
      <c r="A6" s="628"/>
      <c r="B6" s="628"/>
      <c r="C6" s="629"/>
      <c r="D6" s="630"/>
      <c r="E6" s="631" t="s">
        <v>403</v>
      </c>
      <c r="F6" s="631" t="s">
        <v>404</v>
      </c>
      <c r="G6" s="631" t="s">
        <v>405</v>
      </c>
      <c r="H6" s="631" t="s">
        <v>406</v>
      </c>
      <c r="I6" s="631" t="s">
        <v>407</v>
      </c>
      <c r="J6" s="631" t="s">
        <v>408</v>
      </c>
      <c r="K6" s="631" t="s">
        <v>409</v>
      </c>
      <c r="L6" s="447"/>
      <c r="M6" s="447"/>
      <c r="N6" s="2072" t="s">
        <v>332</v>
      </c>
      <c r="O6" s="2072"/>
      <c r="P6" s="2073"/>
    </row>
    <row r="7" spans="1:16">
      <c r="A7" s="632" t="s">
        <v>410</v>
      </c>
      <c r="B7" s="632"/>
      <c r="C7" s="632" t="s">
        <v>411</v>
      </c>
      <c r="D7" s="633">
        <v>10</v>
      </c>
      <c r="E7" s="634">
        <v>35</v>
      </c>
      <c r="F7" s="634">
        <v>50</v>
      </c>
      <c r="G7" s="634"/>
      <c r="H7" s="634">
        <v>200</v>
      </c>
      <c r="I7" s="634">
        <v>200</v>
      </c>
      <c r="J7" s="634">
        <v>200</v>
      </c>
      <c r="K7" s="634">
        <v>200</v>
      </c>
      <c r="L7" s="447"/>
      <c r="M7" s="447"/>
      <c r="N7" s="2070" t="s">
        <v>333</v>
      </c>
      <c r="O7" s="2071"/>
      <c r="P7" s="2074">
        <v>2</v>
      </c>
    </row>
    <row r="8" spans="1:16">
      <c r="A8" s="632" t="s">
        <v>410</v>
      </c>
      <c r="B8" s="632"/>
      <c r="C8" s="632" t="s">
        <v>412</v>
      </c>
      <c r="D8" s="633">
        <v>35</v>
      </c>
      <c r="E8" s="634">
        <v>100</v>
      </c>
      <c r="F8" s="634">
        <v>50</v>
      </c>
      <c r="G8" s="634"/>
      <c r="H8" s="634">
        <v>100</v>
      </c>
      <c r="I8" s="634">
        <v>100</v>
      </c>
      <c r="J8" s="634">
        <v>100</v>
      </c>
      <c r="K8" s="634">
        <v>500</v>
      </c>
      <c r="L8" s="447"/>
      <c r="M8" s="447"/>
      <c r="N8" s="2070" t="s">
        <v>335</v>
      </c>
      <c r="O8" s="2071"/>
      <c r="P8" s="2074">
        <v>3</v>
      </c>
    </row>
    <row r="9" spans="1:16">
      <c r="A9" s="632" t="s">
        <v>413</v>
      </c>
      <c r="B9" s="632"/>
      <c r="C9" s="632" t="s">
        <v>411</v>
      </c>
      <c r="D9" s="633">
        <v>50</v>
      </c>
      <c r="E9" s="634">
        <v>50</v>
      </c>
      <c r="F9" s="634">
        <v>50</v>
      </c>
      <c r="G9" s="634"/>
      <c r="H9" s="634">
        <v>100</v>
      </c>
      <c r="I9" s="634">
        <v>100</v>
      </c>
      <c r="J9" s="634">
        <v>100</v>
      </c>
      <c r="K9" s="634">
        <v>200</v>
      </c>
      <c r="L9" s="447"/>
      <c r="M9" s="447"/>
      <c r="N9" s="2070" t="s">
        <v>336</v>
      </c>
      <c r="O9" s="2071"/>
      <c r="P9" s="2074">
        <v>5</v>
      </c>
    </row>
    <row r="10" spans="1:16">
      <c r="A10" s="632" t="s">
        <v>414</v>
      </c>
      <c r="B10" s="632"/>
      <c r="C10" s="632"/>
      <c r="D10" s="633">
        <v>20</v>
      </c>
      <c r="E10" s="634"/>
      <c r="F10" s="634"/>
      <c r="G10" s="634"/>
      <c r="H10" s="634"/>
      <c r="I10" s="634"/>
      <c r="J10" s="634"/>
      <c r="K10" s="634">
        <v>100</v>
      </c>
      <c r="L10" s="447"/>
      <c r="M10" s="447"/>
      <c r="N10" s="2070" t="s">
        <v>33</v>
      </c>
      <c r="O10" s="2071"/>
      <c r="P10" s="2074">
        <v>5</v>
      </c>
    </row>
    <row r="11" spans="1:16">
      <c r="A11" s="632" t="s">
        <v>415</v>
      </c>
      <c r="B11" s="632"/>
      <c r="C11" s="632" t="s">
        <v>101</v>
      </c>
      <c r="D11" s="633">
        <v>10</v>
      </c>
      <c r="E11" s="634">
        <v>50</v>
      </c>
      <c r="F11" s="634">
        <v>20</v>
      </c>
      <c r="G11" s="634">
        <v>200</v>
      </c>
      <c r="H11" s="634">
        <v>100</v>
      </c>
      <c r="I11" s="634">
        <v>100</v>
      </c>
      <c r="J11" s="634">
        <v>100</v>
      </c>
      <c r="K11" s="634"/>
      <c r="L11" s="447"/>
      <c r="M11" s="447"/>
      <c r="N11" s="2070" t="s">
        <v>337</v>
      </c>
      <c r="O11" s="2071"/>
      <c r="P11" s="2074">
        <v>5</v>
      </c>
    </row>
    <row r="12" spans="1:16">
      <c r="A12" s="632" t="s">
        <v>416</v>
      </c>
      <c r="B12" s="632"/>
      <c r="C12" s="632"/>
      <c r="D12" s="633">
        <v>10</v>
      </c>
      <c r="E12" s="634"/>
      <c r="F12" s="634"/>
      <c r="G12" s="634"/>
      <c r="H12" s="634"/>
      <c r="I12" s="634">
        <v>100</v>
      </c>
      <c r="J12" s="634"/>
      <c r="K12" s="634"/>
      <c r="L12" s="447"/>
      <c r="M12" s="447"/>
      <c r="N12" s="2070" t="s">
        <v>338</v>
      </c>
      <c r="O12" s="2071"/>
      <c r="P12" s="2074">
        <v>5</v>
      </c>
    </row>
    <row r="13" spans="1:16" ht="12.75" thickBot="1">
      <c r="A13" s="635" t="s">
        <v>417</v>
      </c>
      <c r="B13" s="635"/>
      <c r="C13" s="635"/>
      <c r="D13" s="636">
        <v>10</v>
      </c>
      <c r="E13" s="637"/>
      <c r="F13" s="637"/>
      <c r="G13" s="637"/>
      <c r="H13" s="637"/>
      <c r="I13" s="637">
        <v>100</v>
      </c>
      <c r="J13" s="637"/>
      <c r="K13" s="637"/>
      <c r="L13" s="447"/>
      <c r="M13" s="447"/>
    </row>
    <row r="14" spans="1:16">
      <c r="A14" s="447"/>
      <c r="B14" s="447"/>
      <c r="C14" s="447"/>
      <c r="D14" s="447"/>
      <c r="E14" s="447"/>
      <c r="F14" s="447"/>
      <c r="G14" s="447"/>
      <c r="H14" s="447"/>
      <c r="I14" s="447"/>
      <c r="J14" s="447"/>
      <c r="K14" s="447"/>
      <c r="L14" s="447"/>
      <c r="M14" s="447"/>
    </row>
    <row r="15" spans="1:16">
      <c r="A15" s="447"/>
      <c r="B15" s="447"/>
      <c r="C15" s="447"/>
      <c r="D15" s="447"/>
      <c r="E15" s="447"/>
      <c r="F15" s="447"/>
      <c r="G15" s="447"/>
      <c r="H15" s="447"/>
      <c r="I15" s="447"/>
      <c r="J15" s="447"/>
      <c r="K15" s="447"/>
      <c r="L15" s="447"/>
      <c r="M15" s="447"/>
    </row>
    <row r="16" spans="1:16" ht="12.75" thickBot="1">
      <c r="A16" s="447" t="s">
        <v>418</v>
      </c>
      <c r="B16" s="447"/>
      <c r="C16" s="447"/>
      <c r="D16" s="447"/>
      <c r="E16" s="447"/>
      <c r="F16" s="447"/>
      <c r="G16" s="447"/>
      <c r="H16" s="447"/>
      <c r="I16" s="447"/>
      <c r="J16" s="447"/>
      <c r="K16" s="447"/>
      <c r="L16" s="447"/>
      <c r="M16" s="447"/>
    </row>
    <row r="17" spans="1:13" ht="24">
      <c r="A17" s="626" t="s">
        <v>419</v>
      </c>
      <c r="B17" s="626"/>
      <c r="C17" s="626" t="s">
        <v>400</v>
      </c>
      <c r="D17" s="748" t="s">
        <v>401</v>
      </c>
      <c r="E17" s="626" t="s">
        <v>402</v>
      </c>
      <c r="F17" s="626"/>
      <c r="G17" s="626"/>
      <c r="H17" s="626"/>
      <c r="I17" s="626"/>
      <c r="J17" s="626"/>
      <c r="K17" s="626"/>
      <c r="L17" s="447"/>
      <c r="M17" s="447"/>
    </row>
    <row r="18" spans="1:13" ht="13.5">
      <c r="A18" s="628"/>
      <c r="B18" s="628"/>
      <c r="C18" s="628"/>
      <c r="D18" s="628"/>
      <c r="E18" s="631" t="s">
        <v>403</v>
      </c>
      <c r="F18" s="631" t="s">
        <v>404</v>
      </c>
      <c r="G18" s="631" t="s">
        <v>405</v>
      </c>
      <c r="H18" s="631" t="s">
        <v>406</v>
      </c>
      <c r="I18" s="631" t="s">
        <v>407</v>
      </c>
      <c r="J18" s="631" t="s">
        <v>408</v>
      </c>
      <c r="K18" s="631" t="s">
        <v>409</v>
      </c>
      <c r="L18" s="447"/>
      <c r="M18" s="447"/>
    </row>
    <row r="19" spans="1:13">
      <c r="A19" s="1481" t="s">
        <v>420</v>
      </c>
      <c r="B19" s="1482" t="s">
        <v>421</v>
      </c>
      <c r="C19" s="1482" t="s">
        <v>22</v>
      </c>
      <c r="D19" s="1483">
        <v>5</v>
      </c>
      <c r="E19" s="1483">
        <v>20</v>
      </c>
      <c r="F19" s="1483">
        <v>20</v>
      </c>
      <c r="G19" s="1483">
        <v>200</v>
      </c>
      <c r="H19" s="1483">
        <v>200</v>
      </c>
      <c r="I19" s="1483">
        <v>200</v>
      </c>
      <c r="J19" s="1483">
        <v>500</v>
      </c>
      <c r="K19" s="1484">
        <v>100</v>
      </c>
      <c r="L19" s="447"/>
      <c r="M19" s="447"/>
    </row>
    <row r="20" spans="1:13">
      <c r="A20" s="746"/>
      <c r="B20" s="632"/>
      <c r="C20" s="632" t="s">
        <v>101</v>
      </c>
      <c r="D20" s="634">
        <v>5</v>
      </c>
      <c r="E20" s="634">
        <v>20</v>
      </c>
      <c r="F20" s="634">
        <v>20</v>
      </c>
      <c r="G20" s="634">
        <v>100</v>
      </c>
      <c r="H20" s="634">
        <v>50</v>
      </c>
      <c r="I20" s="634">
        <v>50</v>
      </c>
      <c r="J20" s="634">
        <v>50</v>
      </c>
      <c r="K20" s="739">
        <v>100</v>
      </c>
      <c r="L20" s="447"/>
      <c r="M20" s="447"/>
    </row>
    <row r="21" spans="1:13">
      <c r="A21" s="740"/>
      <c r="B21" s="741"/>
      <c r="C21" s="742" t="s">
        <v>33</v>
      </c>
      <c r="D21" s="743">
        <v>5</v>
      </c>
      <c r="E21" s="743">
        <v>20</v>
      </c>
      <c r="F21" s="743"/>
      <c r="G21" s="743">
        <v>200</v>
      </c>
      <c r="H21" s="743">
        <v>200</v>
      </c>
      <c r="I21" s="743">
        <v>200</v>
      </c>
      <c r="J21" s="743">
        <v>500</v>
      </c>
      <c r="K21" s="744">
        <v>50</v>
      </c>
      <c r="L21" s="447"/>
      <c r="M21" s="447"/>
    </row>
    <row r="22" spans="1:13">
      <c r="A22" s="1481" t="s">
        <v>422</v>
      </c>
      <c r="B22" s="1482" t="s">
        <v>423</v>
      </c>
      <c r="C22" s="1482" t="s">
        <v>22</v>
      </c>
      <c r="D22" s="1483">
        <v>5</v>
      </c>
      <c r="E22" s="1483">
        <v>20</v>
      </c>
      <c r="F22" s="1483">
        <v>20</v>
      </c>
      <c r="G22" s="1483"/>
      <c r="H22" s="1483">
        <v>200</v>
      </c>
      <c r="I22" s="1483">
        <v>200</v>
      </c>
      <c r="J22" s="1483">
        <v>500</v>
      </c>
      <c r="K22" s="1484">
        <v>50</v>
      </c>
      <c r="L22" s="447"/>
      <c r="M22" s="447"/>
    </row>
    <row r="23" spans="1:13">
      <c r="A23" s="746"/>
      <c r="B23" s="632"/>
      <c r="C23" s="632" t="s">
        <v>101</v>
      </c>
      <c r="D23" s="634">
        <v>5</v>
      </c>
      <c r="E23" s="634">
        <v>20</v>
      </c>
      <c r="F23" s="634">
        <v>20</v>
      </c>
      <c r="G23" s="634"/>
      <c r="H23" s="634">
        <v>50</v>
      </c>
      <c r="I23" s="634">
        <v>50</v>
      </c>
      <c r="J23" s="634">
        <v>50</v>
      </c>
      <c r="K23" s="739">
        <v>100</v>
      </c>
      <c r="L23" s="447"/>
      <c r="M23" s="447"/>
    </row>
    <row r="24" spans="1:13">
      <c r="A24" s="740"/>
      <c r="B24" s="741"/>
      <c r="C24" s="742" t="s">
        <v>33</v>
      </c>
      <c r="D24" s="743">
        <v>5</v>
      </c>
      <c r="E24" s="743"/>
      <c r="F24" s="743"/>
      <c r="G24" s="743"/>
      <c r="H24" s="743">
        <v>200</v>
      </c>
      <c r="I24" s="743">
        <v>200</v>
      </c>
      <c r="J24" s="743">
        <v>500</v>
      </c>
      <c r="K24" s="744"/>
      <c r="L24" s="447"/>
      <c r="M24" s="447"/>
    </row>
    <row r="25" spans="1:13">
      <c r="A25" s="1481" t="s">
        <v>424</v>
      </c>
      <c r="B25" s="1482" t="s">
        <v>425</v>
      </c>
      <c r="C25" s="1482" t="s">
        <v>22</v>
      </c>
      <c r="D25" s="1483">
        <v>10</v>
      </c>
      <c r="E25" s="1483">
        <v>20</v>
      </c>
      <c r="F25" s="1483">
        <v>20</v>
      </c>
      <c r="G25" s="1483"/>
      <c r="H25" s="1483">
        <v>200</v>
      </c>
      <c r="I25" s="1483">
        <v>200</v>
      </c>
      <c r="J25" s="1483">
        <v>500</v>
      </c>
      <c r="K25" s="1484"/>
      <c r="L25" s="447"/>
      <c r="M25" s="447"/>
    </row>
    <row r="26" spans="1:13">
      <c r="A26" s="746"/>
      <c r="B26" s="632"/>
      <c r="C26" s="632" t="s">
        <v>101</v>
      </c>
      <c r="D26" s="634">
        <v>10</v>
      </c>
      <c r="E26" s="634">
        <v>20</v>
      </c>
      <c r="F26" s="634">
        <v>20</v>
      </c>
      <c r="G26" s="634">
        <v>100</v>
      </c>
      <c r="H26" s="634">
        <v>50</v>
      </c>
      <c r="I26" s="634">
        <v>50</v>
      </c>
      <c r="J26" s="634">
        <v>50</v>
      </c>
      <c r="K26" s="739">
        <v>100</v>
      </c>
      <c r="L26" s="447"/>
      <c r="M26" s="447"/>
    </row>
    <row r="27" spans="1:13">
      <c r="A27" s="740"/>
      <c r="B27" s="741"/>
      <c r="C27" s="742" t="s">
        <v>33</v>
      </c>
      <c r="D27" s="743">
        <v>10</v>
      </c>
      <c r="E27" s="743"/>
      <c r="F27" s="743"/>
      <c r="G27" s="743"/>
      <c r="H27" s="743">
        <v>200</v>
      </c>
      <c r="I27" s="743">
        <v>200</v>
      </c>
      <c r="J27" s="743">
        <v>500</v>
      </c>
      <c r="K27" s="744"/>
      <c r="L27" s="447"/>
      <c r="M27" s="447"/>
    </row>
    <row r="28" spans="1:13">
      <c r="A28" s="1481" t="s">
        <v>424</v>
      </c>
      <c r="B28" s="1482" t="s">
        <v>426</v>
      </c>
      <c r="C28" s="1482" t="s">
        <v>427</v>
      </c>
      <c r="D28" s="1483">
        <v>5</v>
      </c>
      <c r="E28" s="1483"/>
      <c r="F28" s="1483"/>
      <c r="G28" s="1483"/>
      <c r="H28" s="1483"/>
      <c r="I28" s="1483"/>
      <c r="J28" s="1483"/>
      <c r="K28" s="1484"/>
      <c r="L28" s="447"/>
      <c r="M28" s="447"/>
    </row>
    <row r="29" spans="1:13">
      <c r="A29" s="746"/>
      <c r="B29" s="632"/>
      <c r="C29" s="632" t="s">
        <v>22</v>
      </c>
      <c r="D29" s="634">
        <v>5</v>
      </c>
      <c r="E29" s="634">
        <v>20</v>
      </c>
      <c r="F29" s="634">
        <v>20</v>
      </c>
      <c r="G29" s="634"/>
      <c r="H29" s="634">
        <v>200</v>
      </c>
      <c r="I29" s="634">
        <v>200</v>
      </c>
      <c r="J29" s="634">
        <v>500</v>
      </c>
      <c r="K29" s="739"/>
      <c r="L29" s="447"/>
      <c r="M29" s="447"/>
    </row>
    <row r="30" spans="1:13">
      <c r="A30" s="746"/>
      <c r="B30" s="747"/>
      <c r="C30" s="632" t="s">
        <v>101</v>
      </c>
      <c r="D30" s="634">
        <v>5</v>
      </c>
      <c r="E30" s="634">
        <v>20</v>
      </c>
      <c r="F30" s="634">
        <v>20</v>
      </c>
      <c r="G30" s="634"/>
      <c r="H30" s="634">
        <v>50</v>
      </c>
      <c r="I30" s="634">
        <v>50</v>
      </c>
      <c r="J30" s="634">
        <v>50</v>
      </c>
      <c r="K30" s="739"/>
      <c r="L30" s="447"/>
      <c r="M30" s="447"/>
    </row>
    <row r="31" spans="1:13">
      <c r="A31" s="740"/>
      <c r="B31" s="741"/>
      <c r="C31" s="742" t="s">
        <v>33</v>
      </c>
      <c r="D31" s="743">
        <v>5</v>
      </c>
      <c r="E31" s="743"/>
      <c r="F31" s="743"/>
      <c r="G31" s="743"/>
      <c r="H31" s="743">
        <v>200</v>
      </c>
      <c r="I31" s="743">
        <v>200</v>
      </c>
      <c r="J31" s="743">
        <v>500</v>
      </c>
      <c r="K31" s="744"/>
      <c r="L31" s="447"/>
      <c r="M31" s="447"/>
    </row>
    <row r="32" spans="1:13">
      <c r="A32" s="1481" t="s">
        <v>428</v>
      </c>
      <c r="B32" s="1482" t="s">
        <v>429</v>
      </c>
      <c r="C32" s="1482" t="s">
        <v>22</v>
      </c>
      <c r="D32" s="1483">
        <v>20</v>
      </c>
      <c r="E32" s="1483">
        <v>200</v>
      </c>
      <c r="F32" s="1483">
        <v>20</v>
      </c>
      <c r="G32" s="1483"/>
      <c r="H32" s="1483">
        <v>500</v>
      </c>
      <c r="I32" s="1483">
        <v>500</v>
      </c>
      <c r="J32" s="1483">
        <v>500</v>
      </c>
      <c r="K32" s="1484">
        <v>500</v>
      </c>
      <c r="L32" s="447"/>
      <c r="M32" s="447"/>
    </row>
    <row r="33" spans="1:13">
      <c r="A33" s="740"/>
      <c r="B33" s="742"/>
      <c r="C33" s="742" t="s">
        <v>101</v>
      </c>
      <c r="D33" s="743">
        <v>20</v>
      </c>
      <c r="E33" s="743">
        <v>100</v>
      </c>
      <c r="F33" s="743">
        <v>20</v>
      </c>
      <c r="G33" s="743"/>
      <c r="H33" s="743">
        <v>500</v>
      </c>
      <c r="I33" s="743">
        <v>500</v>
      </c>
      <c r="J33" s="743">
        <v>500</v>
      </c>
      <c r="K33" s="744"/>
      <c r="L33" s="447"/>
      <c r="M33" s="447"/>
    </row>
    <row r="34" spans="1:13">
      <c r="A34" s="1481" t="s">
        <v>430</v>
      </c>
      <c r="B34" s="1482" t="s">
        <v>431</v>
      </c>
      <c r="C34" s="1482" t="s">
        <v>432</v>
      </c>
      <c r="D34" s="1483"/>
      <c r="E34" s="1483"/>
      <c r="F34" s="1483"/>
      <c r="G34" s="1483"/>
      <c r="H34" s="1483"/>
      <c r="I34" s="1483"/>
      <c r="J34" s="1483"/>
      <c r="K34" s="1484">
        <v>200</v>
      </c>
      <c r="L34" s="447"/>
      <c r="M34" s="447"/>
    </row>
    <row r="35" spans="1:13">
      <c r="A35" s="745"/>
      <c r="B35" s="742"/>
      <c r="C35" s="742" t="s">
        <v>433</v>
      </c>
      <c r="D35" s="743"/>
      <c r="E35" s="743"/>
      <c r="F35" s="743"/>
      <c r="G35" s="743"/>
      <c r="H35" s="743"/>
      <c r="I35" s="743"/>
      <c r="J35" s="743"/>
      <c r="K35" s="744">
        <v>500</v>
      </c>
      <c r="L35" s="447"/>
      <c r="M35" s="447"/>
    </row>
    <row r="36" spans="1:13">
      <c r="A36" s="1405" t="s">
        <v>434</v>
      </c>
      <c r="B36" s="1485" t="s">
        <v>416</v>
      </c>
      <c r="C36" s="1485"/>
      <c r="D36" s="1486"/>
      <c r="E36" s="1486"/>
      <c r="F36" s="1486"/>
      <c r="G36" s="1486"/>
      <c r="H36" s="1486">
        <v>100</v>
      </c>
      <c r="I36" s="1486">
        <v>200</v>
      </c>
      <c r="J36" s="1486"/>
      <c r="K36" s="1487"/>
      <c r="L36" s="447"/>
      <c r="M36" s="447"/>
    </row>
    <row r="37" spans="1:13">
      <c r="A37" s="1405" t="s">
        <v>434</v>
      </c>
      <c r="B37" s="1485" t="s">
        <v>417</v>
      </c>
      <c r="C37" s="1485"/>
      <c r="D37" s="1486"/>
      <c r="E37" s="1486"/>
      <c r="F37" s="1486"/>
      <c r="G37" s="1486"/>
      <c r="H37" s="1486">
        <v>100</v>
      </c>
      <c r="I37" s="1486">
        <v>200</v>
      </c>
      <c r="J37" s="1486"/>
      <c r="K37" s="1487"/>
      <c r="L37" s="447"/>
      <c r="M37" s="447"/>
    </row>
    <row r="38" spans="1:13">
      <c r="A38" s="1405" t="s">
        <v>435</v>
      </c>
      <c r="B38" s="1485" t="s">
        <v>436</v>
      </c>
      <c r="C38" s="1485"/>
      <c r="D38" s="1486"/>
      <c r="E38" s="1486"/>
      <c r="F38" s="1486"/>
      <c r="G38" s="1486"/>
      <c r="H38" s="1486">
        <v>200</v>
      </c>
      <c r="I38" s="1486">
        <v>500</v>
      </c>
      <c r="J38" s="1486"/>
      <c r="K38" s="1487"/>
      <c r="L38" s="447"/>
      <c r="M38" s="447"/>
    </row>
    <row r="39" spans="1:13">
      <c r="A39" s="447"/>
      <c r="B39" s="447"/>
      <c r="C39" s="447"/>
      <c r="D39" s="447"/>
      <c r="E39" s="447"/>
      <c r="F39" s="447"/>
      <c r="G39" s="447"/>
      <c r="H39" s="447"/>
      <c r="I39" s="447"/>
      <c r="J39" s="447"/>
      <c r="K39" s="447"/>
      <c r="L39" s="447"/>
      <c r="M39" s="447"/>
    </row>
    <row r="40" spans="1:13">
      <c r="A40" s="447"/>
      <c r="B40" s="447"/>
      <c r="C40" s="447"/>
      <c r="D40" s="447"/>
      <c r="E40" s="447"/>
      <c r="F40" s="447"/>
      <c r="G40" s="447"/>
      <c r="H40" s="447"/>
      <c r="I40" s="447"/>
      <c r="J40" s="447"/>
      <c r="K40" s="447"/>
      <c r="L40" s="447"/>
      <c r="M40" s="447"/>
    </row>
    <row r="41" spans="1:13" ht="12.75" thickBot="1">
      <c r="A41" s="447" t="s">
        <v>437</v>
      </c>
      <c r="B41" s="447"/>
      <c r="C41" s="447"/>
      <c r="D41" s="447"/>
      <c r="E41" s="447"/>
      <c r="F41" s="447"/>
      <c r="G41" s="447"/>
      <c r="H41" s="447"/>
      <c r="I41" s="447"/>
      <c r="J41" s="447"/>
      <c r="K41" s="447"/>
      <c r="L41" s="447"/>
      <c r="M41" s="447"/>
    </row>
    <row r="42" spans="1:13" ht="24">
      <c r="A42" s="638" t="s">
        <v>419</v>
      </c>
      <c r="B42" s="638" t="s">
        <v>399</v>
      </c>
      <c r="C42" s="638" t="s">
        <v>400</v>
      </c>
      <c r="D42" s="748" t="s">
        <v>401</v>
      </c>
      <c r="E42" s="626" t="s">
        <v>402</v>
      </c>
      <c r="F42" s="638"/>
      <c r="G42" s="638"/>
      <c r="H42" s="638"/>
      <c r="I42" s="638"/>
      <c r="J42" s="638"/>
      <c r="K42" s="638"/>
      <c r="L42" s="447"/>
      <c r="M42" s="447"/>
    </row>
    <row r="43" spans="1:13" ht="13.5">
      <c r="A43" s="639"/>
      <c r="B43" s="639"/>
      <c r="C43" s="639"/>
      <c r="D43" s="639"/>
      <c r="E43" s="631" t="s">
        <v>403</v>
      </c>
      <c r="F43" s="631" t="s">
        <v>404</v>
      </c>
      <c r="G43" s="631" t="s">
        <v>405</v>
      </c>
      <c r="H43" s="631" t="s">
        <v>406</v>
      </c>
      <c r="I43" s="631" t="s">
        <v>407</v>
      </c>
      <c r="J43" s="631" t="s">
        <v>408</v>
      </c>
      <c r="K43" s="631" t="s">
        <v>409</v>
      </c>
      <c r="L43" s="447"/>
      <c r="M43" s="447"/>
    </row>
    <row r="44" spans="1:13">
      <c r="A44" s="632" t="s">
        <v>106</v>
      </c>
      <c r="B44" s="632" t="s">
        <v>438</v>
      </c>
      <c r="C44" s="632" t="s">
        <v>101</v>
      </c>
      <c r="D44" s="634">
        <v>5</v>
      </c>
      <c r="E44" s="634">
        <v>100</v>
      </c>
      <c r="F44" s="634">
        <v>20</v>
      </c>
      <c r="G44" s="634" t="s">
        <v>439</v>
      </c>
      <c r="H44" s="634">
        <v>100</v>
      </c>
      <c r="I44" s="634">
        <v>100</v>
      </c>
      <c r="J44" s="634">
        <v>100</v>
      </c>
      <c r="K44" s="634" t="s">
        <v>439</v>
      </c>
      <c r="L44" s="447"/>
      <c r="M44" s="447"/>
    </row>
    <row r="45" spans="1:13">
      <c r="A45" s="632"/>
      <c r="B45" s="632" t="s">
        <v>440</v>
      </c>
      <c r="C45" s="632" t="s">
        <v>101</v>
      </c>
      <c r="D45" s="634">
        <v>5</v>
      </c>
      <c r="E45" s="634">
        <v>100</v>
      </c>
      <c r="F45" s="634">
        <v>20</v>
      </c>
      <c r="G45" s="634" t="s">
        <v>439</v>
      </c>
      <c r="H45" s="634">
        <v>100</v>
      </c>
      <c r="I45" s="634">
        <v>100</v>
      </c>
      <c r="J45" s="634">
        <v>100</v>
      </c>
      <c r="K45" s="634" t="s">
        <v>439</v>
      </c>
      <c r="L45" s="447"/>
      <c r="M45" s="447"/>
    </row>
    <row r="46" spans="1:13" ht="12.75" thickBot="1">
      <c r="A46" s="635"/>
      <c r="B46" s="635" t="s">
        <v>441</v>
      </c>
      <c r="C46" s="635" t="s">
        <v>442</v>
      </c>
      <c r="D46" s="637" t="s">
        <v>439</v>
      </c>
      <c r="E46" s="637" t="s">
        <v>439</v>
      </c>
      <c r="F46" s="637" t="s">
        <v>439</v>
      </c>
      <c r="G46" s="637" t="s">
        <v>439</v>
      </c>
      <c r="H46" s="637"/>
      <c r="I46" s="637">
        <v>200</v>
      </c>
      <c r="J46" s="637">
        <v>200</v>
      </c>
      <c r="K46" s="637" t="s">
        <v>439</v>
      </c>
      <c r="L46" s="447"/>
      <c r="M46" s="447"/>
    </row>
    <row r="49" spans="1:11" ht="12.75" thickBot="1">
      <c r="A49" t="s">
        <v>443</v>
      </c>
    </row>
    <row r="50" spans="1:11" ht="24">
      <c r="A50" s="479" t="s">
        <v>419</v>
      </c>
      <c r="B50" s="480" t="s">
        <v>399</v>
      </c>
      <c r="C50" s="480" t="s">
        <v>400</v>
      </c>
      <c r="D50" s="748" t="s">
        <v>401</v>
      </c>
      <c r="E50" s="475" t="s">
        <v>402</v>
      </c>
      <c r="F50" s="480"/>
      <c r="G50" s="480"/>
      <c r="H50" s="480"/>
      <c r="I50" s="480"/>
      <c r="J50" s="480"/>
      <c r="K50" s="480"/>
    </row>
    <row r="51" spans="1:11" ht="13.5">
      <c r="A51" s="481"/>
      <c r="B51" s="482"/>
      <c r="C51" s="482"/>
      <c r="D51" s="484"/>
      <c r="E51" s="485" t="s">
        <v>444</v>
      </c>
      <c r="F51" s="485" t="s">
        <v>445</v>
      </c>
      <c r="G51" s="485" t="s">
        <v>446</v>
      </c>
      <c r="H51" s="485" t="s">
        <v>447</v>
      </c>
      <c r="I51" s="485" t="s">
        <v>448</v>
      </c>
      <c r="J51" s="485" t="s">
        <v>408</v>
      </c>
      <c r="K51" s="485" t="s">
        <v>409</v>
      </c>
    </row>
    <row r="52" spans="1:11">
      <c r="A52" s="472" t="s">
        <v>449</v>
      </c>
      <c r="B52" s="472" t="s">
        <v>450</v>
      </c>
      <c r="C52" s="472" t="s">
        <v>451</v>
      </c>
      <c r="D52" s="477">
        <v>20</v>
      </c>
      <c r="E52" s="477">
        <v>50</v>
      </c>
      <c r="F52" s="477">
        <v>50</v>
      </c>
      <c r="G52" s="477">
        <v>500</v>
      </c>
      <c r="H52" s="477">
        <v>50</v>
      </c>
      <c r="I52" s="477">
        <v>50</v>
      </c>
      <c r="J52" s="477">
        <v>200</v>
      </c>
      <c r="K52" s="477">
        <v>200</v>
      </c>
    </row>
    <row r="53" spans="1:11">
      <c r="A53" s="472" t="s">
        <v>449</v>
      </c>
      <c r="B53" s="472" t="s">
        <v>450</v>
      </c>
      <c r="C53" s="472" t="s">
        <v>452</v>
      </c>
      <c r="D53" s="477">
        <v>20</v>
      </c>
      <c r="E53" s="477">
        <v>50</v>
      </c>
      <c r="F53" s="477">
        <v>50</v>
      </c>
      <c r="G53" s="477">
        <v>500</v>
      </c>
      <c r="H53" s="477">
        <v>50</v>
      </c>
      <c r="I53" s="477">
        <v>50</v>
      </c>
      <c r="J53" s="477">
        <v>200</v>
      </c>
      <c r="K53" s="477">
        <v>200</v>
      </c>
    </row>
    <row r="54" spans="1:11">
      <c r="A54" s="472" t="s">
        <v>449</v>
      </c>
      <c r="B54" s="472" t="s">
        <v>453</v>
      </c>
      <c r="C54" s="472" t="s">
        <v>451</v>
      </c>
      <c r="D54" s="477">
        <v>20</v>
      </c>
      <c r="E54" s="477">
        <v>50</v>
      </c>
      <c r="F54" s="477">
        <v>50</v>
      </c>
      <c r="G54" s="477">
        <v>500</v>
      </c>
      <c r="H54" s="477">
        <v>50</v>
      </c>
      <c r="I54" s="477">
        <v>50</v>
      </c>
      <c r="J54" s="477">
        <v>200</v>
      </c>
      <c r="K54" s="477">
        <v>200</v>
      </c>
    </row>
    <row r="55" spans="1:11">
      <c r="A55" s="472" t="s">
        <v>449</v>
      </c>
      <c r="B55" s="472" t="s">
        <v>453</v>
      </c>
      <c r="C55" s="472" t="s">
        <v>138</v>
      </c>
      <c r="D55" s="477">
        <v>50</v>
      </c>
      <c r="E55" s="477">
        <v>100</v>
      </c>
      <c r="F55" s="477">
        <v>100</v>
      </c>
      <c r="G55" s="477" t="s">
        <v>439</v>
      </c>
      <c r="H55" s="477" t="s">
        <v>439</v>
      </c>
      <c r="I55" s="477">
        <v>100</v>
      </c>
      <c r="J55" s="477">
        <v>200</v>
      </c>
      <c r="K55" s="477" t="s">
        <v>439</v>
      </c>
    </row>
    <row r="56" spans="1:11">
      <c r="A56" s="472" t="s">
        <v>449</v>
      </c>
      <c r="B56" s="472" t="s">
        <v>453</v>
      </c>
      <c r="C56" s="472" t="s">
        <v>452</v>
      </c>
      <c r="D56" s="477">
        <v>20</v>
      </c>
      <c r="E56" s="477">
        <v>50</v>
      </c>
      <c r="F56" s="477">
        <v>50</v>
      </c>
      <c r="G56" s="477">
        <v>500</v>
      </c>
      <c r="H56" s="477">
        <v>50</v>
      </c>
      <c r="I56" s="477">
        <v>50</v>
      </c>
      <c r="J56" s="477">
        <v>200</v>
      </c>
      <c r="K56" s="477">
        <v>200</v>
      </c>
    </row>
    <row r="57" spans="1:11">
      <c r="A57" s="472" t="s">
        <v>449</v>
      </c>
      <c r="B57" s="472" t="s">
        <v>454</v>
      </c>
      <c r="C57" s="476"/>
      <c r="D57" s="477">
        <v>50</v>
      </c>
      <c r="E57" s="477">
        <v>50</v>
      </c>
      <c r="F57" s="477">
        <v>50</v>
      </c>
      <c r="G57" s="477">
        <v>500</v>
      </c>
      <c r="H57" s="477">
        <v>50</v>
      </c>
      <c r="I57" s="477">
        <v>50</v>
      </c>
      <c r="J57" s="477">
        <v>200</v>
      </c>
      <c r="K57" s="477">
        <v>200</v>
      </c>
    </row>
    <row r="58" spans="1:11">
      <c r="A58" s="472" t="s">
        <v>449</v>
      </c>
      <c r="B58" s="472" t="s">
        <v>455</v>
      </c>
      <c r="C58" s="472" t="s">
        <v>451</v>
      </c>
      <c r="D58" s="477">
        <v>20</v>
      </c>
      <c r="E58" s="477">
        <v>50</v>
      </c>
      <c r="F58" s="477">
        <v>50</v>
      </c>
      <c r="G58" s="477">
        <v>500</v>
      </c>
      <c r="H58" s="477">
        <v>50</v>
      </c>
      <c r="I58" s="477">
        <v>50</v>
      </c>
      <c r="J58" s="477">
        <v>200</v>
      </c>
      <c r="K58" s="477">
        <v>200</v>
      </c>
    </row>
    <row r="59" spans="1:11">
      <c r="A59" s="472" t="s">
        <v>449</v>
      </c>
      <c r="B59" s="472" t="s">
        <v>455</v>
      </c>
      <c r="C59" s="472" t="s">
        <v>138</v>
      </c>
      <c r="D59" s="477">
        <v>50</v>
      </c>
      <c r="E59" s="477">
        <v>100</v>
      </c>
      <c r="F59" s="477">
        <v>100</v>
      </c>
      <c r="G59" s="477" t="s">
        <v>439</v>
      </c>
      <c r="H59" s="477" t="s">
        <v>439</v>
      </c>
      <c r="I59" s="477">
        <v>100</v>
      </c>
      <c r="J59" s="477">
        <v>200</v>
      </c>
      <c r="K59" s="477" t="s">
        <v>439</v>
      </c>
    </row>
    <row r="60" spans="1:11">
      <c r="A60" s="472" t="s">
        <v>449</v>
      </c>
      <c r="B60" s="472" t="s">
        <v>455</v>
      </c>
      <c r="C60" s="472" t="s">
        <v>452</v>
      </c>
      <c r="D60" s="477">
        <v>20</v>
      </c>
      <c r="E60" s="477">
        <v>50</v>
      </c>
      <c r="F60" s="477">
        <v>50</v>
      </c>
      <c r="G60" s="477">
        <v>500</v>
      </c>
      <c r="H60" s="477">
        <v>50</v>
      </c>
      <c r="I60" s="477">
        <v>50</v>
      </c>
      <c r="J60" s="477">
        <v>200</v>
      </c>
      <c r="K60" s="477">
        <v>200</v>
      </c>
    </row>
    <row r="61" spans="1:11">
      <c r="A61" s="472" t="s">
        <v>456</v>
      </c>
      <c r="B61" s="472" t="s">
        <v>457</v>
      </c>
      <c r="C61" s="472" t="s">
        <v>101</v>
      </c>
      <c r="D61" s="477">
        <v>50</v>
      </c>
      <c r="E61" s="477">
        <v>35</v>
      </c>
      <c r="F61" s="477">
        <v>20</v>
      </c>
      <c r="G61" s="477">
        <v>500</v>
      </c>
      <c r="H61" s="477">
        <v>50</v>
      </c>
      <c r="I61" s="477">
        <v>50</v>
      </c>
      <c r="J61" s="477">
        <v>50</v>
      </c>
      <c r="K61" s="477">
        <v>100</v>
      </c>
    </row>
    <row r="62" spans="1:11">
      <c r="A62" s="472" t="s">
        <v>458</v>
      </c>
      <c r="B62" s="472" t="s">
        <v>459</v>
      </c>
      <c r="C62" s="472" t="s">
        <v>101</v>
      </c>
      <c r="D62" s="477">
        <v>50</v>
      </c>
      <c r="E62" s="477">
        <v>35</v>
      </c>
      <c r="F62" s="477">
        <v>20</v>
      </c>
      <c r="G62" s="477">
        <v>500</v>
      </c>
      <c r="H62" s="477">
        <v>50</v>
      </c>
      <c r="I62" s="477">
        <v>50</v>
      </c>
      <c r="J62" s="477">
        <v>50</v>
      </c>
      <c r="K62" s="477">
        <v>100</v>
      </c>
    </row>
    <row r="63" spans="1:11">
      <c r="A63" s="472" t="s">
        <v>458</v>
      </c>
      <c r="B63" s="472" t="s">
        <v>460</v>
      </c>
      <c r="C63" s="472" t="s">
        <v>101</v>
      </c>
      <c r="D63" s="477">
        <v>100</v>
      </c>
      <c r="E63" s="477">
        <v>50</v>
      </c>
      <c r="F63" s="477">
        <v>20</v>
      </c>
      <c r="G63" s="477">
        <v>500</v>
      </c>
      <c r="H63" s="477">
        <v>100</v>
      </c>
      <c r="I63" s="477">
        <v>100</v>
      </c>
      <c r="J63" s="477">
        <v>100</v>
      </c>
      <c r="K63" s="477">
        <v>200</v>
      </c>
    </row>
    <row r="64" spans="1:11">
      <c r="A64" s="472" t="s">
        <v>113</v>
      </c>
      <c r="B64" s="472" t="s">
        <v>461</v>
      </c>
      <c r="C64" s="472" t="s">
        <v>22</v>
      </c>
      <c r="D64" s="477">
        <v>200</v>
      </c>
      <c r="E64" s="477">
        <v>50</v>
      </c>
      <c r="F64" s="477">
        <v>20</v>
      </c>
      <c r="G64" s="477">
        <v>100</v>
      </c>
      <c r="H64" s="477">
        <v>100</v>
      </c>
      <c r="I64" s="477">
        <v>100</v>
      </c>
      <c r="J64" s="477">
        <v>100</v>
      </c>
      <c r="K64" s="477">
        <v>50</v>
      </c>
    </row>
    <row r="65" spans="1:11">
      <c r="A65" s="472" t="s">
        <v>113</v>
      </c>
      <c r="B65" s="472" t="s">
        <v>461</v>
      </c>
      <c r="C65" s="472" t="s">
        <v>101</v>
      </c>
      <c r="D65" s="477">
        <v>200</v>
      </c>
      <c r="E65" s="477">
        <v>200</v>
      </c>
      <c r="F65" s="477">
        <v>20</v>
      </c>
      <c r="G65" s="477">
        <v>100</v>
      </c>
      <c r="H65" s="477">
        <v>100</v>
      </c>
      <c r="I65" s="477">
        <v>100</v>
      </c>
      <c r="J65" s="477">
        <v>100</v>
      </c>
      <c r="K65" s="477">
        <v>100</v>
      </c>
    </row>
    <row r="66" spans="1:11">
      <c r="A66" s="472" t="s">
        <v>113</v>
      </c>
      <c r="B66" s="472" t="s">
        <v>462</v>
      </c>
      <c r="C66" s="476"/>
      <c r="D66" s="477">
        <v>100</v>
      </c>
      <c r="E66" s="477" t="s">
        <v>439</v>
      </c>
      <c r="F66" s="477" t="s">
        <v>439</v>
      </c>
      <c r="G66" s="478"/>
      <c r="H66" s="477" t="s">
        <v>439</v>
      </c>
      <c r="I66" s="477" t="s">
        <v>439</v>
      </c>
      <c r="J66" s="477" t="s">
        <v>439</v>
      </c>
      <c r="K66" s="477">
        <v>200</v>
      </c>
    </row>
    <row r="67" spans="1:11" ht="12.75" thickBot="1">
      <c r="A67" s="473" t="s">
        <v>463</v>
      </c>
      <c r="B67" s="473" t="s">
        <v>464</v>
      </c>
      <c r="C67" s="474"/>
      <c r="D67" s="483">
        <v>100</v>
      </c>
      <c r="E67" s="483" t="s">
        <v>439</v>
      </c>
      <c r="F67" s="483" t="s">
        <v>439</v>
      </c>
      <c r="G67" s="483" t="s">
        <v>439</v>
      </c>
      <c r="H67" s="483" t="s">
        <v>439</v>
      </c>
      <c r="I67" s="483" t="s">
        <v>439</v>
      </c>
      <c r="J67" s="483" t="s">
        <v>439</v>
      </c>
      <c r="K67" s="483">
        <v>250</v>
      </c>
    </row>
    <row r="70" spans="1:11" ht="12.75" thickBot="1">
      <c r="A70" t="s">
        <v>465</v>
      </c>
    </row>
    <row r="71" spans="1:11" ht="24">
      <c r="A71" s="479" t="s">
        <v>419</v>
      </c>
      <c r="B71" s="480" t="s">
        <v>466</v>
      </c>
      <c r="C71" s="480" t="s">
        <v>400</v>
      </c>
      <c r="D71" s="748" t="s">
        <v>401</v>
      </c>
      <c r="E71" s="475" t="s">
        <v>402</v>
      </c>
      <c r="F71" s="480"/>
      <c r="G71" s="480"/>
      <c r="H71" s="480"/>
      <c r="I71" s="480"/>
      <c r="J71" s="480"/>
      <c r="K71" s="480"/>
    </row>
    <row r="72" spans="1:11" ht="13.5">
      <c r="A72" s="481"/>
      <c r="B72" s="482"/>
      <c r="C72" s="482"/>
      <c r="D72" s="482"/>
      <c r="E72" s="485" t="s">
        <v>444</v>
      </c>
      <c r="F72" s="485" t="s">
        <v>445</v>
      </c>
      <c r="G72" s="485" t="s">
        <v>446</v>
      </c>
      <c r="H72" s="485" t="s">
        <v>447</v>
      </c>
      <c r="I72" s="485" t="s">
        <v>448</v>
      </c>
      <c r="J72" s="485" t="s">
        <v>408</v>
      </c>
      <c r="K72" s="485" t="s">
        <v>409</v>
      </c>
    </row>
    <row r="73" spans="1:11">
      <c r="A73" s="472" t="s">
        <v>59</v>
      </c>
      <c r="B73" s="472" t="s">
        <v>467</v>
      </c>
      <c r="C73" s="472" t="s">
        <v>22</v>
      </c>
      <c r="D73" s="477">
        <v>100</v>
      </c>
      <c r="E73" s="477">
        <v>50</v>
      </c>
      <c r="F73" s="477">
        <v>20</v>
      </c>
      <c r="G73" s="477">
        <v>200</v>
      </c>
      <c r="H73" s="477">
        <v>100</v>
      </c>
      <c r="I73" s="477">
        <v>100</v>
      </c>
      <c r="J73" s="477">
        <v>100</v>
      </c>
      <c r="K73" s="477">
        <v>100</v>
      </c>
    </row>
    <row r="74" spans="1:11">
      <c r="A74" s="472" t="s">
        <v>59</v>
      </c>
      <c r="B74" s="472" t="s">
        <v>467</v>
      </c>
      <c r="C74" s="472" t="s">
        <v>101</v>
      </c>
      <c r="D74" s="477">
        <v>50</v>
      </c>
      <c r="E74" s="477">
        <v>50</v>
      </c>
      <c r="F74" s="477">
        <v>20</v>
      </c>
      <c r="G74" s="477">
        <v>200</v>
      </c>
      <c r="H74" s="477">
        <v>100</v>
      </c>
      <c r="I74" s="477">
        <v>100</v>
      </c>
      <c r="J74" s="477">
        <v>100</v>
      </c>
      <c r="K74" s="477">
        <v>100</v>
      </c>
    </row>
    <row r="75" spans="1:11">
      <c r="A75" s="472" t="s">
        <v>59</v>
      </c>
      <c r="B75" s="472" t="s">
        <v>468</v>
      </c>
      <c r="C75" s="472" t="s">
        <v>101</v>
      </c>
      <c r="D75" s="477">
        <v>50</v>
      </c>
      <c r="E75" s="477">
        <v>50</v>
      </c>
      <c r="F75" s="477">
        <v>20</v>
      </c>
      <c r="G75" s="477">
        <v>200</v>
      </c>
      <c r="H75" s="477">
        <v>100</v>
      </c>
      <c r="I75" s="477">
        <v>100</v>
      </c>
      <c r="J75" s="477">
        <v>100</v>
      </c>
      <c r="K75" s="477">
        <v>100</v>
      </c>
    </row>
    <row r="76" spans="1:11">
      <c r="A76" s="472" t="s">
        <v>59</v>
      </c>
      <c r="B76" s="472" t="s">
        <v>468</v>
      </c>
      <c r="C76" s="472" t="s">
        <v>33</v>
      </c>
      <c r="D76" s="477">
        <v>50</v>
      </c>
      <c r="E76" s="477">
        <v>50</v>
      </c>
      <c r="F76" s="477">
        <v>20</v>
      </c>
      <c r="G76" s="477">
        <v>200</v>
      </c>
      <c r="H76" s="477">
        <v>100</v>
      </c>
      <c r="I76" s="477">
        <v>100</v>
      </c>
      <c r="J76" s="477">
        <v>100</v>
      </c>
      <c r="K76" s="477">
        <v>100</v>
      </c>
    </row>
    <row r="77" spans="1:11">
      <c r="A77" s="472" t="s">
        <v>84</v>
      </c>
      <c r="B77" s="472" t="s">
        <v>469</v>
      </c>
      <c r="C77" s="472" t="s">
        <v>22</v>
      </c>
      <c r="D77" s="477">
        <v>100</v>
      </c>
      <c r="E77" s="477">
        <v>50</v>
      </c>
      <c r="F77" s="477">
        <v>20</v>
      </c>
      <c r="G77" s="477">
        <v>200</v>
      </c>
      <c r="H77" s="477">
        <v>100</v>
      </c>
      <c r="I77" s="477">
        <v>100</v>
      </c>
      <c r="J77" s="477">
        <v>100</v>
      </c>
      <c r="K77" s="477">
        <v>100</v>
      </c>
    </row>
    <row r="78" spans="1:11">
      <c r="A78" s="472" t="s">
        <v>84</v>
      </c>
      <c r="B78" s="472" t="s">
        <v>469</v>
      </c>
      <c r="C78" s="472" t="s">
        <v>101</v>
      </c>
      <c r="D78" s="477">
        <v>50</v>
      </c>
      <c r="E78" s="477">
        <v>50</v>
      </c>
      <c r="F78" s="477">
        <v>20</v>
      </c>
      <c r="G78" s="477">
        <v>200</v>
      </c>
      <c r="H78" s="477">
        <v>100</v>
      </c>
      <c r="I78" s="477">
        <v>100</v>
      </c>
      <c r="J78" s="477">
        <v>100</v>
      </c>
      <c r="K78" s="477">
        <v>100</v>
      </c>
    </row>
    <row r="79" spans="1:11">
      <c r="A79" s="472" t="s">
        <v>84</v>
      </c>
      <c r="B79" s="472" t="s">
        <v>470</v>
      </c>
      <c r="C79" s="472" t="s">
        <v>101</v>
      </c>
      <c r="D79" s="477">
        <v>50</v>
      </c>
      <c r="E79" s="477">
        <v>50</v>
      </c>
      <c r="F79" s="477">
        <v>20</v>
      </c>
      <c r="G79" s="477">
        <v>200</v>
      </c>
      <c r="H79" s="477">
        <v>100</v>
      </c>
      <c r="I79" s="477">
        <v>100</v>
      </c>
      <c r="J79" s="477">
        <v>100</v>
      </c>
      <c r="K79" s="477">
        <v>100</v>
      </c>
    </row>
    <row r="80" spans="1:11">
      <c r="A80" s="472" t="s">
        <v>78</v>
      </c>
      <c r="B80" s="472" t="s">
        <v>471</v>
      </c>
      <c r="C80" s="472" t="s">
        <v>22</v>
      </c>
      <c r="D80" s="477">
        <v>100</v>
      </c>
      <c r="E80" s="477">
        <v>100</v>
      </c>
      <c r="F80" s="477">
        <v>20</v>
      </c>
      <c r="G80" s="477">
        <v>200</v>
      </c>
      <c r="H80" s="477">
        <v>200</v>
      </c>
      <c r="I80" s="477">
        <v>200</v>
      </c>
      <c r="J80" s="477">
        <v>200</v>
      </c>
      <c r="K80" s="477">
        <v>200</v>
      </c>
    </row>
    <row r="81" spans="1:11">
      <c r="A81" s="472" t="s">
        <v>48</v>
      </c>
      <c r="B81" s="472" t="s">
        <v>472</v>
      </c>
      <c r="C81" s="472" t="s">
        <v>22</v>
      </c>
      <c r="D81" s="477">
        <v>200</v>
      </c>
      <c r="E81" s="477">
        <v>100</v>
      </c>
      <c r="F81" s="477">
        <v>20</v>
      </c>
      <c r="G81" s="477">
        <v>200</v>
      </c>
      <c r="H81" s="477">
        <v>200</v>
      </c>
      <c r="I81" s="477">
        <v>200</v>
      </c>
      <c r="J81" s="477">
        <v>200</v>
      </c>
      <c r="K81" s="477">
        <v>200</v>
      </c>
    </row>
    <row r="82" spans="1:11" ht="12.75" thickBot="1">
      <c r="A82" s="473" t="s">
        <v>48</v>
      </c>
      <c r="B82" s="473" t="s">
        <v>472</v>
      </c>
      <c r="C82" s="473" t="s">
        <v>101</v>
      </c>
      <c r="D82" s="483">
        <v>35</v>
      </c>
      <c r="E82" s="483">
        <v>50</v>
      </c>
      <c r="F82" s="483">
        <v>20</v>
      </c>
      <c r="G82" s="483">
        <v>200</v>
      </c>
      <c r="H82" s="483">
        <v>100</v>
      </c>
      <c r="I82" s="483">
        <v>100</v>
      </c>
      <c r="J82" s="483">
        <v>100</v>
      </c>
      <c r="K82" s="483">
        <v>100</v>
      </c>
    </row>
    <row r="85" spans="1:11" ht="12.75" thickBot="1">
      <c r="A85" t="s">
        <v>473</v>
      </c>
    </row>
    <row r="86" spans="1:11" ht="24">
      <c r="A86" s="479" t="s">
        <v>419</v>
      </c>
      <c r="B86" s="480" t="s">
        <v>466</v>
      </c>
      <c r="C86" s="480" t="s">
        <v>400</v>
      </c>
      <c r="D86" s="748" t="s">
        <v>401</v>
      </c>
      <c r="E86" s="475" t="s">
        <v>402</v>
      </c>
      <c r="F86" s="480"/>
      <c r="G86" s="480"/>
      <c r="H86" s="480"/>
      <c r="I86" s="480"/>
      <c r="J86" s="480"/>
      <c r="K86" s="480"/>
    </row>
    <row r="87" spans="1:11" ht="13.5">
      <c r="A87" s="481"/>
      <c r="B87" s="482"/>
      <c r="C87" s="482"/>
      <c r="D87" s="482"/>
      <c r="E87" s="485" t="s">
        <v>444</v>
      </c>
      <c r="F87" s="485" t="s">
        <v>445</v>
      </c>
      <c r="G87" s="485" t="s">
        <v>446</v>
      </c>
      <c r="H87" s="485" t="s">
        <v>447</v>
      </c>
      <c r="I87" s="485" t="s">
        <v>448</v>
      </c>
      <c r="J87" s="485" t="s">
        <v>408</v>
      </c>
      <c r="K87" s="485" t="s">
        <v>409</v>
      </c>
    </row>
    <row r="88" spans="1:11" ht="12.75" thickBot="1">
      <c r="A88" s="473" t="s">
        <v>142</v>
      </c>
      <c r="B88" s="473" t="s">
        <v>474</v>
      </c>
      <c r="C88" s="473" t="s">
        <v>101</v>
      </c>
      <c r="D88" s="483">
        <v>15</v>
      </c>
      <c r="E88" s="483">
        <v>30</v>
      </c>
      <c r="F88" s="483">
        <v>20</v>
      </c>
      <c r="G88" s="483"/>
      <c r="H88" s="483">
        <v>50</v>
      </c>
      <c r="I88" s="483">
        <v>50</v>
      </c>
      <c r="J88" s="483">
        <v>50</v>
      </c>
      <c r="K88" s="483">
        <v>100</v>
      </c>
    </row>
  </sheetData>
  <mergeCells count="1">
    <mergeCell ref="A1:B1"/>
  </mergeCells>
  <hyperlinks>
    <hyperlink ref="A1" location="Contents!A1" display="To table of contents" xr:uid="{FF7B7DBA-78F4-4FFD-985C-C1C7B3F19872}"/>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00B050"/>
    <pageSetUpPr fitToPage="1"/>
  </sheetPr>
  <dimension ref="A1:K105"/>
  <sheetViews>
    <sheetView topLeftCell="A57" zoomScaleNormal="100" workbookViewId="0">
      <selection activeCell="I68" sqref="I68"/>
    </sheetView>
  </sheetViews>
  <sheetFormatPr defaultColWidth="14.33203125" defaultRowHeight="12.75"/>
  <cols>
    <col min="1" max="1" width="27.6640625" style="30" customWidth="1"/>
    <col min="2" max="5" width="15" style="29" customWidth="1"/>
    <col min="6" max="6" width="14.33203125" style="30"/>
    <col min="7" max="7" width="15.6640625" style="30" bestFit="1" customWidth="1"/>
    <col min="8" max="8" width="14.33203125" style="30"/>
    <col min="9" max="9" width="15.6640625" style="30" bestFit="1" customWidth="1"/>
    <col min="10" max="16384" width="14.33203125" style="30"/>
  </cols>
  <sheetData>
    <row r="1" spans="1:8" ht="30.75" customHeight="1">
      <c r="A1" s="1869" t="s">
        <v>10</v>
      </c>
      <c r="B1" s="1869"/>
      <c r="C1" s="1869"/>
      <c r="F1" s="305"/>
      <c r="H1" s="305"/>
    </row>
    <row r="2" spans="1:8" ht="20.25">
      <c r="A2" s="137" t="s">
        <v>475</v>
      </c>
      <c r="B2" s="495"/>
      <c r="C2" s="495"/>
    </row>
    <row r="3" spans="1:8" ht="15.75">
      <c r="A3" s="1488"/>
      <c r="B3" s="1878" t="s">
        <v>476</v>
      </c>
      <c r="C3" s="1880"/>
      <c r="D3" s="1879"/>
      <c r="E3" s="1413" t="s">
        <v>477</v>
      </c>
    </row>
    <row r="4" spans="1:8">
      <c r="A4" s="732"/>
      <c r="B4" s="1489" t="s">
        <v>22</v>
      </c>
      <c r="C4" s="1489" t="s">
        <v>29</v>
      </c>
      <c r="D4" s="1489" t="s">
        <v>33</v>
      </c>
      <c r="E4" s="1067" t="s">
        <v>478</v>
      </c>
    </row>
    <row r="5" spans="1:8">
      <c r="A5" s="34"/>
      <c r="B5" s="1490" t="s">
        <v>479</v>
      </c>
      <c r="C5" s="1491"/>
      <c r="D5" s="1491"/>
      <c r="E5" s="496"/>
    </row>
    <row r="6" spans="1:8" ht="11.1" customHeight="1">
      <c r="A6" s="34"/>
      <c r="B6" s="34"/>
      <c r="C6" s="35"/>
      <c r="D6" s="35"/>
      <c r="E6" s="496"/>
    </row>
    <row r="7" spans="1:8">
      <c r="A7" s="37" t="s">
        <v>480</v>
      </c>
      <c r="B7" s="794">
        <v>8.4</v>
      </c>
      <c r="C7" s="795">
        <v>2.2999999999999998</v>
      </c>
      <c r="D7" s="795">
        <v>0</v>
      </c>
      <c r="E7" s="796">
        <v>1.6499999999999995</v>
      </c>
    </row>
    <row r="8" spans="1:8">
      <c r="A8" s="115" t="s">
        <v>481</v>
      </c>
      <c r="B8" s="794">
        <v>0.28999999999999998</v>
      </c>
      <c r="C8" s="795">
        <v>2.5000000000000001E-2</v>
      </c>
      <c r="D8" s="795">
        <v>0</v>
      </c>
      <c r="E8" s="796">
        <v>9.5925000000000011</v>
      </c>
    </row>
    <row r="9" spans="1:8">
      <c r="A9" s="37" t="s">
        <v>482</v>
      </c>
      <c r="B9" s="794">
        <v>4</v>
      </c>
      <c r="C9" s="795">
        <v>7.3</v>
      </c>
      <c r="D9" s="795">
        <v>0</v>
      </c>
      <c r="E9" s="796">
        <v>25.95</v>
      </c>
    </row>
    <row r="10" spans="1:8">
      <c r="A10" s="37" t="s">
        <v>483</v>
      </c>
      <c r="B10" s="794">
        <v>6.4</v>
      </c>
      <c r="C10" s="795">
        <v>12</v>
      </c>
      <c r="D10" s="795">
        <v>0</v>
      </c>
      <c r="E10" s="796">
        <v>13.8</v>
      </c>
    </row>
    <row r="11" spans="1:8">
      <c r="A11" s="115" t="s">
        <v>484</v>
      </c>
      <c r="B11" s="794">
        <v>0.94</v>
      </c>
      <c r="C11" s="795">
        <v>0.05</v>
      </c>
      <c r="D11" s="795">
        <v>0</v>
      </c>
      <c r="E11" s="796">
        <v>10.405000000000001</v>
      </c>
    </row>
    <row r="12" spans="1:8">
      <c r="A12" s="115" t="s">
        <v>485</v>
      </c>
      <c r="B12" s="794">
        <v>0.19</v>
      </c>
      <c r="C12" s="795">
        <v>0.05</v>
      </c>
      <c r="D12" s="795">
        <v>0</v>
      </c>
      <c r="E12" s="796">
        <v>3.0000000000000006E-2</v>
      </c>
    </row>
    <row r="13" spans="1:8">
      <c r="A13" s="115" t="s">
        <v>486</v>
      </c>
      <c r="B13" s="794">
        <v>36</v>
      </c>
      <c r="C13" s="795">
        <v>19</v>
      </c>
      <c r="D13" s="795">
        <v>0</v>
      </c>
      <c r="E13" s="796">
        <v>1923</v>
      </c>
    </row>
    <row r="14" spans="1:8">
      <c r="A14" s="115" t="s">
        <v>487</v>
      </c>
      <c r="B14" s="794">
        <v>0.3</v>
      </c>
      <c r="C14" s="795">
        <v>0.05</v>
      </c>
      <c r="D14" s="795">
        <v>0</v>
      </c>
      <c r="E14" s="796">
        <v>2.5000000000000001E-2</v>
      </c>
    </row>
    <row r="15" spans="1:8" ht="13.5" thickBot="1">
      <c r="A15" s="793" t="s">
        <v>488</v>
      </c>
      <c r="B15" s="797">
        <v>1.5</v>
      </c>
      <c r="C15" s="798">
        <v>0.15</v>
      </c>
      <c r="D15" s="798">
        <v>0</v>
      </c>
      <c r="E15" s="799">
        <v>41.825000000000003</v>
      </c>
    </row>
    <row r="16" spans="1:8">
      <c r="A16" s="1060" t="s">
        <v>489</v>
      </c>
      <c r="B16" s="1068">
        <v>58.019999999999996</v>
      </c>
      <c r="C16" s="1229">
        <v>40.924999999999997</v>
      </c>
      <c r="D16" s="1229"/>
      <c r="E16" s="1192">
        <v>2026.2775000000001</v>
      </c>
    </row>
    <row r="17" spans="1:5">
      <c r="A17" s="792"/>
      <c r="B17" s="99"/>
      <c r="C17" s="99"/>
      <c r="D17" s="99"/>
      <c r="E17" s="99"/>
    </row>
    <row r="18" spans="1:5">
      <c r="A18" s="30" t="s">
        <v>490</v>
      </c>
    </row>
    <row r="19" spans="1:5">
      <c r="A19" s="498" t="s">
        <v>491</v>
      </c>
    </row>
    <row r="20" spans="1:5">
      <c r="A20" s="30" t="s">
        <v>492</v>
      </c>
    </row>
    <row r="21" spans="1:5">
      <c r="A21" s="21"/>
    </row>
    <row r="22" spans="1:5">
      <c r="A22" s="445" t="s">
        <v>493</v>
      </c>
    </row>
    <row r="23" spans="1:5">
      <c r="A23" s="446"/>
    </row>
    <row r="24" spans="1:5" ht="20.25">
      <c r="A24" s="145" t="s">
        <v>494</v>
      </c>
      <c r="B24" s="21"/>
      <c r="C24" s="21"/>
      <c r="D24" s="21"/>
      <c r="E24" s="21"/>
    </row>
    <row r="25" spans="1:5">
      <c r="A25" s="1435"/>
      <c r="B25" s="1881" t="s">
        <v>495</v>
      </c>
      <c r="C25" s="1882"/>
      <c r="D25" s="1492" t="s">
        <v>496</v>
      </c>
      <c r="E25" s="1492" t="s">
        <v>497</v>
      </c>
    </row>
    <row r="26" spans="1:5">
      <c r="A26" s="331"/>
      <c r="B26" s="1493" t="s">
        <v>498</v>
      </c>
      <c r="C26" s="1493" t="s">
        <v>499</v>
      </c>
      <c r="D26" s="350" t="s">
        <v>500</v>
      </c>
      <c r="E26" s="350" t="s">
        <v>500</v>
      </c>
    </row>
    <row r="27" spans="1:5">
      <c r="A27" s="988"/>
      <c r="B27" s="1069" t="s">
        <v>501</v>
      </c>
      <c r="C27" s="1069" t="s">
        <v>501</v>
      </c>
      <c r="D27" s="1070"/>
      <c r="E27" s="1070"/>
    </row>
    <row r="28" spans="1:5">
      <c r="A28" s="1434"/>
      <c r="B28" s="1494" t="s">
        <v>502</v>
      </c>
      <c r="C28" s="1495"/>
      <c r="D28" s="1496"/>
      <c r="E28" s="1497"/>
    </row>
    <row r="29" spans="1:5">
      <c r="A29" s="351" t="s">
        <v>503</v>
      </c>
      <c r="B29" s="212">
        <v>2.8899999999999999E-2</v>
      </c>
      <c r="C29" s="215">
        <v>2.8899999999999999E-2</v>
      </c>
      <c r="D29" s="868">
        <v>0.96</v>
      </c>
      <c r="E29" s="869"/>
    </row>
    <row r="30" spans="1:5">
      <c r="A30" s="351" t="s">
        <v>504</v>
      </c>
      <c r="B30" s="212">
        <v>1.7000000000000001E-4</v>
      </c>
      <c r="C30" s="215">
        <v>1.7000000000000001E-4</v>
      </c>
      <c r="D30" s="868">
        <v>0.84</v>
      </c>
      <c r="E30" s="869"/>
    </row>
    <row r="31" spans="1:5">
      <c r="A31" s="351" t="s">
        <v>505</v>
      </c>
      <c r="B31" s="212">
        <v>2.0000000000000002E-5</v>
      </c>
      <c r="C31" s="215">
        <v>2.0000000000000002E-5</v>
      </c>
      <c r="D31" s="352" t="s">
        <v>439</v>
      </c>
      <c r="E31" s="353">
        <v>0</v>
      </c>
    </row>
    <row r="32" spans="1:5" ht="14.25">
      <c r="A32" s="351" t="s">
        <v>506</v>
      </c>
      <c r="B32" s="212">
        <v>4.9000000000000009E-4</v>
      </c>
      <c r="C32" s="215">
        <v>4.9000000000000009E-4</v>
      </c>
      <c r="D32" s="870"/>
      <c r="E32" s="871"/>
    </row>
    <row r="33" spans="1:5" ht="14.25">
      <c r="A33" s="351" t="s">
        <v>507</v>
      </c>
      <c r="B33" s="212">
        <v>5.9999999999999995E-5</v>
      </c>
      <c r="C33" s="215">
        <v>5.9999999999999995E-5</v>
      </c>
      <c r="D33" s="870"/>
      <c r="E33" s="871"/>
    </row>
    <row r="34" spans="1:5">
      <c r="A34" s="351" t="s">
        <v>508</v>
      </c>
      <c r="B34" s="212">
        <v>4.9999999999999996E-5</v>
      </c>
      <c r="C34" s="215">
        <v>4.9999999999999996E-5</v>
      </c>
      <c r="D34" s="354">
        <v>1E-3</v>
      </c>
      <c r="E34" s="355">
        <v>1E-4</v>
      </c>
    </row>
    <row r="35" spans="1:5">
      <c r="A35" s="351" t="s">
        <v>509</v>
      </c>
      <c r="B35" s="212">
        <v>8.0000000000000007E-5</v>
      </c>
      <c r="C35" s="215">
        <v>8.0000000000000007E-5</v>
      </c>
      <c r="D35" s="356">
        <v>0.37</v>
      </c>
      <c r="E35" s="355">
        <v>4.0000000000000001E-3</v>
      </c>
    </row>
    <row r="36" spans="1:5">
      <c r="A36" s="351" t="s">
        <v>510</v>
      </c>
      <c r="B36" s="212">
        <v>8.3000000000000001E-4</v>
      </c>
      <c r="C36" s="215">
        <v>8.3000000000000001E-4</v>
      </c>
      <c r="D36" s="356"/>
      <c r="E36" s="355"/>
    </row>
    <row r="37" spans="1:5">
      <c r="A37" s="351" t="s">
        <v>511</v>
      </c>
      <c r="B37" s="212">
        <v>8.0000000000000002E-3</v>
      </c>
      <c r="C37" s="215">
        <v>8.0000000000000002E-3</v>
      </c>
      <c r="D37" s="357">
        <v>68</v>
      </c>
      <c r="E37" s="355"/>
    </row>
    <row r="38" spans="1:5">
      <c r="A38" s="351" t="s">
        <v>512</v>
      </c>
      <c r="B38" s="212">
        <v>2.5000000000000001E-4</v>
      </c>
      <c r="C38" s="215">
        <v>2.5000000000000001E-4</v>
      </c>
      <c r="D38" s="356">
        <v>3.8</v>
      </c>
      <c r="E38" s="355">
        <v>1.1999999999999999E-3</v>
      </c>
    </row>
    <row r="39" spans="1:5">
      <c r="A39" s="351" t="s">
        <v>513</v>
      </c>
      <c r="B39" s="212">
        <v>1.0499999999999999E-3</v>
      </c>
      <c r="C39" s="215">
        <v>1.0499999999999999E-3</v>
      </c>
      <c r="D39" s="356">
        <v>0.04</v>
      </c>
      <c r="E39" s="355">
        <v>1.5E-3</v>
      </c>
    </row>
    <row r="40" spans="1:5">
      <c r="A40" s="351" t="s">
        <v>514</v>
      </c>
      <c r="B40" s="212">
        <v>1.2500000000000001E-2</v>
      </c>
      <c r="C40" s="215">
        <v>1.2500000000000001E-2</v>
      </c>
      <c r="D40" s="356"/>
      <c r="E40" s="355"/>
    </row>
    <row r="41" spans="1:5">
      <c r="A41" s="351" t="s">
        <v>515</v>
      </c>
      <c r="B41" s="212">
        <v>1.6000000000000001E-4</v>
      </c>
      <c r="C41" s="215">
        <v>1.6000000000000001E-4</v>
      </c>
      <c r="D41" s="356">
        <v>0.51</v>
      </c>
      <c r="E41" s="355"/>
    </row>
    <row r="42" spans="1:5">
      <c r="A42" s="351" t="s">
        <v>516</v>
      </c>
      <c r="B42" s="212">
        <v>1.7000000000000001E-4</v>
      </c>
      <c r="C42" s="215">
        <v>1.7000000000000001E-4</v>
      </c>
      <c r="D42" s="356">
        <v>0.28999999999999998</v>
      </c>
      <c r="E42" s="355"/>
    </row>
    <row r="43" spans="1:5">
      <c r="A43" s="351" t="s">
        <v>517</v>
      </c>
      <c r="B43" s="212">
        <v>1.8999999999999998E-4</v>
      </c>
      <c r="C43" s="215">
        <v>1.8999999999999998E-4</v>
      </c>
      <c r="D43" s="356">
        <v>0.09</v>
      </c>
      <c r="E43" s="355">
        <v>2E-3</v>
      </c>
    </row>
    <row r="44" spans="1:5">
      <c r="A44" s="351" t="s">
        <v>518</v>
      </c>
      <c r="B44" s="212">
        <v>1.7000000000000001E-4</v>
      </c>
      <c r="C44" s="215">
        <v>1.7000000000000001E-4</v>
      </c>
      <c r="D44" s="356">
        <v>1.1000000000000001</v>
      </c>
      <c r="E44" s="355"/>
    </row>
    <row r="45" spans="1:5">
      <c r="A45" s="351" t="s">
        <v>519</v>
      </c>
      <c r="B45" s="212">
        <v>1.5999999999999999E-3</v>
      </c>
      <c r="C45" s="215">
        <v>1.5999999999999999E-3</v>
      </c>
      <c r="D45" s="356">
        <v>0.3</v>
      </c>
      <c r="E45" s="355"/>
    </row>
    <row r="46" spans="1:5">
      <c r="A46" s="351" t="s">
        <v>520</v>
      </c>
      <c r="B46" s="212">
        <v>1.0977999999999999</v>
      </c>
      <c r="C46" s="215">
        <v>1.0977999999999999</v>
      </c>
      <c r="D46" s="356">
        <v>1.5</v>
      </c>
      <c r="E46" s="355">
        <v>3.5000000000000001E-3</v>
      </c>
    </row>
    <row r="47" spans="1:5">
      <c r="A47" s="351" t="s">
        <v>521</v>
      </c>
      <c r="B47" s="212">
        <v>2.7E-4</v>
      </c>
      <c r="C47" s="215">
        <v>2.7E-4</v>
      </c>
      <c r="D47" s="356" t="s">
        <v>439</v>
      </c>
      <c r="E47" s="353">
        <v>0</v>
      </c>
    </row>
    <row r="48" spans="1:5">
      <c r="A48" s="351" t="s">
        <v>522</v>
      </c>
      <c r="B48" s="212">
        <v>1.7000000000000001E-4</v>
      </c>
      <c r="C48" s="215">
        <v>1.7000000000000001E-4</v>
      </c>
      <c r="D48" s="356"/>
      <c r="E48" s="353"/>
    </row>
    <row r="49" spans="1:6">
      <c r="A49" s="351" t="s">
        <v>523</v>
      </c>
      <c r="B49" s="212"/>
      <c r="C49" s="215"/>
      <c r="D49" s="358">
        <v>1.9</v>
      </c>
      <c r="E49" s="869"/>
    </row>
    <row r="50" spans="1:6">
      <c r="A50" s="351" t="s">
        <v>524</v>
      </c>
      <c r="B50" s="212"/>
      <c r="C50" s="215"/>
      <c r="D50" s="358">
        <v>0.06</v>
      </c>
      <c r="E50" s="869"/>
    </row>
    <row r="51" spans="1:6">
      <c r="A51" s="351" t="s">
        <v>525</v>
      </c>
      <c r="B51" s="212">
        <v>9.9999999999999991E-5</v>
      </c>
      <c r="C51" s="215">
        <v>9.9999999999999991E-5</v>
      </c>
      <c r="D51" s="356">
        <v>0.1</v>
      </c>
      <c r="E51" s="353">
        <v>0</v>
      </c>
    </row>
    <row r="52" spans="1:6">
      <c r="A52" s="351" t="s">
        <v>526</v>
      </c>
      <c r="B52" s="212"/>
      <c r="C52" s="215"/>
      <c r="D52" s="356">
        <v>0.38</v>
      </c>
      <c r="E52" s="353"/>
    </row>
    <row r="53" spans="1:6">
      <c r="A53" s="351" t="s">
        <v>527</v>
      </c>
      <c r="B53" s="212"/>
      <c r="C53" s="215"/>
      <c r="D53" s="359">
        <v>1</v>
      </c>
      <c r="E53" s="353"/>
    </row>
    <row r="54" spans="1:6">
      <c r="A54" s="1230" t="s">
        <v>528</v>
      </c>
      <c r="B54" s="989"/>
      <c r="C54" s="1231"/>
      <c r="D54" s="1232">
        <v>11</v>
      </c>
      <c r="E54" s="1193"/>
    </row>
    <row r="56" spans="1:6" ht="20.25">
      <c r="A56" s="145" t="s">
        <v>529</v>
      </c>
      <c r="B56" s="808"/>
      <c r="C56" s="808"/>
      <c r="D56" s="808"/>
    </row>
    <row r="57" spans="1:6" ht="25.5">
      <c r="A57" s="1498"/>
      <c r="B57" s="1350" t="s">
        <v>530</v>
      </c>
      <c r="C57" s="642" t="s">
        <v>531</v>
      </c>
      <c r="D57" s="30"/>
      <c r="E57" s="30"/>
    </row>
    <row r="58" spans="1:6">
      <c r="A58" s="1499"/>
      <c r="B58" s="1500" t="s">
        <v>532</v>
      </c>
      <c r="D58" s="30"/>
      <c r="E58" s="30"/>
    </row>
    <row r="59" spans="1:6">
      <c r="A59" s="37" t="s">
        <v>533</v>
      </c>
      <c r="B59" s="1351">
        <v>1.1528000000000001E-4</v>
      </c>
      <c r="D59" s="30"/>
      <c r="E59" s="30"/>
    </row>
    <row r="60" spans="1:6">
      <c r="A60" s="114" t="s">
        <v>534</v>
      </c>
      <c r="B60" s="1352">
        <v>3.6910000000000004E-5</v>
      </c>
      <c r="D60" s="30"/>
      <c r="E60" s="30"/>
    </row>
    <row r="61" spans="1:6">
      <c r="A61" s="114"/>
      <c r="B61" s="808"/>
      <c r="C61" s="808"/>
      <c r="D61" s="808"/>
    </row>
    <row r="62" spans="1:6">
      <c r="A62" s="114"/>
      <c r="B62" s="808"/>
      <c r="C62" s="808"/>
      <c r="D62" s="808"/>
    </row>
    <row r="63" spans="1:6">
      <c r="A63" s="88" t="s">
        <v>372</v>
      </c>
      <c r="B63" s="808"/>
      <c r="C63" s="808"/>
      <c r="D63" s="808"/>
      <c r="F63" s="88"/>
    </row>
    <row r="64" spans="1:6">
      <c r="A64" s="88" t="s">
        <v>535</v>
      </c>
    </row>
    <row r="65" spans="1:11" s="29" customFormat="1">
      <c r="A65" s="492" t="s">
        <v>536</v>
      </c>
      <c r="B65" s="499"/>
      <c r="C65" s="499"/>
      <c r="D65" s="499"/>
      <c r="E65" s="499"/>
      <c r="F65" s="30"/>
      <c r="G65" s="30"/>
      <c r="H65" s="30"/>
      <c r="I65" s="30"/>
      <c r="J65" s="30"/>
      <c r="K65" s="30"/>
    </row>
    <row r="66" spans="1:11" s="29" customFormat="1">
      <c r="A66" s="1883" t="s">
        <v>537</v>
      </c>
      <c r="B66" s="1884"/>
      <c r="C66" s="1884"/>
      <c r="D66" s="1884"/>
      <c r="E66" s="499"/>
    </row>
    <row r="67" spans="1:11" s="29" customFormat="1">
      <c r="A67" s="492" t="s">
        <v>538</v>
      </c>
      <c r="B67" s="499"/>
      <c r="C67" s="499"/>
      <c r="D67" s="499"/>
      <c r="E67" s="499"/>
    </row>
    <row r="68" spans="1:11">
      <c r="A68" s="493" t="s">
        <v>493</v>
      </c>
      <c r="B68" s="499"/>
      <c r="C68" s="499"/>
      <c r="D68" s="499"/>
      <c r="E68" s="499"/>
      <c r="F68" s="29"/>
      <c r="G68" s="29"/>
      <c r="H68" s="29"/>
      <c r="I68" s="29"/>
      <c r="J68" s="29"/>
      <c r="K68" s="29"/>
    </row>
    <row r="70" spans="1:11" ht="20.25">
      <c r="A70" s="334" t="s">
        <v>539</v>
      </c>
      <c r="B70" s="358"/>
      <c r="C70" s="358"/>
      <c r="D70" s="358"/>
      <c r="E70" s="358"/>
      <c r="F70" s="360"/>
      <c r="G70" s="360"/>
    </row>
    <row r="71" spans="1:11">
      <c r="A71" s="360"/>
      <c r="B71" s="358"/>
      <c r="C71" s="358"/>
      <c r="D71" s="358"/>
      <c r="E71" s="358"/>
      <c r="F71" s="360"/>
      <c r="G71" s="360"/>
    </row>
    <row r="72" spans="1:11" ht="15">
      <c r="A72" s="1501"/>
      <c r="B72" s="1878" t="s">
        <v>540</v>
      </c>
      <c r="C72" s="1879"/>
      <c r="D72" s="1878" t="s">
        <v>541</v>
      </c>
      <c r="E72" s="1879"/>
      <c r="G72" s="1502"/>
      <c r="H72" s="1441" t="s">
        <v>540</v>
      </c>
      <c r="I72" s="1441" t="s">
        <v>541</v>
      </c>
    </row>
    <row r="73" spans="1:11">
      <c r="A73" s="444"/>
      <c r="B73" s="335" t="s">
        <v>498</v>
      </c>
      <c r="C73" s="332" t="s">
        <v>499</v>
      </c>
      <c r="D73" s="335" t="s">
        <v>498</v>
      </c>
      <c r="E73" s="332" t="s">
        <v>499</v>
      </c>
      <c r="G73" s="33"/>
      <c r="H73" s="33"/>
      <c r="I73" s="33"/>
    </row>
    <row r="74" spans="1:11" ht="15">
      <c r="A74" s="1072" t="s">
        <v>542</v>
      </c>
      <c r="B74" s="1073" t="s">
        <v>501</v>
      </c>
      <c r="C74" s="1069" t="s">
        <v>501</v>
      </c>
      <c r="D74" s="1073" t="s">
        <v>501</v>
      </c>
      <c r="E74" s="1069" t="s">
        <v>501</v>
      </c>
      <c r="G74" s="1074"/>
      <c r="H74" s="1074"/>
      <c r="I74" s="1074"/>
    </row>
    <row r="75" spans="1:11" ht="14.25">
      <c r="A75" s="358"/>
      <c r="B75" s="1503" t="s">
        <v>543</v>
      </c>
      <c r="C75" s="1504"/>
      <c r="D75" s="1504"/>
      <c r="E75" s="1505"/>
      <c r="G75" s="46"/>
      <c r="H75" s="1506" t="s">
        <v>544</v>
      </c>
      <c r="I75" s="36"/>
    </row>
    <row r="76" spans="1:11" ht="14.25">
      <c r="A76" s="874" t="s">
        <v>545</v>
      </c>
      <c r="B76" s="875">
        <v>4.6899999999999997E-2</v>
      </c>
      <c r="C76" s="876">
        <v>4.6899999999999997E-2</v>
      </c>
      <c r="D76" s="876">
        <v>2.1686328938237301E-3</v>
      </c>
      <c r="E76" s="877">
        <v>2.1686328938237301E-3</v>
      </c>
      <c r="G76" s="500">
        <v>2000</v>
      </c>
      <c r="H76" s="1507">
        <v>1</v>
      </c>
      <c r="I76" s="1507">
        <f>1-H76</f>
        <v>0</v>
      </c>
    </row>
    <row r="77" spans="1:11" ht="14.25">
      <c r="A77" s="874" t="s">
        <v>546</v>
      </c>
      <c r="B77" s="875">
        <v>1.4800000000000001E-2</v>
      </c>
      <c r="C77" s="876">
        <v>1.4800000000000001E-2</v>
      </c>
      <c r="D77" s="876">
        <v>5.9854267869535E-3</v>
      </c>
      <c r="E77" s="877">
        <v>5.9854267869535E-3</v>
      </c>
      <c r="G77" s="500">
        <v>2001</v>
      </c>
      <c r="H77" s="641">
        <v>1</v>
      </c>
      <c r="I77" s="641">
        <f t="shared" ref="I77:I95" si="0">1-H77</f>
        <v>0</v>
      </c>
    </row>
    <row r="78" spans="1:11" ht="14.25">
      <c r="A78" s="878" t="s">
        <v>547</v>
      </c>
      <c r="B78" s="875">
        <v>1.8200000000000001E-2</v>
      </c>
      <c r="C78" s="876">
        <v>1.8200000000000001E-2</v>
      </c>
      <c r="D78" s="876">
        <v>2.6023594725884799E-3</v>
      </c>
      <c r="E78" s="877">
        <v>2.6023594725884799E-3</v>
      </c>
      <c r="G78" s="500">
        <v>2002</v>
      </c>
      <c r="H78" s="641">
        <v>1</v>
      </c>
      <c r="I78" s="641">
        <f t="shared" si="0"/>
        <v>0</v>
      </c>
    </row>
    <row r="79" spans="1:11" ht="14.25">
      <c r="A79" s="878" t="s">
        <v>548</v>
      </c>
      <c r="B79" s="875">
        <v>5.6399999999999999E-2</v>
      </c>
      <c r="C79" s="876">
        <v>5.6399999999999999E-2</v>
      </c>
      <c r="D79" s="876">
        <v>6.9396252602359496E-3</v>
      </c>
      <c r="E79" s="877">
        <v>6.9396252602359496E-3</v>
      </c>
      <c r="G79" s="500">
        <v>2003</v>
      </c>
      <c r="H79" s="641">
        <v>1</v>
      </c>
      <c r="I79" s="641">
        <f t="shared" si="0"/>
        <v>0</v>
      </c>
    </row>
    <row r="80" spans="1:11" ht="14.25">
      <c r="A80" s="878" t="s">
        <v>549</v>
      </c>
      <c r="B80" s="875">
        <v>4.6800000000000001E-2</v>
      </c>
      <c r="C80" s="876">
        <v>4.6800000000000001E-2</v>
      </c>
      <c r="D80" s="876">
        <v>1.21443442054129E-2</v>
      </c>
      <c r="E80" s="877">
        <v>1.21443442054129E-2</v>
      </c>
      <c r="G80" s="500">
        <v>2004</v>
      </c>
      <c r="H80" s="641">
        <v>1</v>
      </c>
      <c r="I80" s="641">
        <f t="shared" si="0"/>
        <v>0</v>
      </c>
    </row>
    <row r="81" spans="1:9" ht="14.25">
      <c r="A81" s="878" t="s">
        <v>550</v>
      </c>
      <c r="B81" s="875">
        <v>0.1424</v>
      </c>
      <c r="C81" s="876">
        <v>0.1424</v>
      </c>
      <c r="D81" s="876">
        <v>1.1276891047883399E-2</v>
      </c>
      <c r="E81" s="877">
        <v>1.1276891047883399E-2</v>
      </c>
      <c r="G81" s="500">
        <v>2005</v>
      </c>
      <c r="H81" s="641">
        <v>1</v>
      </c>
      <c r="I81" s="641">
        <f t="shared" si="0"/>
        <v>0</v>
      </c>
    </row>
    <row r="82" spans="1:9" ht="14.25">
      <c r="A82" s="878" t="s">
        <v>551</v>
      </c>
      <c r="B82" s="875">
        <v>0.109</v>
      </c>
      <c r="C82" s="876">
        <v>0.109</v>
      </c>
      <c r="D82" s="876">
        <v>3.2095766828591298E-2</v>
      </c>
      <c r="E82" s="877">
        <v>3.2095766828591298E-2</v>
      </c>
      <c r="G82" s="500">
        <v>2006</v>
      </c>
      <c r="H82" s="641">
        <v>0.9</v>
      </c>
      <c r="I82" s="641">
        <f t="shared" si="0"/>
        <v>9.9999999999999978E-2</v>
      </c>
    </row>
    <row r="83" spans="1:9" ht="14.25">
      <c r="A83" s="878" t="s">
        <v>552</v>
      </c>
      <c r="B83" s="875">
        <v>7.8899999999999998E-2</v>
      </c>
      <c r="C83" s="876">
        <v>7.8899999999999998E-2</v>
      </c>
      <c r="D83" s="876">
        <v>2.25537820957668E-3</v>
      </c>
      <c r="E83" s="877">
        <v>2.25537820957668E-3</v>
      </c>
      <c r="G83" s="500">
        <v>2007</v>
      </c>
      <c r="H83" s="641">
        <v>0.8</v>
      </c>
      <c r="I83" s="641">
        <f t="shared" si="0"/>
        <v>0.19999999999999996</v>
      </c>
    </row>
    <row r="84" spans="1:9" ht="14.25">
      <c r="A84" s="878" t="s">
        <v>553</v>
      </c>
      <c r="B84" s="875">
        <v>0.20799999999999999</v>
      </c>
      <c r="C84" s="876">
        <v>0.20799999999999999</v>
      </c>
      <c r="D84" s="876">
        <v>9.5419847328244295E-3</v>
      </c>
      <c r="E84" s="877">
        <v>9.5419847328244295E-3</v>
      </c>
      <c r="G84" s="500">
        <v>2008</v>
      </c>
      <c r="H84" s="641">
        <v>0.7</v>
      </c>
      <c r="I84" s="641">
        <f t="shared" si="0"/>
        <v>0.30000000000000004</v>
      </c>
    </row>
    <row r="85" spans="1:9" ht="14.25">
      <c r="A85" s="874" t="s">
        <v>554</v>
      </c>
      <c r="B85" s="875">
        <v>4.0596807772380302E-4</v>
      </c>
      <c r="C85" s="876">
        <v>4.0596807772380302E-4</v>
      </c>
      <c r="D85" s="876">
        <v>1.90839694656489E-3</v>
      </c>
      <c r="E85" s="877">
        <v>1.90839694656489E-3</v>
      </c>
      <c r="G85" s="500">
        <v>2009</v>
      </c>
      <c r="H85" s="641">
        <v>0.6</v>
      </c>
      <c r="I85" s="641">
        <f t="shared" si="0"/>
        <v>0.4</v>
      </c>
    </row>
    <row r="86" spans="1:9" ht="14.25">
      <c r="A86" s="878" t="s">
        <v>555</v>
      </c>
      <c r="B86" s="875">
        <v>9.4600000000000004E-2</v>
      </c>
      <c r="C86" s="876">
        <v>9.4600000000000004E-2</v>
      </c>
      <c r="D86" s="876">
        <v>2.9493407356002799E-2</v>
      </c>
      <c r="E86" s="877">
        <v>2.9493407356002799E-2</v>
      </c>
      <c r="G86" s="500">
        <v>2010</v>
      </c>
      <c r="H86" s="641">
        <v>0.5</v>
      </c>
      <c r="I86" s="641">
        <f t="shared" si="0"/>
        <v>0.5</v>
      </c>
    </row>
    <row r="87" spans="1:9" ht="14.25">
      <c r="A87" s="878" t="s">
        <v>556</v>
      </c>
      <c r="B87" s="875">
        <v>0.16600000000000001</v>
      </c>
      <c r="C87" s="876">
        <v>0.16600000000000001</v>
      </c>
      <c r="D87" s="876">
        <v>5.03122831367106E-2</v>
      </c>
      <c r="E87" s="877">
        <v>5.03122831367106E-2</v>
      </c>
      <c r="G87" s="500">
        <v>2011</v>
      </c>
      <c r="H87" s="641">
        <v>0.4</v>
      </c>
      <c r="I87" s="641">
        <f t="shared" si="0"/>
        <v>0.6</v>
      </c>
    </row>
    <row r="88" spans="1:9" ht="14.25">
      <c r="A88" s="874" t="s">
        <v>557</v>
      </c>
      <c r="B88" s="875">
        <v>1.4800000000000001E-2</v>
      </c>
      <c r="C88" s="876">
        <v>1.4800000000000001E-2</v>
      </c>
      <c r="D88" s="876">
        <v>3.0360860513532302E-3</v>
      </c>
      <c r="E88" s="877">
        <v>3.0360860513532302E-3</v>
      </c>
      <c r="G88" s="500">
        <v>2012</v>
      </c>
      <c r="H88" s="641">
        <v>0.3</v>
      </c>
      <c r="I88" s="641">
        <f t="shared" si="0"/>
        <v>0.7</v>
      </c>
    </row>
    <row r="89" spans="1:9" ht="14.25">
      <c r="A89" s="878" t="s">
        <v>558</v>
      </c>
      <c r="B89" s="875">
        <v>1.72E-2</v>
      </c>
      <c r="C89" s="876">
        <v>1.72E-2</v>
      </c>
      <c r="D89" s="876">
        <v>6.5926439972241501E-3</v>
      </c>
      <c r="E89" s="877">
        <v>6.5926439972241501E-3</v>
      </c>
      <c r="G89" s="500">
        <v>2013</v>
      </c>
      <c r="H89" s="641">
        <v>0.2</v>
      </c>
      <c r="I89" s="641">
        <f t="shared" si="0"/>
        <v>0.8</v>
      </c>
    </row>
    <row r="90" spans="1:9" ht="14.25">
      <c r="A90" s="878" t="s">
        <v>559</v>
      </c>
      <c r="B90" s="875">
        <v>6.25E-2</v>
      </c>
      <c r="C90" s="876">
        <v>6.25E-2</v>
      </c>
      <c r="D90" s="876">
        <v>9.5419847328244295E-3</v>
      </c>
      <c r="E90" s="877">
        <v>9.5419847328244295E-3</v>
      </c>
      <c r="G90" s="500">
        <v>2014</v>
      </c>
      <c r="H90" s="641">
        <v>0.1</v>
      </c>
      <c r="I90" s="641">
        <f t="shared" si="0"/>
        <v>0.9</v>
      </c>
    </row>
    <row r="91" spans="1:9" ht="14.25">
      <c r="A91" s="878" t="s">
        <v>560</v>
      </c>
      <c r="B91" s="875">
        <v>0.85760000000000003</v>
      </c>
      <c r="C91" s="876">
        <v>0.85760000000000003</v>
      </c>
      <c r="D91" s="876">
        <v>0.16151977793199199</v>
      </c>
      <c r="E91" s="877">
        <v>0.16151977793199199</v>
      </c>
      <c r="G91" s="500">
        <v>2015</v>
      </c>
      <c r="H91" s="641">
        <v>0</v>
      </c>
      <c r="I91" s="641">
        <f t="shared" si="0"/>
        <v>1</v>
      </c>
    </row>
    <row r="92" spans="1:9" ht="14.25">
      <c r="A92" s="874" t="s">
        <v>561</v>
      </c>
      <c r="B92" s="875">
        <v>0</v>
      </c>
      <c r="C92" s="876">
        <v>0</v>
      </c>
      <c r="D92" s="876">
        <v>0.451075641915337</v>
      </c>
      <c r="E92" s="877">
        <v>0.451075641915337</v>
      </c>
      <c r="G92" s="500">
        <v>2016</v>
      </c>
      <c r="H92" s="641">
        <v>0</v>
      </c>
      <c r="I92" s="641">
        <f t="shared" si="0"/>
        <v>1</v>
      </c>
    </row>
    <row r="93" spans="1:9" ht="14.25">
      <c r="A93" s="874" t="s">
        <v>562</v>
      </c>
      <c r="B93" s="875">
        <v>0.2853</v>
      </c>
      <c r="C93" s="876">
        <v>0.2853</v>
      </c>
      <c r="D93" s="876">
        <v>3.2269257460097199E-2</v>
      </c>
      <c r="E93" s="877">
        <v>3.2269257460097199E-2</v>
      </c>
      <c r="G93" s="500">
        <v>2017</v>
      </c>
      <c r="H93" s="641">
        <v>0</v>
      </c>
      <c r="I93" s="641">
        <f t="shared" si="0"/>
        <v>1</v>
      </c>
    </row>
    <row r="94" spans="1:9" ht="14.25">
      <c r="A94" s="878" t="s">
        <v>563</v>
      </c>
      <c r="B94" s="875">
        <v>0.56030000000000002</v>
      </c>
      <c r="C94" s="876">
        <v>0.56030000000000002</v>
      </c>
      <c r="D94" s="876">
        <v>0.114677307425399</v>
      </c>
      <c r="E94" s="877">
        <v>0.114677307425399</v>
      </c>
      <c r="G94" s="500">
        <v>2018</v>
      </c>
      <c r="H94" s="641">
        <v>0</v>
      </c>
      <c r="I94" s="641">
        <f t="shared" si="0"/>
        <v>1</v>
      </c>
    </row>
    <row r="95" spans="1:9" ht="14.25">
      <c r="A95" s="1075" t="s">
        <v>564</v>
      </c>
      <c r="B95" s="1076">
        <v>0.20830000000000001</v>
      </c>
      <c r="C95" s="1233">
        <v>0.20830000000000001</v>
      </c>
      <c r="D95" s="1233">
        <v>0.173490631505899</v>
      </c>
      <c r="E95" s="1194">
        <v>0.173490631505899</v>
      </c>
      <c r="G95" s="1071" t="s">
        <v>565</v>
      </c>
      <c r="H95" s="1077">
        <v>0</v>
      </c>
      <c r="I95" s="1077">
        <f t="shared" si="0"/>
        <v>1</v>
      </c>
    </row>
    <row r="96" spans="1:9">
      <c r="B96" s="30"/>
      <c r="C96" s="30"/>
      <c r="D96" s="30"/>
      <c r="E96" s="30"/>
    </row>
    <row r="97" s="30" customFormat="1"/>
    <row r="100" s="30" customFormat="1"/>
    <row r="101" s="30" customFormat="1"/>
    <row r="102" s="30" customFormat="1"/>
    <row r="103" s="30" customFormat="1"/>
    <row r="104" s="30" customFormat="1"/>
    <row r="105" s="30" customFormat="1"/>
  </sheetData>
  <mergeCells count="6">
    <mergeCell ref="B72:C72"/>
    <mergeCell ref="D72:E72"/>
    <mergeCell ref="A1:C1"/>
    <mergeCell ref="B3:D3"/>
    <mergeCell ref="B25:C25"/>
    <mergeCell ref="A66:D66"/>
  </mergeCells>
  <hyperlinks>
    <hyperlink ref="A1" location="Inhoud!A1" display="Home" xr:uid="{00000000-0004-0000-0F00-000000000000}"/>
    <hyperlink ref="A1:B1" location="Contents!A1" display="To table of contents" xr:uid="{00000000-0004-0000-0F00-000001000000}"/>
    <hyperlink ref="A22" r:id="rId1" xr:uid="{39741EF5-04CD-43E1-B9C2-6FDB9D0CA23F}"/>
    <hyperlink ref="A68" r:id="rId2" xr:uid="{326D9A7D-2966-48EE-83AF-54B6B223A0B6}"/>
    <hyperlink ref="A67" r:id="rId3" display="     * &quot;Factsheet road surface wear January 2016.pdf' (in Dutch).  See:" xr:uid="{A1A88052-C126-4D18-B472-5B981BB8603D}"/>
    <hyperlink ref="A65" r:id="rId4" xr:uid="{E68B4F2F-63DC-40EC-846A-46AECDC15F5B}"/>
  </hyperlinks>
  <pageMargins left="0.70866141732283472" right="0.55118110236220474" top="0.66" bottom="0.81" header="0.44" footer="0.51181102362204722"/>
  <pageSetup paperSize="9" scale="64" orientation="portrait" r:id="rId5"/>
  <headerFooter alignWithMargins="0">
    <oddHeader xml:space="preserve">&amp;R&amp;"Times New Roman,Vet"&amp;11
</oddHeader>
    <oddFooter>&amp;C&amp;12&amp;A</oddFooter>
  </headerFooter>
  <customProperties>
    <customPr name="EpmWorksheetKeyString_GUID" r:id="rId6"/>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rgb="FF00B050"/>
    <pageSetUpPr fitToPage="1"/>
  </sheetPr>
  <dimension ref="A1:AU40"/>
  <sheetViews>
    <sheetView zoomScaleNormal="100" workbookViewId="0">
      <pane xSplit="2" ySplit="6" topLeftCell="R7" activePane="bottomRight" state="frozen"/>
      <selection pane="topRight" activeCell="B6" sqref="B6:J6"/>
      <selection pane="bottomLeft" activeCell="B6" sqref="B6:J6"/>
      <selection pane="bottomRight" activeCell="AS20" sqref="AS20"/>
    </sheetView>
  </sheetViews>
  <sheetFormatPr defaultColWidth="8.6640625" defaultRowHeight="12"/>
  <cols>
    <col min="1" max="1" width="33.33203125" style="911" customWidth="1"/>
    <col min="2" max="2" width="13.5" style="911" customWidth="1"/>
    <col min="3" max="26" width="8.6640625" style="911" customWidth="1"/>
    <col min="27" max="32" width="8.6640625" style="911"/>
    <col min="33" max="41" width="8.5" style="911" customWidth="1"/>
    <col min="42" max="16384" width="8.6640625" style="911"/>
  </cols>
  <sheetData>
    <row r="1" spans="1:47" ht="30.75" customHeight="1">
      <c r="A1" s="1869" t="s">
        <v>10</v>
      </c>
      <c r="B1" s="1869"/>
      <c r="C1" s="910"/>
      <c r="T1" s="912"/>
    </row>
    <row r="2" spans="1:47" ht="23.25">
      <c r="A2" s="913" t="s">
        <v>566</v>
      </c>
      <c r="B2" s="914"/>
      <c r="C2" s="915"/>
      <c r="D2" s="915"/>
      <c r="E2" s="915"/>
      <c r="F2" s="915"/>
      <c r="G2" s="915"/>
      <c r="H2" s="915"/>
      <c r="I2" s="915"/>
      <c r="J2" s="916"/>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5"/>
    </row>
    <row r="3" spans="1:47" ht="12.75">
      <c r="A3" s="915"/>
      <c r="C3" s="1885">
        <v>1990</v>
      </c>
      <c r="D3" s="1886"/>
      <c r="E3" s="1887"/>
      <c r="F3" s="1885">
        <v>1995</v>
      </c>
      <c r="G3" s="1886"/>
      <c r="H3" s="1887"/>
      <c r="I3" s="1885">
        <v>2000</v>
      </c>
      <c r="J3" s="1886"/>
      <c r="K3" s="1887"/>
      <c r="L3" s="1886">
        <v>2005</v>
      </c>
      <c r="M3" s="1886"/>
      <c r="N3" s="1887"/>
      <c r="O3" s="1886">
        <v>2010</v>
      </c>
      <c r="P3" s="1886"/>
      <c r="Q3" s="1887"/>
      <c r="R3" s="1886">
        <v>2015</v>
      </c>
      <c r="S3" s="1886"/>
      <c r="T3" s="1887"/>
      <c r="U3" s="1886">
        <v>2016</v>
      </c>
      <c r="V3" s="1886"/>
      <c r="W3" s="1887"/>
      <c r="X3" s="1886">
        <v>2017</v>
      </c>
      <c r="Y3" s="1886"/>
      <c r="Z3" s="1887"/>
      <c r="AA3" s="1886">
        <v>2018</v>
      </c>
      <c r="AB3" s="1886"/>
      <c r="AC3" s="1887"/>
      <c r="AD3" s="1886">
        <v>2019</v>
      </c>
      <c r="AE3" s="1886"/>
      <c r="AF3" s="1887"/>
      <c r="AG3" s="1886">
        <v>2020</v>
      </c>
      <c r="AH3" s="1886"/>
      <c r="AI3" s="1887"/>
      <c r="AJ3" s="1886">
        <v>2021</v>
      </c>
      <c r="AK3" s="1886"/>
      <c r="AL3" s="1887"/>
      <c r="AM3" s="1886">
        <v>2022</v>
      </c>
      <c r="AN3" s="1886"/>
      <c r="AO3" s="1887"/>
      <c r="AP3" s="1885">
        <v>2023</v>
      </c>
      <c r="AQ3" s="1886"/>
      <c r="AR3" s="1887"/>
      <c r="AS3" s="1885">
        <v>2024</v>
      </c>
      <c r="AT3" s="1886"/>
      <c r="AU3" s="1887"/>
    </row>
    <row r="4" spans="1:47" ht="12.75">
      <c r="A4" s="915"/>
      <c r="B4" s="1508" t="s">
        <v>314</v>
      </c>
      <c r="C4" s="917" t="s">
        <v>567</v>
      </c>
      <c r="D4" s="918" t="s">
        <v>568</v>
      </c>
      <c r="E4" s="919" t="s">
        <v>569</v>
      </c>
      <c r="F4" s="917" t="s">
        <v>567</v>
      </c>
      <c r="G4" s="918" t="s">
        <v>568</v>
      </c>
      <c r="H4" s="918" t="s">
        <v>569</v>
      </c>
      <c r="I4" s="917" t="s">
        <v>567</v>
      </c>
      <c r="J4" s="918" t="s">
        <v>568</v>
      </c>
      <c r="K4" s="918" t="s">
        <v>569</v>
      </c>
      <c r="L4" s="917" t="s">
        <v>567</v>
      </c>
      <c r="M4" s="918" t="s">
        <v>568</v>
      </c>
      <c r="N4" s="918" t="s">
        <v>569</v>
      </c>
      <c r="O4" s="917" t="s">
        <v>567</v>
      </c>
      <c r="P4" s="918" t="s">
        <v>568</v>
      </c>
      <c r="Q4" s="918" t="s">
        <v>569</v>
      </c>
      <c r="R4" s="1509" t="s">
        <v>567</v>
      </c>
      <c r="S4" s="1510" t="s">
        <v>568</v>
      </c>
      <c r="T4" s="1511" t="s">
        <v>569</v>
      </c>
      <c r="U4" s="1509" t="s">
        <v>567</v>
      </c>
      <c r="V4" s="1510" t="s">
        <v>568</v>
      </c>
      <c r="W4" s="1511" t="s">
        <v>569</v>
      </c>
      <c r="X4" s="1509" t="s">
        <v>567</v>
      </c>
      <c r="Y4" s="1510" t="s">
        <v>568</v>
      </c>
      <c r="Z4" s="1511" t="s">
        <v>569</v>
      </c>
      <c r="AA4" s="1509" t="s">
        <v>567</v>
      </c>
      <c r="AB4" s="1510" t="s">
        <v>568</v>
      </c>
      <c r="AC4" s="1511" t="s">
        <v>569</v>
      </c>
      <c r="AD4" s="1509" t="s">
        <v>567</v>
      </c>
      <c r="AE4" s="1510" t="s">
        <v>568</v>
      </c>
      <c r="AF4" s="1511" t="s">
        <v>569</v>
      </c>
      <c r="AG4" s="1509" t="s">
        <v>567</v>
      </c>
      <c r="AH4" s="1510" t="s">
        <v>568</v>
      </c>
      <c r="AI4" s="1511" t="s">
        <v>569</v>
      </c>
      <c r="AJ4" s="1509" t="s">
        <v>567</v>
      </c>
      <c r="AK4" s="1510" t="s">
        <v>568</v>
      </c>
      <c r="AL4" s="1511" t="s">
        <v>569</v>
      </c>
      <c r="AM4" s="1509" t="s">
        <v>567</v>
      </c>
      <c r="AN4" s="1510" t="s">
        <v>568</v>
      </c>
      <c r="AO4" s="1511" t="s">
        <v>569</v>
      </c>
      <c r="AP4" s="1509" t="s">
        <v>567</v>
      </c>
      <c r="AQ4" s="1510" t="s">
        <v>568</v>
      </c>
      <c r="AR4" s="1511" t="s">
        <v>569</v>
      </c>
      <c r="AS4" s="1509" t="s">
        <v>567</v>
      </c>
      <c r="AT4" s="1510" t="s">
        <v>568</v>
      </c>
      <c r="AU4" s="1511" t="s">
        <v>569</v>
      </c>
    </row>
    <row r="5" spans="1:47" ht="12.75">
      <c r="A5" s="920"/>
      <c r="B5" s="921"/>
      <c r="C5" s="922" t="s">
        <v>570</v>
      </c>
      <c r="D5" s="1183" t="s">
        <v>571</v>
      </c>
      <c r="E5" s="1184" t="s">
        <v>572</v>
      </c>
      <c r="F5" s="922" t="s">
        <v>570</v>
      </c>
      <c r="G5" s="1183" t="s">
        <v>571</v>
      </c>
      <c r="H5" s="1183" t="s">
        <v>572</v>
      </c>
      <c r="I5" s="922" t="s">
        <v>570</v>
      </c>
      <c r="J5" s="1183" t="s">
        <v>571</v>
      </c>
      <c r="K5" s="1183" t="s">
        <v>572</v>
      </c>
      <c r="L5" s="922" t="s">
        <v>570</v>
      </c>
      <c r="M5" s="1183" t="s">
        <v>571</v>
      </c>
      <c r="N5" s="1183" t="s">
        <v>572</v>
      </c>
      <c r="O5" s="922" t="s">
        <v>570</v>
      </c>
      <c r="P5" s="1183" t="s">
        <v>571</v>
      </c>
      <c r="Q5" s="1183" t="s">
        <v>572</v>
      </c>
      <c r="R5" s="922" t="s">
        <v>570</v>
      </c>
      <c r="S5" s="1183" t="s">
        <v>571</v>
      </c>
      <c r="T5" s="1184" t="s">
        <v>572</v>
      </c>
      <c r="U5" s="922" t="s">
        <v>570</v>
      </c>
      <c r="V5" s="1183" t="s">
        <v>571</v>
      </c>
      <c r="W5" s="1184" t="s">
        <v>572</v>
      </c>
      <c r="X5" s="922" t="s">
        <v>570</v>
      </c>
      <c r="Y5" s="1183" t="s">
        <v>571</v>
      </c>
      <c r="Z5" s="1184" t="s">
        <v>572</v>
      </c>
      <c r="AA5" s="922" t="s">
        <v>570</v>
      </c>
      <c r="AB5" s="1183" t="s">
        <v>571</v>
      </c>
      <c r="AC5" s="1184" t="s">
        <v>572</v>
      </c>
      <c r="AD5" s="922" t="s">
        <v>570</v>
      </c>
      <c r="AE5" s="1183" t="s">
        <v>571</v>
      </c>
      <c r="AF5" s="1184" t="s">
        <v>572</v>
      </c>
      <c r="AG5" s="922" t="s">
        <v>570</v>
      </c>
      <c r="AH5" s="1183" t="s">
        <v>571</v>
      </c>
      <c r="AI5" s="1184" t="s">
        <v>572</v>
      </c>
      <c r="AJ5" s="922" t="s">
        <v>570</v>
      </c>
      <c r="AK5" s="1183" t="s">
        <v>571</v>
      </c>
      <c r="AL5" s="1184" t="s">
        <v>572</v>
      </c>
      <c r="AM5" s="922" t="s">
        <v>570</v>
      </c>
      <c r="AN5" s="1183" t="s">
        <v>571</v>
      </c>
      <c r="AO5" s="1184" t="s">
        <v>572</v>
      </c>
      <c r="AP5" s="922" t="s">
        <v>570</v>
      </c>
      <c r="AQ5" s="1183" t="s">
        <v>571</v>
      </c>
      <c r="AR5" s="1184" t="s">
        <v>572</v>
      </c>
      <c r="AS5" s="922" t="s">
        <v>570</v>
      </c>
      <c r="AT5" s="1183" t="s">
        <v>571</v>
      </c>
      <c r="AU5" s="1184" t="s">
        <v>572</v>
      </c>
    </row>
    <row r="6" spans="1:47" ht="13.5" thickBot="1">
      <c r="A6" s="920"/>
      <c r="B6" s="920"/>
      <c r="C6" s="923" t="s">
        <v>380</v>
      </c>
      <c r="D6" s="915"/>
      <c r="E6" s="924"/>
      <c r="F6" s="915"/>
      <c r="G6" s="915"/>
      <c r="H6" s="924"/>
      <c r="I6" s="915"/>
      <c r="J6" s="915"/>
      <c r="K6" s="924"/>
      <c r="L6" s="915"/>
      <c r="M6" s="915"/>
      <c r="N6" s="924"/>
      <c r="O6" s="915"/>
      <c r="P6" s="915"/>
      <c r="Q6" s="924"/>
      <c r="R6" s="920"/>
      <c r="S6" s="915"/>
      <c r="T6" s="924"/>
      <c r="U6" s="920"/>
      <c r="V6" s="915"/>
      <c r="W6" s="924"/>
      <c r="X6" s="920"/>
      <c r="Y6" s="915"/>
      <c r="Z6" s="924"/>
      <c r="AA6" s="920"/>
      <c r="AB6" s="915"/>
      <c r="AC6" s="924"/>
      <c r="AD6" s="920"/>
      <c r="AE6" s="915"/>
      <c r="AF6" s="924"/>
      <c r="AG6" s="920"/>
      <c r="AH6" s="915"/>
      <c r="AI6" s="924"/>
      <c r="AJ6" s="920"/>
      <c r="AK6" s="915"/>
      <c r="AL6" s="924"/>
      <c r="AM6" s="920"/>
      <c r="AN6" s="915"/>
      <c r="AO6" s="924"/>
      <c r="AP6" s="920"/>
      <c r="AQ6" s="915"/>
      <c r="AR6" s="924"/>
      <c r="AS6" s="920"/>
      <c r="AT6" s="915"/>
      <c r="AU6" s="924"/>
    </row>
    <row r="7" spans="1:47" ht="12.75">
      <c r="A7" s="940" t="s">
        <v>304</v>
      </c>
      <c r="B7" s="941" t="s">
        <v>22</v>
      </c>
      <c r="C7" s="942">
        <v>32.621596838283992</v>
      </c>
      <c r="D7" s="943">
        <v>36.022729570109199</v>
      </c>
      <c r="E7" s="944">
        <v>31.355673591606802</v>
      </c>
      <c r="F7" s="943">
        <v>28.48251532490146</v>
      </c>
      <c r="G7" s="943">
        <v>35.427678647610364</v>
      </c>
      <c r="H7" s="944">
        <v>36.08980602748818</v>
      </c>
      <c r="I7" s="943">
        <v>23.23424061816349</v>
      </c>
      <c r="J7" s="943">
        <v>35.004519520745035</v>
      </c>
      <c r="K7" s="944">
        <v>41.761239861091482</v>
      </c>
      <c r="L7" s="943">
        <v>23.361157418387446</v>
      </c>
      <c r="M7" s="943">
        <v>35.152652319931001</v>
      </c>
      <c r="N7" s="944">
        <v>41.486190261681557</v>
      </c>
      <c r="O7" s="943">
        <v>23.371089243585335</v>
      </c>
      <c r="P7" s="943">
        <v>36.106911198882315</v>
      </c>
      <c r="Q7" s="944">
        <v>40.521999557532354</v>
      </c>
      <c r="R7" s="943">
        <v>23.38102106878322</v>
      </c>
      <c r="S7" s="943">
        <v>37.06117007783363</v>
      </c>
      <c r="T7" s="944">
        <v>39.557808853383158</v>
      </c>
      <c r="U7" s="943">
        <v>23.383007433822797</v>
      </c>
      <c r="V7" s="943">
        <v>37.252021853623887</v>
      </c>
      <c r="W7" s="944">
        <v>39.364970712553315</v>
      </c>
      <c r="X7" s="943">
        <v>23.384993798862375</v>
      </c>
      <c r="Y7" s="943">
        <v>37.442873629414152</v>
      </c>
      <c r="Z7" s="944">
        <v>39.172132571723473</v>
      </c>
      <c r="AA7" s="943">
        <v>23.386980163901967</v>
      </c>
      <c r="AB7" s="943">
        <v>37.633725405204402</v>
      </c>
      <c r="AC7" s="944">
        <v>38.979294430906734</v>
      </c>
      <c r="AD7" s="943">
        <v>23.37304433481907</v>
      </c>
      <c r="AE7" s="943">
        <v>37.633994917485737</v>
      </c>
      <c r="AF7" s="944">
        <v>38.992960747707897</v>
      </c>
      <c r="AG7" s="943">
        <v>23.414987382906983</v>
      </c>
      <c r="AH7" s="943">
        <v>37.634246749902474</v>
      </c>
      <c r="AI7" s="944">
        <v>38.95076586719054</v>
      </c>
      <c r="AJ7" s="943">
        <v>23.40894397635979</v>
      </c>
      <c r="AK7" s="943">
        <v>37.634036646718258</v>
      </c>
      <c r="AL7" s="944">
        <v>38.957019376908761</v>
      </c>
      <c r="AM7" s="943">
        <v>23.376201426334038</v>
      </c>
      <c r="AN7" s="943">
        <v>37.633954193509751</v>
      </c>
      <c r="AO7" s="944">
        <v>38.989844380156967</v>
      </c>
      <c r="AP7" s="942">
        <v>23.362471616571394</v>
      </c>
      <c r="AQ7" s="943">
        <v>37.634230313714077</v>
      </c>
      <c r="AR7" s="944">
        <v>39.003298069714539</v>
      </c>
      <c r="AS7" s="942">
        <v>23.362471616571394</v>
      </c>
      <c r="AT7" s="943">
        <v>37.634230313714077</v>
      </c>
      <c r="AU7" s="944">
        <v>39.003298069714539</v>
      </c>
    </row>
    <row r="8" spans="1:47" ht="12.75">
      <c r="A8" s="938"/>
      <c r="B8" s="928" t="s">
        <v>101</v>
      </c>
      <c r="C8" s="925">
        <v>20.651761218803006</v>
      </c>
      <c r="D8" s="926">
        <v>38.716818821177611</v>
      </c>
      <c r="E8" s="927">
        <v>40.631419960019386</v>
      </c>
      <c r="F8" s="926">
        <v>17.835105945195586</v>
      </c>
      <c r="G8" s="926">
        <v>37.406364000156572</v>
      </c>
      <c r="H8" s="927">
        <v>44.758530054647835</v>
      </c>
      <c r="I8" s="926">
        <v>13.348933312788214</v>
      </c>
      <c r="J8" s="926">
        <v>34.403850514161206</v>
      </c>
      <c r="K8" s="927">
        <v>52.247216173050582</v>
      </c>
      <c r="L8" s="926">
        <v>13.383711057532718</v>
      </c>
      <c r="M8" s="926">
        <v>34.484786437873069</v>
      </c>
      <c r="N8" s="927">
        <v>52.131502504594209</v>
      </c>
      <c r="O8" s="926">
        <v>13.840114252739674</v>
      </c>
      <c r="P8" s="926">
        <v>33.089087116117533</v>
      </c>
      <c r="Q8" s="927">
        <v>53.070798631142793</v>
      </c>
      <c r="R8" s="926">
        <v>14.296517447946631</v>
      </c>
      <c r="S8" s="926">
        <v>31.693387794361993</v>
      </c>
      <c r="T8" s="927">
        <v>54.010094757691377</v>
      </c>
      <c r="U8" s="926">
        <v>14.38779808698802</v>
      </c>
      <c r="V8" s="926">
        <v>31.414247930010887</v>
      </c>
      <c r="W8" s="927">
        <v>54.197953983001092</v>
      </c>
      <c r="X8" s="926">
        <v>14.479078726029412</v>
      </c>
      <c r="Y8" s="926">
        <v>31.135108065659779</v>
      </c>
      <c r="Z8" s="927">
        <v>54.385813208310807</v>
      </c>
      <c r="AA8" s="926">
        <v>14.570359365070795</v>
      </c>
      <c r="AB8" s="926">
        <v>30.855968201308652</v>
      </c>
      <c r="AC8" s="927">
        <v>54.573672433620558</v>
      </c>
      <c r="AD8" s="926">
        <v>14.574194480243923</v>
      </c>
      <c r="AE8" s="926">
        <v>30.856384691221216</v>
      </c>
      <c r="AF8" s="927">
        <v>54.569420828534867</v>
      </c>
      <c r="AG8" s="926">
        <v>14.657332955304689</v>
      </c>
      <c r="AH8" s="926">
        <v>30.877663817487143</v>
      </c>
      <c r="AI8" s="927">
        <v>54.465003227256773</v>
      </c>
      <c r="AJ8" s="926">
        <v>14.667250175920673</v>
      </c>
      <c r="AK8" s="926">
        <v>30.879244628262885</v>
      </c>
      <c r="AL8" s="927">
        <v>54.453505195816454</v>
      </c>
      <c r="AM8" s="926">
        <v>14.651649851962334</v>
      </c>
      <c r="AN8" s="926">
        <v>30.874142559596365</v>
      </c>
      <c r="AO8" s="927">
        <v>54.474207588448053</v>
      </c>
      <c r="AP8" s="925">
        <v>14.661208056327199</v>
      </c>
      <c r="AQ8" s="926">
        <v>30.876159103186751</v>
      </c>
      <c r="AR8" s="927">
        <v>54.462632840486037</v>
      </c>
      <c r="AS8" s="925">
        <v>14.661208056327199</v>
      </c>
      <c r="AT8" s="926">
        <v>30.876159103186751</v>
      </c>
      <c r="AU8" s="927">
        <v>54.462632840486037</v>
      </c>
    </row>
    <row r="9" spans="1:47" ht="13.5" thickBot="1">
      <c r="A9" s="939"/>
      <c r="B9" s="929" t="s">
        <v>33</v>
      </c>
      <c r="C9" s="930">
        <v>21.2377636745722</v>
      </c>
      <c r="D9" s="931">
        <v>40.236621412488745</v>
      </c>
      <c r="E9" s="932">
        <v>38.525614912939055</v>
      </c>
      <c r="F9" s="931">
        <v>17.609618264166844</v>
      </c>
      <c r="G9" s="931">
        <v>38.238561670528753</v>
      </c>
      <c r="H9" s="932">
        <v>44.151820065304406</v>
      </c>
      <c r="I9" s="931">
        <v>14.327601212972422</v>
      </c>
      <c r="J9" s="931">
        <v>36.888476481103169</v>
      </c>
      <c r="K9" s="932">
        <v>48.783922305924406</v>
      </c>
      <c r="L9" s="931">
        <v>14.732866126752658</v>
      </c>
      <c r="M9" s="931">
        <v>37.396521687181355</v>
      </c>
      <c r="N9" s="932">
        <v>47.870612186065983</v>
      </c>
      <c r="O9" s="931">
        <v>15.102936774419524</v>
      </c>
      <c r="P9" s="931">
        <v>39.165645818586782</v>
      </c>
      <c r="Q9" s="932">
        <v>45.731417406993693</v>
      </c>
      <c r="R9" s="931">
        <v>15.473007422086388</v>
      </c>
      <c r="S9" s="931">
        <v>40.934769949992209</v>
      </c>
      <c r="T9" s="932">
        <v>43.592222627921409</v>
      </c>
      <c r="U9" s="931">
        <v>15.547021551619761</v>
      </c>
      <c r="V9" s="931">
        <v>41.288594776273293</v>
      </c>
      <c r="W9" s="932">
        <v>43.16438367210695</v>
      </c>
      <c r="X9" s="931">
        <v>15.621035681153133</v>
      </c>
      <c r="Y9" s="931">
        <v>41.642419602554376</v>
      </c>
      <c r="Z9" s="932">
        <v>42.736544716292492</v>
      </c>
      <c r="AA9" s="931">
        <v>15.695049810686527</v>
      </c>
      <c r="AB9" s="931">
        <v>41.996244428835425</v>
      </c>
      <c r="AC9" s="932">
        <v>42.308705760478041</v>
      </c>
      <c r="AD9" s="931">
        <v>15.699282406575065</v>
      </c>
      <c r="AE9" s="931">
        <v>41.996325683053733</v>
      </c>
      <c r="AF9" s="932">
        <v>42.304391910371201</v>
      </c>
      <c r="AG9" s="931">
        <v>15.746547335294736</v>
      </c>
      <c r="AH9" s="931">
        <v>42.006794862639133</v>
      </c>
      <c r="AI9" s="932">
        <v>42.246657802066139</v>
      </c>
      <c r="AJ9" s="931">
        <v>15.754313306156002</v>
      </c>
      <c r="AK9" s="931">
        <v>42.007758024584184</v>
      </c>
      <c r="AL9" s="932">
        <v>42.237928669259816</v>
      </c>
      <c r="AM9" s="931">
        <v>15.736816459266754</v>
      </c>
      <c r="AN9" s="931">
        <v>42.002862401658319</v>
      </c>
      <c r="AO9" s="932">
        <v>42.260321139075181</v>
      </c>
      <c r="AP9" s="930">
        <v>15.733799401575546</v>
      </c>
      <c r="AQ9" s="931">
        <v>42.002068374840889</v>
      </c>
      <c r="AR9" s="932">
        <v>42.264132223583559</v>
      </c>
      <c r="AS9" s="930">
        <v>15.733799401575546</v>
      </c>
      <c r="AT9" s="931">
        <v>42.002068374840889</v>
      </c>
      <c r="AU9" s="932">
        <v>42.264132223583559</v>
      </c>
    </row>
    <row r="10" spans="1:47" ht="12.75">
      <c r="A10" s="937" t="s">
        <v>297</v>
      </c>
      <c r="B10" s="933"/>
      <c r="C10" s="925">
        <v>49.426304487974207</v>
      </c>
      <c r="D10" s="926">
        <v>30.306369352839074</v>
      </c>
      <c r="E10" s="927">
        <v>20.267326159186709</v>
      </c>
      <c r="F10" s="926">
        <v>32.774835056328691</v>
      </c>
      <c r="G10" s="926">
        <v>31.059385051595189</v>
      </c>
      <c r="H10" s="927">
        <v>36.165779892076117</v>
      </c>
      <c r="I10" s="926">
        <v>16.010868145108766</v>
      </c>
      <c r="J10" s="926">
        <v>32.002643669402111</v>
      </c>
      <c r="K10" s="927">
        <v>51.986488185489122</v>
      </c>
      <c r="L10" s="926">
        <v>15.979747220160863</v>
      </c>
      <c r="M10" s="926">
        <v>32.003594547896569</v>
      </c>
      <c r="N10" s="927">
        <v>52.016658231942571</v>
      </c>
      <c r="O10" s="926">
        <v>16.020540047214858</v>
      </c>
      <c r="P10" s="926">
        <v>32.017435394756227</v>
      </c>
      <c r="Q10" s="927">
        <v>51.962024558028915</v>
      </c>
      <c r="R10" s="926">
        <v>16.126248313339296</v>
      </c>
      <c r="S10" s="926">
        <v>32.035466577834995</v>
      </c>
      <c r="T10" s="927">
        <v>51.838285108825701</v>
      </c>
      <c r="U10" s="926">
        <v>16.150498904972945</v>
      </c>
      <c r="V10" s="926">
        <v>32.039726752054953</v>
      </c>
      <c r="W10" s="927">
        <v>51.809774342972112</v>
      </c>
      <c r="X10" s="926">
        <v>16.180813355686581</v>
      </c>
      <c r="Y10" s="926">
        <v>32.04256463400057</v>
      </c>
      <c r="Z10" s="927">
        <v>51.776622010312856</v>
      </c>
      <c r="AA10" s="926">
        <v>16.209866184224477</v>
      </c>
      <c r="AB10" s="926">
        <v>32.04542639447515</v>
      </c>
      <c r="AC10" s="927">
        <v>51.744707421300376</v>
      </c>
      <c r="AD10" s="926">
        <v>16.217641654332272</v>
      </c>
      <c r="AE10" s="926">
        <v>32.042723148363351</v>
      </c>
      <c r="AF10" s="927">
        <v>51.739635197304359</v>
      </c>
      <c r="AG10" s="926">
        <v>16.222763730113698</v>
      </c>
      <c r="AH10" s="926">
        <v>32.041695127016538</v>
      </c>
      <c r="AI10" s="927">
        <v>51.735541142925598</v>
      </c>
      <c r="AJ10" s="926">
        <v>16.239261238975892</v>
      </c>
      <c r="AK10" s="926">
        <v>32.041824568535596</v>
      </c>
      <c r="AL10" s="927">
        <v>51.718914192541611</v>
      </c>
      <c r="AM10" s="926">
        <v>16.268172924054284</v>
      </c>
      <c r="AN10" s="926">
        <v>32.042211682009274</v>
      </c>
      <c r="AO10" s="927">
        <v>51.689615393934567</v>
      </c>
      <c r="AP10" s="925">
        <v>16.310573972054502</v>
      </c>
      <c r="AQ10" s="926">
        <v>32.043836980718666</v>
      </c>
      <c r="AR10" s="927">
        <v>51.645589047226828</v>
      </c>
      <c r="AS10" s="925">
        <v>16.310573972054502</v>
      </c>
      <c r="AT10" s="926">
        <v>32.043836980718666</v>
      </c>
      <c r="AU10" s="927">
        <v>51.645589047226828</v>
      </c>
    </row>
    <row r="11" spans="1:47" ht="12.75">
      <c r="A11" s="937" t="s">
        <v>573</v>
      </c>
      <c r="B11" s="933"/>
      <c r="C11" s="925">
        <v>22.551596708786363</v>
      </c>
      <c r="D11" s="926">
        <v>34.426214869233036</v>
      </c>
      <c r="E11" s="927">
        <v>43.022188421980601</v>
      </c>
      <c r="F11" s="926">
        <v>20.240849002925469</v>
      </c>
      <c r="G11" s="926">
        <v>28.127846560562553</v>
      </c>
      <c r="H11" s="927">
        <v>51.631304436511982</v>
      </c>
      <c r="I11" s="926">
        <v>17.945003283338252</v>
      </c>
      <c r="J11" s="926">
        <v>21.848845346083014</v>
      </c>
      <c r="K11" s="927">
        <v>60.206151370578745</v>
      </c>
      <c r="L11" s="926">
        <v>17.802189833280384</v>
      </c>
      <c r="M11" s="926">
        <v>21.928395808128581</v>
      </c>
      <c r="N11" s="927">
        <v>60.269414358591035</v>
      </c>
      <c r="O11" s="926">
        <v>17.10771069924655</v>
      </c>
      <c r="P11" s="926">
        <v>22.359100902307073</v>
      </c>
      <c r="Q11" s="927">
        <v>60.533188398446391</v>
      </c>
      <c r="R11" s="926">
        <v>16.41679342699306</v>
      </c>
      <c r="S11" s="926">
        <v>22.794521740774172</v>
      </c>
      <c r="T11" s="927">
        <v>60.788684832232761</v>
      </c>
      <c r="U11" s="926">
        <v>16.27805914340577</v>
      </c>
      <c r="V11" s="926">
        <v>22.880616052219967</v>
      </c>
      <c r="W11" s="927">
        <v>60.841324804374253</v>
      </c>
      <c r="X11" s="926">
        <v>16.137608010571178</v>
      </c>
      <c r="Y11" s="926">
        <v>22.964207218065784</v>
      </c>
      <c r="Z11" s="927">
        <v>60.898184771363042</v>
      </c>
      <c r="AA11" s="926">
        <v>15.998254241356241</v>
      </c>
      <c r="AB11" s="926">
        <v>23.049238840297747</v>
      </c>
      <c r="AC11" s="927">
        <v>60.952506917405458</v>
      </c>
      <c r="AD11" s="926">
        <v>16.138948539014823</v>
      </c>
      <c r="AE11" s="926">
        <v>23.004936604571906</v>
      </c>
      <c r="AF11" s="927">
        <v>60.856114856413271</v>
      </c>
      <c r="AG11" s="926">
        <v>16.294403424568877</v>
      </c>
      <c r="AH11" s="926">
        <v>22.953015660715749</v>
      </c>
      <c r="AI11" s="927">
        <v>60.752580914715374</v>
      </c>
      <c r="AJ11" s="926">
        <v>16.345748305794309</v>
      </c>
      <c r="AK11" s="926">
        <v>22.933036381111563</v>
      </c>
      <c r="AL11" s="927">
        <v>60.72121531309412</v>
      </c>
      <c r="AM11" s="926">
        <v>16.392821943103119</v>
      </c>
      <c r="AN11" s="926">
        <v>22.918729696626965</v>
      </c>
      <c r="AO11" s="927">
        <v>60.688448360269099</v>
      </c>
      <c r="AP11" s="925">
        <v>16.486075511103028</v>
      </c>
      <c r="AQ11" s="926">
        <v>22.917177569148105</v>
      </c>
      <c r="AR11" s="927">
        <v>60.596746919748853</v>
      </c>
      <c r="AS11" s="925">
        <v>16.486075511103028</v>
      </c>
      <c r="AT11" s="926">
        <v>22.917177569148105</v>
      </c>
      <c r="AU11" s="927">
        <v>60.596746919748853</v>
      </c>
    </row>
    <row r="12" spans="1:47" ht="12.75">
      <c r="A12" s="937" t="s">
        <v>574</v>
      </c>
      <c r="B12" s="933"/>
      <c r="C12" s="925">
        <v>15.552872016329552</v>
      </c>
      <c r="D12" s="926">
        <v>22.120934281612556</v>
      </c>
      <c r="E12" s="927">
        <v>62.326193702057886</v>
      </c>
      <c r="F12" s="926">
        <v>10.776301086514252</v>
      </c>
      <c r="G12" s="926">
        <v>20.555066722071693</v>
      </c>
      <c r="H12" s="927">
        <v>68.668632191414048</v>
      </c>
      <c r="I12" s="926">
        <v>6.0019594860791141</v>
      </c>
      <c r="J12" s="926">
        <v>19.006614492585122</v>
      </c>
      <c r="K12" s="927">
        <v>74.991426021335755</v>
      </c>
      <c r="L12" s="926">
        <v>6.0163929529691051</v>
      </c>
      <c r="M12" s="926">
        <v>19.034135701197723</v>
      </c>
      <c r="N12" s="927">
        <v>74.949471345833174</v>
      </c>
      <c r="O12" s="926">
        <v>6.0884533929969633</v>
      </c>
      <c r="P12" s="926">
        <v>19.172070575442998</v>
      </c>
      <c r="Q12" s="927">
        <v>74.739476031560031</v>
      </c>
      <c r="R12" s="926">
        <v>6.161933036046304</v>
      </c>
      <c r="S12" s="926">
        <v>19.311455185637421</v>
      </c>
      <c r="T12" s="927">
        <v>74.526611778316294</v>
      </c>
      <c r="U12" s="926">
        <v>6.1758232498372863</v>
      </c>
      <c r="V12" s="926">
        <v>19.336595500384242</v>
      </c>
      <c r="W12" s="927">
        <v>74.487581249778472</v>
      </c>
      <c r="X12" s="926">
        <v>6.1894313524503648</v>
      </c>
      <c r="Y12" s="926">
        <v>19.360939371662983</v>
      </c>
      <c r="Z12" s="927">
        <v>74.44962927588665</v>
      </c>
      <c r="AA12" s="926">
        <v>6.2028412457286342</v>
      </c>
      <c r="AB12" s="926">
        <v>19.384540595880519</v>
      </c>
      <c r="AC12" s="927">
        <v>74.412618158585914</v>
      </c>
      <c r="AD12" s="926">
        <v>6.2206779721510204</v>
      </c>
      <c r="AE12" s="926">
        <v>19.394830342508463</v>
      </c>
      <c r="AF12" s="927">
        <v>74.384491685340535</v>
      </c>
      <c r="AG12" s="926">
        <v>6.2057420088427069</v>
      </c>
      <c r="AH12" s="926">
        <v>19.377964255575382</v>
      </c>
      <c r="AI12" s="927">
        <v>74.4162937357722</v>
      </c>
      <c r="AJ12" s="926">
        <v>6.2327734747447678</v>
      </c>
      <c r="AK12" s="926">
        <v>19.372500220657312</v>
      </c>
      <c r="AL12" s="927">
        <v>74.394726304784982</v>
      </c>
      <c r="AM12" s="926">
        <v>6.2601867050475812</v>
      </c>
      <c r="AN12" s="926">
        <v>19.370927799042299</v>
      </c>
      <c r="AO12" s="927">
        <v>74.368885495908799</v>
      </c>
      <c r="AP12" s="925">
        <v>6.2515746190849093</v>
      </c>
      <c r="AQ12" s="926">
        <v>19.386277162740047</v>
      </c>
      <c r="AR12" s="927">
        <v>74.362148218175051</v>
      </c>
      <c r="AS12" s="925">
        <v>6.2515746190849093</v>
      </c>
      <c r="AT12" s="926">
        <v>19.386277162740047</v>
      </c>
      <c r="AU12" s="927">
        <v>74.362148218175051</v>
      </c>
    </row>
    <row r="13" spans="1:47" ht="12.75">
      <c r="A13" s="937" t="s">
        <v>575</v>
      </c>
      <c r="B13" s="933"/>
      <c r="C13" s="925">
        <v>52.525252519722187</v>
      </c>
      <c r="D13" s="926">
        <v>29.461279463854869</v>
      </c>
      <c r="E13" s="927">
        <v>18.013468016422955</v>
      </c>
      <c r="F13" s="926">
        <v>38.161838167701866</v>
      </c>
      <c r="G13" s="926">
        <v>24.975024968944098</v>
      </c>
      <c r="H13" s="927">
        <v>36.863136863354036</v>
      </c>
      <c r="I13" s="926">
        <v>38.161838160149649</v>
      </c>
      <c r="J13" s="926">
        <v>24.975024980453455</v>
      </c>
      <c r="K13" s="927">
        <v>36.863136859396896</v>
      </c>
      <c r="L13" s="926">
        <v>52.623366936094662</v>
      </c>
      <c r="M13" s="926">
        <v>32.5932856023014</v>
      </c>
      <c r="N13" s="927">
        <v>14.783347461603952</v>
      </c>
      <c r="O13" s="926">
        <v>53.484621532558052</v>
      </c>
      <c r="P13" s="926">
        <v>32.423647263365055</v>
      </c>
      <c r="Q13" s="927">
        <v>14.091731204076897</v>
      </c>
      <c r="R13" s="926">
        <v>54.01640480092891</v>
      </c>
      <c r="S13" s="926">
        <v>32.318923265631597</v>
      </c>
      <c r="T13" s="927">
        <v>13.664671933439489</v>
      </c>
      <c r="U13" s="926">
        <v>54.062848444659807</v>
      </c>
      <c r="V13" s="926">
        <v>32.309787278369647</v>
      </c>
      <c r="W13" s="927">
        <v>13.627364276970551</v>
      </c>
      <c r="X13" s="926">
        <v>54.095495137591712</v>
      </c>
      <c r="Y13" s="926">
        <v>32.303435088056681</v>
      </c>
      <c r="Z13" s="927">
        <v>13.601069774351609</v>
      </c>
      <c r="AA13" s="926">
        <v>54.295913025783548</v>
      </c>
      <c r="AB13" s="926">
        <v>32.264171351716314</v>
      </c>
      <c r="AC13" s="927">
        <v>13.439915622500145</v>
      </c>
      <c r="AD13" s="926">
        <v>54.967192395445572</v>
      </c>
      <c r="AE13" s="926">
        <v>32.132566429854677</v>
      </c>
      <c r="AF13" s="927">
        <v>12.900241176325203</v>
      </c>
      <c r="AG13" s="926">
        <v>61.577293706537482</v>
      </c>
      <c r="AH13" s="926">
        <v>30.830616634828107</v>
      </c>
      <c r="AI13" s="927">
        <v>7.5920896586344071</v>
      </c>
      <c r="AJ13" s="926">
        <v>61.012863408636754</v>
      </c>
      <c r="AK13" s="926">
        <v>30.941715996741571</v>
      </c>
      <c r="AL13" s="927">
        <v>8.0454205966702492</v>
      </c>
      <c r="AM13" s="926">
        <v>56.9614554394309</v>
      </c>
      <c r="AN13" s="926">
        <v>31.739289239120492</v>
      </c>
      <c r="AO13" s="927">
        <v>11.299255321448728</v>
      </c>
      <c r="AP13" s="925">
        <v>56.755892406226259</v>
      </c>
      <c r="AQ13" s="926">
        <v>31.779757252983416</v>
      </c>
      <c r="AR13" s="927">
        <v>11.464350340790329</v>
      </c>
      <c r="AS13" s="925">
        <v>56.755892406226259</v>
      </c>
      <c r="AT13" s="926">
        <v>31.779757252983416</v>
      </c>
      <c r="AU13" s="927">
        <v>11.464350340790329</v>
      </c>
    </row>
    <row r="14" spans="1:47" ht="12.75">
      <c r="A14" s="937" t="s">
        <v>576</v>
      </c>
      <c r="B14" s="933"/>
      <c r="C14" s="925">
        <v>16.726007758132695</v>
      </c>
      <c r="D14" s="926">
        <v>24.739922425522909</v>
      </c>
      <c r="E14" s="927">
        <v>58.534069816344413</v>
      </c>
      <c r="F14" s="926">
        <v>16.766827581162399</v>
      </c>
      <c r="G14" s="926">
        <v>24.331724163457881</v>
      </c>
      <c r="H14" s="927">
        <v>58.901448255379719</v>
      </c>
      <c r="I14" s="926">
        <v>16.725946824308839</v>
      </c>
      <c r="J14" s="926">
        <v>24.740531756798838</v>
      </c>
      <c r="K14" s="927">
        <v>58.53352141889232</v>
      </c>
      <c r="L14" s="926">
        <v>16.764100319768822</v>
      </c>
      <c r="M14" s="926">
        <v>25.212922136176186</v>
      </c>
      <c r="N14" s="927">
        <v>58.022977544054989</v>
      </c>
      <c r="O14" s="926">
        <v>17.188633101270028</v>
      </c>
      <c r="P14" s="926">
        <v>25.189220194077897</v>
      </c>
      <c r="Q14" s="927">
        <v>57.622146704652067</v>
      </c>
      <c r="R14" s="926">
        <v>17.642399019611613</v>
      </c>
      <c r="S14" s="926">
        <v>25.0017773751891</v>
      </c>
      <c r="T14" s="927">
        <v>57.355823605199284</v>
      </c>
      <c r="U14" s="926">
        <v>17.730119305219571</v>
      </c>
      <c r="V14" s="926">
        <v>24.98268630967922</v>
      </c>
      <c r="W14" s="927">
        <v>57.287194385101216</v>
      </c>
      <c r="X14" s="926">
        <v>17.835741287905325</v>
      </c>
      <c r="Y14" s="926">
        <v>24.891030690488712</v>
      </c>
      <c r="Z14" s="927">
        <v>57.273228021605959</v>
      </c>
      <c r="AA14" s="926">
        <v>17.922108399390147</v>
      </c>
      <c r="AB14" s="926">
        <v>24.880337658705699</v>
      </c>
      <c r="AC14" s="927">
        <v>57.197553941904154</v>
      </c>
      <c r="AD14" s="926">
        <v>17.936604310159488</v>
      </c>
      <c r="AE14" s="926">
        <v>24.832588483768724</v>
      </c>
      <c r="AF14" s="927">
        <v>57.230807208245814</v>
      </c>
      <c r="AG14" s="926">
        <v>17.936880697285375</v>
      </c>
      <c r="AH14" s="926">
        <v>24.802678862927998</v>
      </c>
      <c r="AI14" s="927">
        <v>57.260440439786628</v>
      </c>
      <c r="AJ14" s="926">
        <v>17.876940254874889</v>
      </c>
      <c r="AK14" s="926">
        <v>24.968268561910332</v>
      </c>
      <c r="AL14" s="927">
        <v>57.154791185349737</v>
      </c>
      <c r="AM14" s="926">
        <v>17.948428599338662</v>
      </c>
      <c r="AN14" s="926">
        <v>24.747945022258939</v>
      </c>
      <c r="AO14" s="927">
        <v>57.303626378402718</v>
      </c>
      <c r="AP14" s="925">
        <v>17.902031295854048</v>
      </c>
      <c r="AQ14" s="926">
        <v>24.738199405994497</v>
      </c>
      <c r="AR14" s="927">
        <v>57.359769298151456</v>
      </c>
      <c r="AS14" s="925">
        <v>17.902031295854048</v>
      </c>
      <c r="AT14" s="926">
        <v>24.738199405994497</v>
      </c>
      <c r="AU14" s="927">
        <v>57.359769298151456</v>
      </c>
    </row>
    <row r="15" spans="1:47" ht="12.75">
      <c r="A15" s="937" t="s">
        <v>577</v>
      </c>
      <c r="B15" s="933"/>
      <c r="C15" s="925">
        <v>15.314537985236637</v>
      </c>
      <c r="D15" s="926">
        <v>41.559984738135419</v>
      </c>
      <c r="E15" s="927">
        <v>43.125477276627947</v>
      </c>
      <c r="F15" s="926">
        <v>15.227945544713148</v>
      </c>
      <c r="G15" s="926">
        <v>41.342657172831771</v>
      </c>
      <c r="H15" s="927">
        <v>43.429397282455078</v>
      </c>
      <c r="I15" s="926">
        <v>15.227946843378549</v>
      </c>
      <c r="J15" s="926">
        <v>41.280639464132285</v>
      </c>
      <c r="K15" s="927">
        <v>43.491413692489168</v>
      </c>
      <c r="L15" s="926">
        <v>15.19445340384922</v>
      </c>
      <c r="M15" s="926">
        <v>41.141129655080363</v>
      </c>
      <c r="N15" s="927">
        <v>43.664416941070421</v>
      </c>
      <c r="O15" s="926">
        <v>15.126453408000639</v>
      </c>
      <c r="P15" s="926">
        <v>41.019602524977827</v>
      </c>
      <c r="Q15" s="927">
        <v>43.853944067021537</v>
      </c>
      <c r="R15" s="926">
        <v>15.173651990223775</v>
      </c>
      <c r="S15" s="926">
        <v>41.23882572731528</v>
      </c>
      <c r="T15" s="927">
        <v>43.587522282460952</v>
      </c>
      <c r="U15" s="926">
        <v>15.183333851490389</v>
      </c>
      <c r="V15" s="926">
        <v>41.276987480045449</v>
      </c>
      <c r="W15" s="927">
        <v>43.539678668464155</v>
      </c>
      <c r="X15" s="926">
        <v>15.149900588351137</v>
      </c>
      <c r="Y15" s="926">
        <v>41.320151074626601</v>
      </c>
      <c r="Z15" s="927">
        <v>43.529948337022269</v>
      </c>
      <c r="AA15" s="926">
        <v>15.200044437422571</v>
      </c>
      <c r="AB15" s="926">
        <v>41.332339058033064</v>
      </c>
      <c r="AC15" s="927">
        <v>43.467616504544367</v>
      </c>
      <c r="AD15" s="926">
        <v>15.17734896495333</v>
      </c>
      <c r="AE15" s="926">
        <v>41.38581971169021</v>
      </c>
      <c r="AF15" s="927">
        <v>43.436831323356465</v>
      </c>
      <c r="AG15" s="926">
        <v>15.194715318556204</v>
      </c>
      <c r="AH15" s="926">
        <v>41.340684860201506</v>
      </c>
      <c r="AI15" s="927">
        <v>43.464599821242295</v>
      </c>
      <c r="AJ15" s="926">
        <v>15.194715318556204</v>
      </c>
      <c r="AK15" s="926">
        <v>41.340684860201506</v>
      </c>
      <c r="AL15" s="927">
        <v>43.464599821242295</v>
      </c>
      <c r="AM15" s="926">
        <v>15.194715318556204</v>
      </c>
      <c r="AN15" s="926">
        <v>41.340684860201506</v>
      </c>
      <c r="AO15" s="927">
        <v>43.464599821242295</v>
      </c>
      <c r="AP15" s="925">
        <v>15</v>
      </c>
      <c r="AQ15" s="926">
        <v>41</v>
      </c>
      <c r="AR15" s="927">
        <v>43</v>
      </c>
      <c r="AS15" s="925">
        <v>15</v>
      </c>
      <c r="AT15" s="926">
        <v>41</v>
      </c>
      <c r="AU15" s="927">
        <v>43</v>
      </c>
    </row>
    <row r="16" spans="1:47" ht="12.75">
      <c r="A16" s="1059" t="s">
        <v>578</v>
      </c>
      <c r="B16" s="934"/>
      <c r="C16" s="935">
        <v>70</v>
      </c>
      <c r="D16" s="1185">
        <v>30</v>
      </c>
      <c r="E16" s="1186"/>
      <c r="F16" s="1185">
        <v>69.939279423725182</v>
      </c>
      <c r="G16" s="1185">
        <v>30.060720576274818</v>
      </c>
      <c r="H16" s="1186"/>
      <c r="I16" s="1185">
        <v>69.396627115517475</v>
      </c>
      <c r="J16" s="1185">
        <v>30.603372884482528</v>
      </c>
      <c r="K16" s="1186"/>
      <c r="L16" s="1185">
        <v>69.084458279280483</v>
      </c>
      <c r="M16" s="1185">
        <v>30.915541720719524</v>
      </c>
      <c r="N16" s="1186"/>
      <c r="O16" s="1185">
        <v>69.081162979388338</v>
      </c>
      <c r="P16" s="1185">
        <v>30.918837020611683</v>
      </c>
      <c r="Q16" s="1186"/>
      <c r="R16" s="1185">
        <v>69.171951953086577</v>
      </c>
      <c r="S16" s="1185">
        <v>30.828048046913437</v>
      </c>
      <c r="T16" s="1186"/>
      <c r="U16" s="1185">
        <v>69.207747902542309</v>
      </c>
      <c r="V16" s="1185">
        <v>30.792252097457673</v>
      </c>
      <c r="W16" s="1186"/>
      <c r="X16" s="1185">
        <v>69.242231489009853</v>
      </c>
      <c r="Y16" s="1185">
        <v>30.757768510990157</v>
      </c>
      <c r="Z16" s="1186"/>
      <c r="AA16" s="1185">
        <v>69.274421166010498</v>
      </c>
      <c r="AB16" s="1185">
        <v>30.725578833989474</v>
      </c>
      <c r="AC16" s="1186"/>
      <c r="AD16" s="1185">
        <v>69.345018811148378</v>
      </c>
      <c r="AE16" s="1185">
        <v>30.654981188851625</v>
      </c>
      <c r="AF16" s="1186"/>
      <c r="AG16" s="1185">
        <v>69.357909328751205</v>
      </c>
      <c r="AH16" s="1185">
        <v>30.642090671248802</v>
      </c>
      <c r="AI16" s="1186"/>
      <c r="AJ16" s="1185">
        <v>70</v>
      </c>
      <c r="AK16" s="1185">
        <v>30</v>
      </c>
      <c r="AL16" s="1186"/>
      <c r="AM16" s="1185">
        <v>70</v>
      </c>
      <c r="AN16" s="1185">
        <v>30</v>
      </c>
      <c r="AO16" s="1186"/>
      <c r="AP16" s="935">
        <v>70</v>
      </c>
      <c r="AQ16" s="1185">
        <v>30</v>
      </c>
      <c r="AR16" s="1186"/>
      <c r="AS16" s="935">
        <v>70</v>
      </c>
      <c r="AT16" s="1185">
        <v>30</v>
      </c>
      <c r="AU16" s="1186"/>
    </row>
    <row r="17" spans="1:38" ht="12.75">
      <c r="A17" s="915"/>
      <c r="B17" s="915"/>
      <c r="C17" s="915"/>
      <c r="D17" s="915"/>
      <c r="E17" s="915"/>
      <c r="F17" s="915"/>
      <c r="G17" s="915"/>
      <c r="H17" s="915"/>
      <c r="I17" s="915"/>
      <c r="J17" s="915"/>
      <c r="K17" s="915"/>
      <c r="L17" s="915"/>
      <c r="M17" s="915"/>
      <c r="N17" s="915"/>
      <c r="O17" s="915"/>
      <c r="P17" s="915"/>
      <c r="Q17" s="915"/>
      <c r="R17" s="915"/>
      <c r="S17" s="915"/>
      <c r="T17" s="915"/>
      <c r="U17" s="915"/>
      <c r="V17" s="915"/>
      <c r="W17" s="915"/>
      <c r="X17" s="915"/>
      <c r="Y17" s="915"/>
      <c r="Z17" s="915"/>
      <c r="AA17" s="915"/>
      <c r="AB17" s="915"/>
      <c r="AC17" s="915"/>
      <c r="AD17" s="915"/>
      <c r="AE17" s="915"/>
      <c r="AF17" s="915"/>
      <c r="AG17" s="915"/>
      <c r="AH17" s="915"/>
      <c r="AI17" s="915"/>
    </row>
    <row r="18" spans="1:38" ht="12.75">
      <c r="A18" s="936" t="s">
        <v>579</v>
      </c>
      <c r="B18" s="915"/>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5"/>
      <c r="AA18" s="915"/>
      <c r="AB18" s="915"/>
      <c r="AC18" s="915"/>
      <c r="AD18" s="915"/>
      <c r="AE18" s="915"/>
      <c r="AF18" s="915"/>
      <c r="AG18" s="1199"/>
      <c r="AH18" s="1199"/>
      <c r="AI18" s="1199"/>
      <c r="AJ18" s="1199"/>
      <c r="AK18" s="1199"/>
      <c r="AL18" s="1199"/>
    </row>
    <row r="19" spans="1:38" ht="29.25" customHeight="1">
      <c r="A19" s="1888" t="s">
        <v>580</v>
      </c>
      <c r="B19" s="1888"/>
      <c r="C19" s="915"/>
      <c r="D19" s="915"/>
      <c r="E19" s="915"/>
      <c r="F19" s="915"/>
      <c r="G19" s="915"/>
      <c r="H19" s="915"/>
      <c r="I19" s="915"/>
      <c r="J19" s="915"/>
      <c r="K19" s="915"/>
      <c r="L19" s="881"/>
      <c r="M19" s="881"/>
      <c r="AG19" s="1199"/>
      <c r="AH19" s="1199"/>
      <c r="AI19" s="1199"/>
      <c r="AJ19" s="1199"/>
      <c r="AK19" s="1199"/>
      <c r="AL19" s="1199"/>
    </row>
    <row r="20" spans="1:38" ht="56.25" customHeight="1">
      <c r="A20" s="1888" t="s">
        <v>581</v>
      </c>
      <c r="B20" s="1888"/>
      <c r="C20" s="915"/>
      <c r="D20" s="915"/>
      <c r="E20" s="915"/>
      <c r="F20" s="915"/>
      <c r="G20" s="915"/>
      <c r="H20" s="915"/>
      <c r="I20" s="915"/>
      <c r="J20" s="915"/>
      <c r="K20" s="915"/>
      <c r="L20" s="881"/>
      <c r="M20" s="881"/>
    </row>
    <row r="21" spans="1:38" ht="12.75">
      <c r="A21" s="915"/>
      <c r="B21" s="915"/>
      <c r="C21" s="915"/>
      <c r="D21" s="915"/>
      <c r="E21" s="915"/>
      <c r="F21" s="915"/>
      <c r="G21" s="915"/>
      <c r="H21" s="915"/>
      <c r="I21" s="915"/>
      <c r="J21" s="915"/>
      <c r="K21" s="915"/>
      <c r="L21" s="881"/>
      <c r="M21" s="881"/>
    </row>
    <row r="22" spans="1:38">
      <c r="A22" s="881"/>
      <c r="B22" s="881"/>
      <c r="C22" s="881"/>
      <c r="D22" s="881"/>
      <c r="E22" s="881"/>
      <c r="F22" s="881"/>
      <c r="G22" s="881"/>
      <c r="H22" s="881"/>
      <c r="I22" s="881"/>
      <c r="J22" s="881"/>
      <c r="K22" s="881"/>
      <c r="L22" s="881"/>
      <c r="M22" s="881"/>
    </row>
    <row r="23" spans="1:38">
      <c r="A23" s="881"/>
      <c r="B23" s="881"/>
      <c r="C23" s="881"/>
      <c r="D23" s="881"/>
      <c r="E23" s="881"/>
      <c r="F23" s="881"/>
      <c r="G23" s="881"/>
      <c r="H23" s="881"/>
      <c r="I23" s="881"/>
      <c r="J23" s="881"/>
      <c r="K23" s="881"/>
      <c r="L23" s="881"/>
      <c r="M23" s="881"/>
    </row>
    <row r="24" spans="1:38">
      <c r="A24" s="881"/>
      <c r="B24" s="881"/>
      <c r="C24" s="881"/>
      <c r="D24" s="881"/>
      <c r="E24" s="881"/>
      <c r="F24" s="881"/>
      <c r="G24" s="881"/>
      <c r="H24" s="881"/>
      <c r="I24" s="881"/>
      <c r="J24" s="881"/>
      <c r="K24" s="881"/>
      <c r="L24" s="881"/>
      <c r="M24" s="881"/>
    </row>
    <row r="25" spans="1:38">
      <c r="A25" s="881"/>
      <c r="B25" s="881"/>
      <c r="C25" s="881"/>
      <c r="D25" s="881"/>
      <c r="E25" s="881"/>
      <c r="F25" s="881"/>
      <c r="G25" s="881"/>
      <c r="H25" s="881"/>
      <c r="I25" s="881"/>
      <c r="J25" s="881"/>
      <c r="K25" s="881"/>
      <c r="L25" s="881"/>
      <c r="M25" s="881"/>
    </row>
    <row r="26" spans="1:38">
      <c r="A26" s="881"/>
      <c r="B26" s="881"/>
      <c r="C26" s="881"/>
      <c r="D26" s="881"/>
      <c r="E26" s="881"/>
      <c r="F26" s="881"/>
      <c r="G26" s="881"/>
      <c r="H26" s="881"/>
      <c r="I26" s="881"/>
      <c r="J26" s="881"/>
      <c r="K26" s="881"/>
      <c r="L26" s="881"/>
      <c r="M26" s="881"/>
    </row>
    <row r="27" spans="1:38">
      <c r="A27" s="881"/>
      <c r="B27" s="881"/>
      <c r="C27" s="881"/>
      <c r="D27" s="881"/>
      <c r="E27" s="881"/>
      <c r="F27" s="881"/>
      <c r="G27" s="881"/>
      <c r="H27" s="881"/>
      <c r="I27" s="881"/>
      <c r="J27" s="881"/>
      <c r="K27" s="881"/>
      <c r="L27" s="881"/>
      <c r="M27" s="881"/>
    </row>
    <row r="28" spans="1:38">
      <c r="A28" s="881"/>
      <c r="B28" s="881"/>
      <c r="C28" s="881"/>
      <c r="D28" s="881"/>
      <c r="E28" s="881"/>
      <c r="F28" s="881"/>
      <c r="G28" s="881"/>
      <c r="H28" s="881"/>
      <c r="I28" s="881"/>
      <c r="J28" s="881"/>
      <c r="K28" s="881"/>
      <c r="L28" s="881"/>
      <c r="M28" s="881"/>
    </row>
    <row r="29" spans="1:38">
      <c r="A29" s="881"/>
      <c r="B29" s="881"/>
      <c r="C29" s="881"/>
      <c r="D29" s="881"/>
      <c r="E29" s="881"/>
      <c r="F29" s="881"/>
      <c r="G29" s="881"/>
      <c r="H29" s="881"/>
      <c r="I29" s="881"/>
      <c r="J29" s="881"/>
      <c r="K29" s="881"/>
      <c r="L29" s="881"/>
      <c r="M29" s="881"/>
    </row>
    <row r="30" spans="1:38">
      <c r="A30" s="881"/>
      <c r="B30" s="881"/>
      <c r="C30" s="881"/>
      <c r="D30" s="881"/>
      <c r="E30" s="881"/>
      <c r="F30" s="881"/>
      <c r="G30" s="881"/>
      <c r="H30" s="881"/>
      <c r="I30" s="881"/>
      <c r="J30" s="881"/>
      <c r="K30" s="881"/>
      <c r="L30" s="881"/>
      <c r="M30" s="881"/>
    </row>
    <row r="31" spans="1:38">
      <c r="A31" s="881"/>
      <c r="B31" s="881"/>
      <c r="C31" s="881"/>
      <c r="D31" s="881"/>
      <c r="E31" s="881"/>
      <c r="F31" s="881"/>
      <c r="G31" s="881"/>
      <c r="H31" s="881"/>
      <c r="I31" s="881"/>
      <c r="J31" s="881"/>
      <c r="K31" s="881"/>
      <c r="L31" s="881"/>
      <c r="M31" s="881"/>
    </row>
    <row r="32" spans="1:38">
      <c r="A32" s="881"/>
      <c r="B32" s="881"/>
      <c r="C32" s="881"/>
      <c r="D32" s="881"/>
      <c r="E32" s="881"/>
      <c r="F32" s="881"/>
      <c r="G32" s="881"/>
      <c r="H32" s="881"/>
      <c r="I32" s="881"/>
      <c r="J32" s="881"/>
      <c r="K32" s="881"/>
      <c r="L32" s="881"/>
      <c r="M32" s="881"/>
    </row>
    <row r="33" spans="1:13">
      <c r="A33" s="881"/>
      <c r="B33" s="881"/>
      <c r="C33" s="881"/>
      <c r="D33" s="881"/>
      <c r="E33" s="881"/>
      <c r="F33" s="881"/>
      <c r="G33" s="881"/>
      <c r="H33" s="881"/>
      <c r="I33" s="881"/>
      <c r="J33" s="881"/>
      <c r="K33" s="881"/>
      <c r="L33" s="881"/>
      <c r="M33" s="881"/>
    </row>
    <row r="34" spans="1:13">
      <c r="A34" s="881"/>
      <c r="B34" s="881"/>
      <c r="C34" s="881"/>
      <c r="D34" s="881"/>
      <c r="E34" s="881"/>
      <c r="F34" s="881"/>
      <c r="G34" s="881"/>
      <c r="H34" s="881"/>
      <c r="I34" s="881"/>
      <c r="J34" s="881"/>
      <c r="K34" s="881"/>
      <c r="L34" s="881"/>
      <c r="M34" s="881"/>
    </row>
    <row r="35" spans="1:13">
      <c r="A35" s="881"/>
      <c r="B35" s="881"/>
      <c r="C35" s="881"/>
      <c r="D35" s="881"/>
      <c r="E35" s="881"/>
      <c r="F35" s="881"/>
      <c r="G35" s="881"/>
      <c r="H35" s="881"/>
      <c r="I35" s="881"/>
      <c r="J35" s="881"/>
      <c r="K35" s="881"/>
      <c r="L35" s="881"/>
      <c r="M35" s="881"/>
    </row>
    <row r="36" spans="1:13">
      <c r="A36" s="881"/>
      <c r="B36" s="881"/>
      <c r="C36" s="881"/>
      <c r="D36" s="881"/>
      <c r="E36" s="881"/>
      <c r="F36" s="881"/>
      <c r="G36" s="881"/>
      <c r="H36" s="881"/>
      <c r="I36" s="881"/>
      <c r="J36" s="881"/>
      <c r="K36" s="881"/>
      <c r="L36" s="881"/>
      <c r="M36" s="881"/>
    </row>
    <row r="37" spans="1:13">
      <c r="A37" s="881"/>
      <c r="B37" s="881"/>
      <c r="C37" s="881"/>
      <c r="D37" s="881"/>
      <c r="E37" s="881"/>
      <c r="F37" s="881"/>
      <c r="G37" s="881"/>
      <c r="H37" s="881"/>
      <c r="I37" s="881"/>
      <c r="J37" s="881"/>
      <c r="K37" s="881"/>
      <c r="L37" s="881"/>
      <c r="M37" s="881"/>
    </row>
    <row r="38" spans="1:13">
      <c r="A38" s="881"/>
      <c r="B38" s="881"/>
      <c r="C38" s="881"/>
      <c r="D38" s="881"/>
      <c r="E38" s="881"/>
      <c r="F38" s="881"/>
      <c r="G38" s="881"/>
      <c r="H38" s="881"/>
      <c r="I38" s="881"/>
      <c r="J38" s="881"/>
      <c r="K38" s="881"/>
      <c r="L38" s="881"/>
      <c r="M38" s="881"/>
    </row>
    <row r="39" spans="1:13">
      <c r="A39" s="881"/>
      <c r="B39" s="881"/>
      <c r="C39" s="881"/>
      <c r="D39" s="881"/>
      <c r="E39" s="881"/>
      <c r="F39" s="881"/>
      <c r="G39" s="881"/>
      <c r="H39" s="881"/>
      <c r="I39" s="881"/>
      <c r="J39" s="881"/>
      <c r="K39" s="881"/>
      <c r="L39" s="881"/>
      <c r="M39" s="881"/>
    </row>
    <row r="40" spans="1:13">
      <c r="A40" s="881"/>
      <c r="B40" s="881"/>
      <c r="C40" s="881"/>
      <c r="D40" s="881"/>
      <c r="E40" s="881"/>
      <c r="F40" s="881"/>
      <c r="G40" s="881"/>
      <c r="H40" s="881"/>
      <c r="I40" s="881"/>
      <c r="J40" s="881"/>
      <c r="K40" s="881"/>
      <c r="L40" s="881"/>
      <c r="M40" s="881"/>
    </row>
  </sheetData>
  <mergeCells count="18">
    <mergeCell ref="A19:B19"/>
    <mergeCell ref="A20:B20"/>
    <mergeCell ref="AM3:AO3"/>
    <mergeCell ref="AJ3:AL3"/>
    <mergeCell ref="AD3:AF3"/>
    <mergeCell ref="AG3:AI3"/>
    <mergeCell ref="R3:T3"/>
    <mergeCell ref="U3:W3"/>
    <mergeCell ref="X3:Z3"/>
    <mergeCell ref="AS3:AU3"/>
    <mergeCell ref="A1:B1"/>
    <mergeCell ref="O3:Q3"/>
    <mergeCell ref="C3:E3"/>
    <mergeCell ref="F3:H3"/>
    <mergeCell ref="I3:K3"/>
    <mergeCell ref="L3:N3"/>
    <mergeCell ref="AA3:AC3"/>
    <mergeCell ref="AP3:AR3"/>
  </mergeCells>
  <hyperlinks>
    <hyperlink ref="A1" location="Inhoud!A1" display="Home" xr:uid="{19DD16EB-4C8E-43B3-9E97-C81BEF152F2A}"/>
    <hyperlink ref="A1:B1" location="Contents!A1" display="To table of contents" xr:uid="{A61B5B7D-1F52-44E8-B477-C82DE3EFF420}"/>
  </hyperlinks>
  <pageMargins left="0.34" right="0.31" top="1" bottom="1" header="0.5" footer="0.5"/>
  <pageSetup paperSize="9" scale="54" orientation="landscape" r:id="rId1"/>
  <headerFooter alignWithMargins="0"/>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pageSetUpPr fitToPage="1"/>
  </sheetPr>
  <dimension ref="A1:F28"/>
  <sheetViews>
    <sheetView zoomScaleNormal="100" workbookViewId="0">
      <selection activeCell="D40" sqref="D40"/>
    </sheetView>
  </sheetViews>
  <sheetFormatPr defaultColWidth="9" defaultRowHeight="12.75"/>
  <cols>
    <col min="1" max="1" width="33.33203125" style="25" customWidth="1"/>
    <col min="2" max="2" width="23.1640625" style="25" customWidth="1"/>
    <col min="3" max="4" width="25.6640625" style="25" customWidth="1"/>
    <col min="5" max="16384" width="9" style="25"/>
  </cols>
  <sheetData>
    <row r="1" spans="1:6" ht="30.75" customHeight="1">
      <c r="A1" s="1869" t="s">
        <v>10</v>
      </c>
      <c r="B1" s="1869"/>
      <c r="C1" s="29"/>
      <c r="F1" s="21"/>
    </row>
    <row r="2" spans="1:6" ht="20.25">
      <c r="A2" s="137" t="s">
        <v>582</v>
      </c>
      <c r="B2" s="27"/>
      <c r="C2" s="21"/>
      <c r="D2" s="21"/>
    </row>
    <row r="3" spans="1:6" ht="14.25">
      <c r="A3" s="139"/>
      <c r="B3" s="139"/>
      <c r="C3" s="140" t="s">
        <v>583</v>
      </c>
      <c r="D3" s="140" t="s">
        <v>584</v>
      </c>
    </row>
    <row r="4" spans="1:6">
      <c r="A4" s="139"/>
      <c r="B4" s="139"/>
      <c r="C4" s="141" t="s">
        <v>585</v>
      </c>
      <c r="D4" s="141" t="s">
        <v>586</v>
      </c>
    </row>
    <row r="5" spans="1:6">
      <c r="A5" s="142" t="s">
        <v>533</v>
      </c>
      <c r="B5" s="139"/>
      <c r="C5" s="143"/>
      <c r="D5" s="143"/>
    </row>
    <row r="6" spans="1:6">
      <c r="A6" s="138" t="s">
        <v>587</v>
      </c>
      <c r="B6" s="21" t="s">
        <v>588</v>
      </c>
      <c r="C6" s="62">
        <v>2.1412707645277584</v>
      </c>
      <c r="D6" s="29">
        <v>0.68023557256416312</v>
      </c>
    </row>
    <row r="7" spans="1:6">
      <c r="A7" s="138" t="s">
        <v>589</v>
      </c>
      <c r="B7" s="21" t="s">
        <v>590</v>
      </c>
      <c r="C7" s="62">
        <v>2.1412707645277584</v>
      </c>
      <c r="D7" s="29">
        <v>0.68023557256416312</v>
      </c>
    </row>
    <row r="8" spans="1:6">
      <c r="A8" s="138" t="s">
        <v>589</v>
      </c>
      <c r="B8" s="21" t="s">
        <v>591</v>
      </c>
      <c r="C8" s="62">
        <v>2.1412707645277584</v>
      </c>
      <c r="D8" s="29">
        <v>0.68023557256416312</v>
      </c>
    </row>
    <row r="9" spans="1:6">
      <c r="A9" s="138" t="s">
        <v>589</v>
      </c>
      <c r="B9" s="21" t="s">
        <v>592</v>
      </c>
      <c r="C9" s="29">
        <v>0.14066872574585726</v>
      </c>
      <c r="D9" s="144">
        <v>7.4852975778890709E-3</v>
      </c>
    </row>
    <row r="10" spans="1:6">
      <c r="A10" s="138" t="s">
        <v>593</v>
      </c>
      <c r="B10" s="21"/>
      <c r="C10" s="29">
        <v>0.14066872574585726</v>
      </c>
      <c r="D10" s="144">
        <v>7.4852975778890709E-3</v>
      </c>
    </row>
    <row r="11" spans="1:6">
      <c r="A11" s="138" t="s">
        <v>594</v>
      </c>
      <c r="B11" s="21"/>
      <c r="C11" s="29">
        <v>0.14066872574585726</v>
      </c>
      <c r="D11" s="144">
        <v>7.4852975778890709E-3</v>
      </c>
    </row>
    <row r="12" spans="1:6">
      <c r="A12" s="138" t="s">
        <v>595</v>
      </c>
      <c r="B12" s="21"/>
      <c r="C12" s="29">
        <v>0.11431681680650703</v>
      </c>
      <c r="D12" s="144">
        <v>7.4852975778895089E-3</v>
      </c>
    </row>
    <row r="13" spans="1:6">
      <c r="A13" s="138" t="s">
        <v>596</v>
      </c>
      <c r="B13" s="21"/>
      <c r="C13" s="29">
        <v>0.11431681680650703</v>
      </c>
      <c r="D13" s="144">
        <v>7.4852975778895089E-3</v>
      </c>
    </row>
    <row r="14" spans="1:6">
      <c r="A14" s="138" t="s">
        <v>597</v>
      </c>
      <c r="B14" s="21"/>
      <c r="C14" s="29">
        <v>0.11431681680650703</v>
      </c>
      <c r="D14" s="144">
        <v>7.4852975778895089E-3</v>
      </c>
    </row>
    <row r="15" spans="1:6">
      <c r="A15" s="138" t="s">
        <v>598</v>
      </c>
      <c r="B15" s="21"/>
      <c r="C15" s="29">
        <v>0.11431681680650703</v>
      </c>
      <c r="D15" s="144">
        <v>7.4852975778895089E-3</v>
      </c>
    </row>
    <row r="16" spans="1:6">
      <c r="A16" s="138"/>
      <c r="B16" s="21"/>
      <c r="C16" s="41"/>
      <c r="D16" s="144"/>
    </row>
    <row r="17" spans="1:4">
      <c r="A17" s="142" t="s">
        <v>599</v>
      </c>
      <c r="B17" s="21"/>
      <c r="C17" s="41"/>
      <c r="D17" s="144"/>
    </row>
    <row r="18" spans="1:4">
      <c r="A18" s="138"/>
      <c r="B18" s="21" t="s">
        <v>600</v>
      </c>
      <c r="C18" s="29">
        <v>0.73746494207474123</v>
      </c>
      <c r="D18" s="29">
        <v>0.12591755861042545</v>
      </c>
    </row>
    <row r="19" spans="1:4">
      <c r="A19" s="138"/>
      <c r="B19" s="21" t="s">
        <v>601</v>
      </c>
      <c r="C19" s="29">
        <v>0.73746494207474123</v>
      </c>
      <c r="D19" s="29">
        <v>5.0270835596851311E-2</v>
      </c>
    </row>
    <row r="20" spans="1:4">
      <c r="A20" s="142" t="s">
        <v>602</v>
      </c>
      <c r="B20" s="21"/>
      <c r="C20" s="29"/>
      <c r="D20" s="144"/>
    </row>
    <row r="21" spans="1:4">
      <c r="A21" s="142"/>
      <c r="B21" s="21" t="s">
        <v>600</v>
      </c>
      <c r="C21" s="29">
        <v>0.3081552819645712</v>
      </c>
      <c r="D21" s="29">
        <v>9.9621603604876471E-2</v>
      </c>
    </row>
    <row r="22" spans="1:4">
      <c r="A22" s="138"/>
      <c r="B22" s="21"/>
      <c r="C22" s="41"/>
      <c r="D22" s="41"/>
    </row>
    <row r="23" spans="1:4">
      <c r="A23" s="138"/>
      <c r="B23" s="21"/>
      <c r="C23" s="41"/>
      <c r="D23" s="41"/>
    </row>
    <row r="24" spans="1:4" ht="14.25">
      <c r="A24" s="20" t="s">
        <v>603</v>
      </c>
      <c r="B24" s="21"/>
      <c r="C24" s="21"/>
      <c r="D24" s="21"/>
    </row>
    <row r="25" spans="1:4" ht="14.25">
      <c r="A25" s="20" t="s">
        <v>604</v>
      </c>
      <c r="B25" s="21"/>
      <c r="C25" s="21"/>
      <c r="D25" s="21"/>
    </row>
    <row r="27" spans="1:4">
      <c r="A27" s="25" t="s">
        <v>605</v>
      </c>
    </row>
    <row r="28" spans="1:4">
      <c r="A28" s="25" t="s">
        <v>606</v>
      </c>
    </row>
  </sheetData>
  <mergeCells count="1">
    <mergeCell ref="A1:B1"/>
  </mergeCells>
  <hyperlinks>
    <hyperlink ref="A1" location="Inhoud!A1" display="Home" xr:uid="{E7BE35FA-4E25-4376-B64B-B13C72E69DFB}"/>
    <hyperlink ref="A1:B1" location="Contents!A1" display="To table of contents" xr:uid="{A946DAF5-2223-4EE6-AF03-DA2186B3769E}"/>
  </hyperlinks>
  <pageMargins left="0.71" right="0.69" top="1" bottom="1" header="0.5" footer="0.5"/>
  <pageSetup paperSize="9" orientation="portrait"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pageSetUpPr fitToPage="1"/>
  </sheetPr>
  <dimension ref="A1:P60"/>
  <sheetViews>
    <sheetView zoomScaleNormal="100" workbookViewId="0">
      <selection activeCell="A39" sqref="A39"/>
    </sheetView>
  </sheetViews>
  <sheetFormatPr defaultColWidth="14.33203125" defaultRowHeight="12.75"/>
  <cols>
    <col min="1" max="1" width="33.33203125" style="30" customWidth="1"/>
    <col min="2" max="2" width="10.6640625" style="30" customWidth="1"/>
    <col min="3" max="3" width="13.33203125" style="24" customWidth="1"/>
    <col min="4" max="4" width="8.1640625" style="29" customWidth="1"/>
    <col min="5" max="10" width="10.6640625" style="29" customWidth="1"/>
    <col min="11" max="11" width="10.6640625" style="30" customWidth="1"/>
    <col min="12" max="12" width="13.33203125" style="30" customWidth="1"/>
    <col min="13" max="16384" width="14.33203125" style="30"/>
  </cols>
  <sheetData>
    <row r="1" spans="1:16" ht="30.75" customHeight="1">
      <c r="A1" s="1869" t="s">
        <v>10</v>
      </c>
      <c r="B1" s="1869"/>
      <c r="C1" s="29"/>
      <c r="N1" s="21"/>
      <c r="O1" s="21"/>
      <c r="P1" s="21"/>
    </row>
    <row r="2" spans="1:16" ht="20.25">
      <c r="A2" s="145" t="s">
        <v>607</v>
      </c>
      <c r="B2" s="31"/>
      <c r="C2" s="21"/>
      <c r="D2" s="21"/>
      <c r="E2" s="21"/>
      <c r="F2" s="21"/>
      <c r="J2" s="32" t="s">
        <v>608</v>
      </c>
      <c r="N2" s="21"/>
      <c r="O2" s="21"/>
      <c r="P2" s="21"/>
    </row>
    <row r="3" spans="1:16">
      <c r="A3" s="1512"/>
      <c r="B3" s="1513" t="s">
        <v>609</v>
      </c>
      <c r="C3" s="1889" t="s">
        <v>421</v>
      </c>
      <c r="D3" s="1889" t="s">
        <v>610</v>
      </c>
      <c r="E3" s="1892" t="s">
        <v>611</v>
      </c>
      <c r="F3" s="1895" t="s">
        <v>612</v>
      </c>
      <c r="G3" s="1892" t="s">
        <v>613</v>
      </c>
      <c r="H3" s="1889" t="s">
        <v>614</v>
      </c>
      <c r="I3" s="1892" t="s">
        <v>615</v>
      </c>
      <c r="J3" s="1889" t="s">
        <v>616</v>
      </c>
      <c r="K3" s="1889" t="s">
        <v>617</v>
      </c>
      <c r="L3" s="1902" t="s">
        <v>618</v>
      </c>
      <c r="N3" s="21"/>
      <c r="O3" s="21"/>
      <c r="P3" s="21"/>
    </row>
    <row r="4" spans="1:16">
      <c r="A4" s="67"/>
      <c r="B4" s="146"/>
      <c r="C4" s="1890"/>
      <c r="D4" s="1890"/>
      <c r="E4" s="1893"/>
      <c r="F4" s="1896"/>
      <c r="G4" s="1893"/>
      <c r="H4" s="1890"/>
      <c r="I4" s="1893"/>
      <c r="J4" s="1890"/>
      <c r="K4" s="1890"/>
      <c r="L4" s="1903"/>
      <c r="N4" s="21"/>
      <c r="O4" s="21"/>
      <c r="P4" s="21"/>
    </row>
    <row r="5" spans="1:16">
      <c r="A5" s="67"/>
      <c r="B5" s="146"/>
      <c r="C5" s="1891"/>
      <c r="D5" s="1891"/>
      <c r="E5" s="1894"/>
      <c r="F5" s="1897"/>
      <c r="G5" s="1894"/>
      <c r="H5" s="1891"/>
      <c r="I5" s="1894"/>
      <c r="J5" s="1891"/>
      <c r="K5" s="1891"/>
      <c r="L5" s="1904"/>
      <c r="N5" s="21"/>
      <c r="O5" s="21"/>
      <c r="P5" s="21"/>
    </row>
    <row r="6" spans="1:16">
      <c r="A6" s="1514"/>
      <c r="B6" s="1513"/>
      <c r="C6" s="1515"/>
      <c r="D6" s="1491"/>
      <c r="E6" s="1491"/>
      <c r="F6" s="1491"/>
      <c r="G6" s="1491"/>
      <c r="H6" s="1491"/>
      <c r="I6" s="1491"/>
      <c r="J6" s="1516" t="s">
        <v>380</v>
      </c>
      <c r="K6" s="1517"/>
      <c r="L6" s="1518"/>
      <c r="N6" s="21"/>
      <c r="O6" s="21"/>
      <c r="P6" s="21"/>
    </row>
    <row r="7" spans="1:16" ht="1.5" customHeight="1">
      <c r="A7" s="34"/>
      <c r="B7" s="146"/>
      <c r="C7" s="14"/>
      <c r="D7" s="35"/>
      <c r="E7" s="35"/>
      <c r="F7" s="35"/>
      <c r="G7" s="35"/>
      <c r="H7" s="35"/>
      <c r="I7" s="35"/>
      <c r="J7" s="34"/>
      <c r="L7" s="36"/>
      <c r="N7" s="21"/>
      <c r="O7" s="21"/>
      <c r="P7" s="21"/>
    </row>
    <row r="8" spans="1:16" ht="12.75" customHeight="1">
      <c r="A8" s="37" t="s">
        <v>619</v>
      </c>
      <c r="B8" s="146"/>
      <c r="C8" s="14"/>
      <c r="D8" s="35"/>
      <c r="E8" s="35"/>
      <c r="F8" s="35"/>
      <c r="G8" s="35"/>
      <c r="H8" s="35"/>
      <c r="I8" s="35"/>
      <c r="J8" s="34"/>
      <c r="L8" s="36"/>
      <c r="N8" s="21"/>
      <c r="O8" s="21"/>
      <c r="P8" s="21"/>
    </row>
    <row r="9" spans="1:16">
      <c r="A9" s="38" t="s">
        <v>620</v>
      </c>
      <c r="B9" s="146" t="s">
        <v>621</v>
      </c>
      <c r="C9" s="39">
        <v>33.029095792300808</v>
      </c>
      <c r="D9" s="39">
        <v>30.074306177260517</v>
      </c>
      <c r="E9" s="39">
        <v>6.6678603401969569</v>
      </c>
      <c r="F9" s="39">
        <v>39.794091316025067</v>
      </c>
      <c r="G9" s="39">
        <v>77.242125824041679</v>
      </c>
      <c r="H9" s="39">
        <v>59.846667209245545</v>
      </c>
      <c r="I9" s="39">
        <v>51.888988361683076</v>
      </c>
      <c r="J9" s="40">
        <v>5</v>
      </c>
      <c r="K9" s="41">
        <v>95</v>
      </c>
      <c r="L9" s="42" t="s">
        <v>439</v>
      </c>
    </row>
    <row r="10" spans="1:16">
      <c r="A10" s="38" t="s">
        <v>622</v>
      </c>
      <c r="B10" s="146"/>
      <c r="C10" s="39">
        <v>4</v>
      </c>
      <c r="D10" s="39">
        <v>2</v>
      </c>
      <c r="E10" s="39">
        <v>2</v>
      </c>
      <c r="F10" s="39">
        <v>4</v>
      </c>
      <c r="G10" s="39">
        <v>11</v>
      </c>
      <c r="H10" s="39">
        <v>11</v>
      </c>
      <c r="I10" s="39">
        <v>8</v>
      </c>
      <c r="J10" s="40"/>
      <c r="L10" s="36"/>
    </row>
    <row r="11" spans="1:16">
      <c r="A11" s="38" t="s">
        <v>623</v>
      </c>
      <c r="B11" s="146" t="s">
        <v>621</v>
      </c>
      <c r="C11" s="39">
        <v>132.11638316920323</v>
      </c>
      <c r="D11" s="39">
        <v>60.148612354521035</v>
      </c>
      <c r="E11" s="39">
        <v>13.335720680393914</v>
      </c>
      <c r="F11" s="39">
        <v>159.17636526410027</v>
      </c>
      <c r="G11" s="39">
        <v>849.66338406445846</v>
      </c>
      <c r="H11" s="39">
        <v>658.31333930170103</v>
      </c>
      <c r="I11" s="39">
        <v>415.11190689346461</v>
      </c>
      <c r="J11" s="40">
        <v>5</v>
      </c>
      <c r="K11" s="41">
        <v>95</v>
      </c>
      <c r="L11" s="42" t="s">
        <v>439</v>
      </c>
    </row>
    <row r="12" spans="1:16">
      <c r="A12" s="38" t="s">
        <v>624</v>
      </c>
      <c r="B12" s="146" t="s">
        <v>621</v>
      </c>
      <c r="C12" s="39">
        <v>20.896663577386466</v>
      </c>
      <c r="D12" s="39">
        <v>7.5810936051899906</v>
      </c>
      <c r="E12" s="39">
        <v>0</v>
      </c>
      <c r="F12" s="39">
        <v>22.724745134383685</v>
      </c>
      <c r="G12" s="39">
        <v>68.656163113994438</v>
      </c>
      <c r="H12" s="39">
        <v>62.796570898980534</v>
      </c>
      <c r="I12" s="39">
        <v>52.066728452270617</v>
      </c>
      <c r="J12" s="40">
        <v>49</v>
      </c>
      <c r="K12" s="41">
        <v>20</v>
      </c>
      <c r="L12" s="43">
        <v>31</v>
      </c>
    </row>
    <row r="13" spans="1:16" ht="14.25">
      <c r="A13" s="38" t="s">
        <v>625</v>
      </c>
      <c r="B13" s="146" t="s">
        <v>621</v>
      </c>
      <c r="C13" s="39">
        <v>179.86929274843328</v>
      </c>
      <c r="D13" s="39">
        <v>74.017009847806619</v>
      </c>
      <c r="E13" s="39">
        <v>50.121754700089525</v>
      </c>
      <c r="F13" s="39">
        <v>179.86929274843328</v>
      </c>
      <c r="G13" s="39">
        <v>921.63115487914058</v>
      </c>
      <c r="H13" s="39">
        <v>921.63115487914058</v>
      </c>
      <c r="I13" s="39">
        <v>921.63115487914058</v>
      </c>
      <c r="J13" s="40">
        <v>5</v>
      </c>
      <c r="K13" s="41">
        <v>95</v>
      </c>
      <c r="L13" s="42" t="s">
        <v>439</v>
      </c>
    </row>
    <row r="14" spans="1:16" ht="14.25">
      <c r="A14" s="38" t="s">
        <v>626</v>
      </c>
      <c r="B14" s="146" t="s">
        <v>621</v>
      </c>
      <c r="C14" s="39">
        <v>179.86929274843328</v>
      </c>
      <c r="D14" s="39">
        <v>74.017009847806619</v>
      </c>
      <c r="E14" s="39">
        <v>50.121754700089525</v>
      </c>
      <c r="F14" s="39">
        <v>179.86929274843328</v>
      </c>
      <c r="G14" s="39">
        <v>921.63115487914058</v>
      </c>
      <c r="H14" s="39">
        <v>921.63115487914058</v>
      </c>
      <c r="I14" s="39">
        <v>921.63115487914058</v>
      </c>
      <c r="J14" s="40">
        <v>5</v>
      </c>
      <c r="K14" s="41">
        <v>95</v>
      </c>
      <c r="L14" s="42" t="s">
        <v>439</v>
      </c>
    </row>
    <row r="15" spans="1:16">
      <c r="A15" s="44"/>
      <c r="B15" s="33"/>
      <c r="C15" s="39"/>
      <c r="D15" s="39"/>
      <c r="E15" s="39"/>
      <c r="F15" s="39"/>
      <c r="G15" s="39"/>
      <c r="H15" s="39"/>
      <c r="I15" s="39"/>
      <c r="J15" s="40"/>
      <c r="K15" s="41"/>
      <c r="L15" s="42"/>
    </row>
    <row r="16" spans="1:16">
      <c r="A16" s="37" t="s">
        <v>627</v>
      </c>
      <c r="B16" s="33"/>
      <c r="C16" s="39"/>
      <c r="D16" s="39"/>
      <c r="E16" s="39"/>
      <c r="F16" s="39"/>
      <c r="G16" s="39"/>
      <c r="H16" s="39"/>
      <c r="I16" s="39"/>
      <c r="J16" s="40"/>
      <c r="K16" s="41"/>
      <c r="L16" s="42"/>
    </row>
    <row r="17" spans="1:12">
      <c r="A17" s="38" t="s">
        <v>620</v>
      </c>
      <c r="B17" s="146" t="s">
        <v>621</v>
      </c>
      <c r="C17" s="39">
        <v>21.232990152193373</v>
      </c>
      <c r="D17" s="39">
        <v>19.333482542524617</v>
      </c>
      <c r="E17" s="39">
        <v>4.286481647269472</v>
      </c>
      <c r="F17" s="39">
        <v>25.581915846016116</v>
      </c>
      <c r="G17" s="39">
        <v>49.655652315455363</v>
      </c>
      <c r="H17" s="39">
        <v>38.472857491657855</v>
      </c>
      <c r="I17" s="39">
        <v>33.357206803939121</v>
      </c>
      <c r="J17" s="40">
        <v>5</v>
      </c>
      <c r="K17" s="41">
        <v>95</v>
      </c>
      <c r="L17" s="42" t="s">
        <v>439</v>
      </c>
    </row>
    <row r="18" spans="1:12">
      <c r="A18" s="38" t="s">
        <v>622</v>
      </c>
      <c r="B18" s="146"/>
      <c r="C18" s="39">
        <v>4</v>
      </c>
      <c r="D18" s="39">
        <v>2</v>
      </c>
      <c r="E18" s="39">
        <v>2</v>
      </c>
      <c r="F18" s="39">
        <v>4</v>
      </c>
      <c r="G18" s="39">
        <v>11</v>
      </c>
      <c r="H18" s="39">
        <v>11</v>
      </c>
      <c r="I18" s="39">
        <v>8</v>
      </c>
      <c r="J18" s="40"/>
      <c r="K18" s="41"/>
      <c r="L18" s="42"/>
    </row>
    <row r="19" spans="1:12">
      <c r="A19" s="38" t="s">
        <v>623</v>
      </c>
      <c r="B19" s="146" t="s">
        <v>621</v>
      </c>
      <c r="C19" s="39">
        <v>84.931960608773494</v>
      </c>
      <c r="D19" s="39">
        <v>38.666965085049235</v>
      </c>
      <c r="E19" s="39">
        <v>8.572963294538944</v>
      </c>
      <c r="F19" s="39">
        <v>102.32766338406446</v>
      </c>
      <c r="G19" s="39">
        <v>546.21217547000902</v>
      </c>
      <c r="H19" s="39">
        <v>423.20143240823637</v>
      </c>
      <c r="I19" s="39">
        <v>266.85765443151297</v>
      </c>
      <c r="J19" s="40">
        <v>5</v>
      </c>
      <c r="K19" s="41">
        <v>95</v>
      </c>
      <c r="L19" s="42" t="s">
        <v>439</v>
      </c>
    </row>
    <row r="20" spans="1:12">
      <c r="A20" s="38" t="s">
        <v>624</v>
      </c>
      <c r="B20" s="146" t="s">
        <v>621</v>
      </c>
      <c r="C20" s="39">
        <v>6.26899907321594</v>
      </c>
      <c r="D20" s="39">
        <v>2.2743280815569973</v>
      </c>
      <c r="E20" s="39">
        <v>0</v>
      </c>
      <c r="F20" s="39">
        <v>6.8174235403151053</v>
      </c>
      <c r="G20" s="39">
        <v>20.596848934198331</v>
      </c>
      <c r="H20" s="39">
        <v>18.838971269694159</v>
      </c>
      <c r="I20" s="39">
        <v>15.620018535681185</v>
      </c>
      <c r="J20" s="40">
        <v>49</v>
      </c>
      <c r="K20" s="41">
        <v>20</v>
      </c>
      <c r="L20" s="43">
        <v>31</v>
      </c>
    </row>
    <row r="21" spans="1:12" ht="14.25">
      <c r="A21" s="38" t="s">
        <v>625</v>
      </c>
      <c r="B21" s="146" t="s">
        <v>621</v>
      </c>
      <c r="C21" s="39">
        <v>115.63025962399283</v>
      </c>
      <c r="D21" s="39">
        <v>47.582363473589972</v>
      </c>
      <c r="E21" s="39">
        <v>32.221128021486123</v>
      </c>
      <c r="F21" s="39">
        <v>115.63025962399283</v>
      </c>
      <c r="G21" s="39">
        <v>592.47717099373324</v>
      </c>
      <c r="H21" s="39">
        <v>592.47717099373324</v>
      </c>
      <c r="I21" s="39">
        <v>592.47717099373324</v>
      </c>
      <c r="J21" s="40">
        <v>5</v>
      </c>
      <c r="K21" s="41">
        <v>95</v>
      </c>
      <c r="L21" s="42" t="s">
        <v>439</v>
      </c>
    </row>
    <row r="22" spans="1:12" ht="14.25">
      <c r="A22" s="38" t="s">
        <v>626</v>
      </c>
      <c r="B22" s="146" t="s">
        <v>621</v>
      </c>
      <c r="C22" s="39">
        <v>115.63025962399283</v>
      </c>
      <c r="D22" s="39">
        <v>47.582363473589972</v>
      </c>
      <c r="E22" s="39">
        <v>32.221128021486123</v>
      </c>
      <c r="F22" s="39">
        <v>115.63025962399283</v>
      </c>
      <c r="G22" s="39">
        <v>592.47717099373324</v>
      </c>
      <c r="H22" s="39">
        <v>592.47717099373324</v>
      </c>
      <c r="I22" s="39">
        <v>592.47717099373324</v>
      </c>
      <c r="J22" s="40">
        <v>5</v>
      </c>
      <c r="K22" s="41">
        <v>95</v>
      </c>
      <c r="L22" s="42" t="s">
        <v>439</v>
      </c>
    </row>
    <row r="23" spans="1:12">
      <c r="A23" s="44"/>
      <c r="B23" s="33"/>
      <c r="C23" s="39"/>
      <c r="D23" s="39"/>
      <c r="E23" s="39"/>
      <c r="F23" s="39"/>
      <c r="G23" s="39"/>
      <c r="H23" s="39"/>
      <c r="I23" s="39"/>
      <c r="J23" s="40"/>
      <c r="K23" s="41"/>
      <c r="L23" s="42"/>
    </row>
    <row r="24" spans="1:12">
      <c r="A24" s="37" t="s">
        <v>628</v>
      </c>
      <c r="B24" s="146"/>
      <c r="C24" s="45"/>
      <c r="D24" s="45"/>
      <c r="E24" s="45"/>
      <c r="F24" s="45"/>
      <c r="G24" s="45"/>
      <c r="H24" s="45"/>
      <c r="I24" s="45"/>
      <c r="J24" s="46"/>
      <c r="L24" s="42"/>
    </row>
    <row r="25" spans="1:12">
      <c r="A25" s="38" t="s">
        <v>620</v>
      </c>
      <c r="B25" s="146" t="s">
        <v>621</v>
      </c>
      <c r="C25" s="39">
        <v>25.951432408236347</v>
      </c>
      <c r="D25" s="39">
        <v>23.629811996418979</v>
      </c>
      <c r="E25" s="39">
        <v>5.239033124440466</v>
      </c>
      <c r="F25" s="39">
        <v>31.266786034019695</v>
      </c>
      <c r="G25" s="39">
        <v>60.690241718889894</v>
      </c>
      <c r="H25" s="39">
        <v>47.022381378692927</v>
      </c>
      <c r="I25" s="39">
        <v>40.769919427036704</v>
      </c>
      <c r="J25" s="40">
        <v>5</v>
      </c>
      <c r="K25" s="41">
        <v>95</v>
      </c>
      <c r="L25" s="42" t="s">
        <v>439</v>
      </c>
    </row>
    <row r="26" spans="1:12">
      <c r="A26" s="38" t="s">
        <v>622</v>
      </c>
      <c r="B26" s="146"/>
      <c r="C26" s="39">
        <v>4</v>
      </c>
      <c r="D26" s="39">
        <v>2</v>
      </c>
      <c r="E26" s="39">
        <v>2</v>
      </c>
      <c r="F26" s="39">
        <v>4</v>
      </c>
      <c r="G26" s="39">
        <v>11</v>
      </c>
      <c r="H26" s="39">
        <v>11</v>
      </c>
      <c r="I26" s="39">
        <v>8</v>
      </c>
      <c r="J26" s="40"/>
      <c r="K26" s="41"/>
      <c r="L26" s="42"/>
    </row>
    <row r="27" spans="1:12">
      <c r="A27" s="38" t="s">
        <v>623</v>
      </c>
      <c r="B27" s="146" t="s">
        <v>621</v>
      </c>
      <c r="C27" s="39">
        <v>103.80572963294539</v>
      </c>
      <c r="D27" s="39">
        <v>47.259623992837959</v>
      </c>
      <c r="E27" s="39">
        <v>10.478066248880932</v>
      </c>
      <c r="F27" s="39">
        <v>125.06714413607878</v>
      </c>
      <c r="G27" s="39">
        <v>667.59265890778886</v>
      </c>
      <c r="H27" s="39">
        <v>517.24619516562223</v>
      </c>
      <c r="I27" s="39">
        <v>326.15935541629364</v>
      </c>
      <c r="J27" s="40">
        <v>5</v>
      </c>
      <c r="K27" s="41">
        <v>95</v>
      </c>
      <c r="L27" s="42" t="s">
        <v>439</v>
      </c>
    </row>
    <row r="28" spans="1:12">
      <c r="A28" s="38" t="s">
        <v>624</v>
      </c>
      <c r="B28" s="146" t="s">
        <v>621</v>
      </c>
      <c r="C28" s="39">
        <v>3.3434661723818349</v>
      </c>
      <c r="D28" s="39">
        <v>1.2129749768303986</v>
      </c>
      <c r="E28" s="39">
        <v>0</v>
      </c>
      <c r="F28" s="39">
        <v>3.6359592215013898</v>
      </c>
      <c r="G28" s="39">
        <v>10.98498609823911</v>
      </c>
      <c r="H28" s="39">
        <v>10.047451343836887</v>
      </c>
      <c r="I28" s="39">
        <v>8.3306765523632986</v>
      </c>
      <c r="J28" s="40">
        <v>49</v>
      </c>
      <c r="K28" s="41">
        <v>20</v>
      </c>
      <c r="L28" s="43">
        <v>31</v>
      </c>
    </row>
    <row r="29" spans="1:12" ht="14.25">
      <c r="A29" s="38" t="s">
        <v>625</v>
      </c>
      <c r="B29" s="146" t="s">
        <v>621</v>
      </c>
      <c r="C29" s="39">
        <v>141.32587287376901</v>
      </c>
      <c r="D29" s="39">
        <v>58.156222023276634</v>
      </c>
      <c r="E29" s="39">
        <v>39.381378692927491</v>
      </c>
      <c r="F29" s="39">
        <v>141.32587287376901</v>
      </c>
      <c r="G29" s="39">
        <v>724.13876454789624</v>
      </c>
      <c r="H29" s="39">
        <v>724.13876454789624</v>
      </c>
      <c r="I29" s="39">
        <v>724.13876454789624</v>
      </c>
      <c r="J29" s="40">
        <v>5</v>
      </c>
      <c r="K29" s="41">
        <v>95</v>
      </c>
      <c r="L29" s="42" t="s">
        <v>439</v>
      </c>
    </row>
    <row r="30" spans="1:12" ht="14.25">
      <c r="A30" s="38" t="s">
        <v>626</v>
      </c>
      <c r="B30" s="146" t="s">
        <v>621</v>
      </c>
      <c r="C30" s="39">
        <v>141.32587287376901</v>
      </c>
      <c r="D30" s="39">
        <v>58.156222023276634</v>
      </c>
      <c r="E30" s="39">
        <v>39.381378692927491</v>
      </c>
      <c r="F30" s="39">
        <v>141.32587287376901</v>
      </c>
      <c r="G30" s="39">
        <v>724.13876454789624</v>
      </c>
      <c r="H30" s="39">
        <v>724.13876454789624</v>
      </c>
      <c r="I30" s="39">
        <v>724.13876454789624</v>
      </c>
      <c r="J30" s="40">
        <v>5</v>
      </c>
      <c r="K30" s="41">
        <v>95</v>
      </c>
      <c r="L30" s="42" t="s">
        <v>439</v>
      </c>
    </row>
    <row r="31" spans="1:12">
      <c r="A31" s="1060"/>
      <c r="B31" s="1061"/>
      <c r="C31" s="1187"/>
      <c r="D31" s="1187"/>
      <c r="E31" s="1187"/>
      <c r="F31" s="1187"/>
      <c r="G31" s="1187"/>
      <c r="H31" s="1187"/>
      <c r="I31" s="1187"/>
      <c r="J31" s="733"/>
      <c r="K31" s="1188"/>
      <c r="L31" s="1189"/>
    </row>
    <row r="32" spans="1:12" ht="14.25">
      <c r="A32" s="20" t="s">
        <v>629</v>
      </c>
      <c r="B32" s="20"/>
      <c r="C32" s="21"/>
      <c r="D32" s="21"/>
      <c r="E32" s="21"/>
      <c r="F32" s="21"/>
      <c r="G32" s="21"/>
      <c r="H32" s="21"/>
      <c r="I32" s="21"/>
      <c r="J32" s="21"/>
    </row>
    <row r="33" spans="1:13" ht="14.25">
      <c r="A33" s="808" t="s">
        <v>630</v>
      </c>
      <c r="B33" s="20"/>
      <c r="C33" s="21"/>
      <c r="D33" s="21"/>
      <c r="E33" s="21"/>
      <c r="F33" s="21"/>
      <c r="G33" s="21"/>
      <c r="H33" s="21"/>
      <c r="I33" s="21"/>
      <c r="J33" s="21"/>
    </row>
    <row r="34" spans="1:13">
      <c r="A34" s="808" t="s">
        <v>631</v>
      </c>
      <c r="B34" s="21"/>
      <c r="C34" s="21"/>
      <c r="D34" s="21"/>
      <c r="E34" s="21"/>
    </row>
    <row r="35" spans="1:13">
      <c r="A35" s="14" t="s">
        <v>632</v>
      </c>
    </row>
    <row r="36" spans="1:13">
      <c r="A36" s="24" t="s">
        <v>633</v>
      </c>
    </row>
    <row r="37" spans="1:13" ht="7.5" customHeight="1">
      <c r="A37" s="14"/>
    </row>
    <row r="38" spans="1:13" ht="7.5" customHeight="1"/>
    <row r="39" spans="1:13" ht="21" thickBot="1">
      <c r="A39" s="147" t="s">
        <v>634</v>
      </c>
      <c r="B39" s="47"/>
      <c r="C39" s="48"/>
      <c r="D39" s="48"/>
      <c r="E39" s="48"/>
      <c r="F39" s="48"/>
      <c r="G39" s="48"/>
      <c r="H39" s="48"/>
      <c r="I39" s="48"/>
      <c r="J39" s="49"/>
      <c r="K39" s="49"/>
      <c r="L39" s="49"/>
    </row>
    <row r="40" spans="1:13" ht="15" customHeight="1">
      <c r="A40" s="1409"/>
      <c r="B40" s="1898" t="s">
        <v>635</v>
      </c>
      <c r="C40" s="1899"/>
      <c r="D40" s="1899"/>
      <c r="E40" s="1900"/>
      <c r="F40" s="1898" t="s">
        <v>636</v>
      </c>
      <c r="G40" s="1899"/>
      <c r="H40" s="1899"/>
      <c r="I40" s="1900"/>
      <c r="J40" s="1899" t="s">
        <v>637</v>
      </c>
      <c r="K40" s="1899"/>
      <c r="L40" s="1899"/>
      <c r="M40" s="1901"/>
    </row>
    <row r="41" spans="1:13">
      <c r="A41" s="50" t="s">
        <v>638</v>
      </c>
      <c r="B41" s="47" t="s">
        <v>639</v>
      </c>
      <c r="C41" s="51" t="s">
        <v>640</v>
      </c>
      <c r="D41" s="51" t="s">
        <v>641</v>
      </c>
      <c r="E41" s="52" t="s">
        <v>642</v>
      </c>
      <c r="F41" s="51" t="s">
        <v>639</v>
      </c>
      <c r="G41" s="51" t="s">
        <v>640</v>
      </c>
      <c r="H41" s="51" t="s">
        <v>641</v>
      </c>
      <c r="I41" s="1062" t="s">
        <v>642</v>
      </c>
      <c r="J41" s="47" t="s">
        <v>639</v>
      </c>
      <c r="K41" s="51" t="s">
        <v>640</v>
      </c>
      <c r="L41" s="51" t="s">
        <v>641</v>
      </c>
      <c r="M41" s="53" t="s">
        <v>642</v>
      </c>
    </row>
    <row r="42" spans="1:13">
      <c r="A42" s="1409"/>
      <c r="B42" s="1519" t="s">
        <v>643</v>
      </c>
      <c r="C42" s="1520"/>
      <c r="D42" s="1520"/>
      <c r="E42" s="1520"/>
      <c r="F42" s="1444"/>
      <c r="G42" s="1520"/>
      <c r="H42" s="1520"/>
      <c r="I42" s="1521"/>
      <c r="J42" s="1519"/>
      <c r="K42" s="1520"/>
      <c r="L42" s="1520"/>
      <c r="M42" s="1522"/>
    </row>
    <row r="43" spans="1:13">
      <c r="A43" s="54" t="s">
        <v>644</v>
      </c>
      <c r="B43" s="1444"/>
      <c r="C43" s="1520"/>
      <c r="D43" s="1520"/>
      <c r="E43" s="1520"/>
      <c r="F43" s="1444"/>
      <c r="G43" s="1520"/>
      <c r="H43" s="1520"/>
      <c r="I43" s="1521"/>
      <c r="J43" s="1520"/>
      <c r="K43" s="1520"/>
      <c r="L43" s="1520"/>
      <c r="M43" s="1521"/>
    </row>
    <row r="44" spans="1:13">
      <c r="A44" s="38" t="s">
        <v>645</v>
      </c>
      <c r="B44" s="51">
        <v>100</v>
      </c>
      <c r="C44" s="47">
        <v>0</v>
      </c>
      <c r="D44" s="47">
        <v>0</v>
      </c>
      <c r="E44" s="47">
        <v>0</v>
      </c>
      <c r="F44" s="51">
        <v>100</v>
      </c>
      <c r="G44" s="47">
        <v>0</v>
      </c>
      <c r="H44" s="47">
        <v>0</v>
      </c>
      <c r="I44" s="55">
        <v>0</v>
      </c>
      <c r="J44" s="47">
        <v>100</v>
      </c>
      <c r="K44" s="47">
        <v>0</v>
      </c>
      <c r="L44" s="47">
        <v>0</v>
      </c>
      <c r="M44" s="55">
        <v>0</v>
      </c>
    </row>
    <row r="45" spans="1:13">
      <c r="A45" s="38" t="s">
        <v>646</v>
      </c>
      <c r="B45" s="51">
        <v>100</v>
      </c>
      <c r="C45" s="47">
        <v>0</v>
      </c>
      <c r="D45" s="47">
        <v>0</v>
      </c>
      <c r="E45" s="47">
        <v>0</v>
      </c>
      <c r="F45" s="51">
        <v>100</v>
      </c>
      <c r="G45" s="47">
        <v>0</v>
      </c>
      <c r="H45" s="47">
        <v>0</v>
      </c>
      <c r="I45" s="55">
        <v>0</v>
      </c>
      <c r="J45" s="47">
        <v>100</v>
      </c>
      <c r="K45" s="47">
        <v>0</v>
      </c>
      <c r="L45" s="47">
        <v>0</v>
      </c>
      <c r="M45" s="55">
        <v>0</v>
      </c>
    </row>
    <row r="46" spans="1:13">
      <c r="A46" s="38" t="s">
        <v>647</v>
      </c>
      <c r="B46" s="51">
        <v>100</v>
      </c>
      <c r="C46" s="47">
        <v>0</v>
      </c>
      <c r="D46" s="47">
        <v>0</v>
      </c>
      <c r="E46" s="47">
        <v>0</v>
      </c>
      <c r="F46" s="51">
        <v>100</v>
      </c>
      <c r="G46" s="47">
        <v>0</v>
      </c>
      <c r="H46" s="47">
        <v>0</v>
      </c>
      <c r="I46" s="55">
        <v>0</v>
      </c>
      <c r="J46" s="47">
        <v>100</v>
      </c>
      <c r="K46" s="47">
        <v>0</v>
      </c>
      <c r="L46" s="47">
        <v>0</v>
      </c>
      <c r="M46" s="55">
        <v>0</v>
      </c>
    </row>
    <row r="47" spans="1:13">
      <c r="A47" s="56"/>
      <c r="B47" s="51"/>
      <c r="C47" s="47"/>
      <c r="D47" s="47"/>
      <c r="E47" s="47"/>
      <c r="F47" s="51"/>
      <c r="G47" s="47"/>
      <c r="H47" s="47"/>
      <c r="I47" s="55"/>
      <c r="J47" s="47"/>
      <c r="K47" s="47"/>
      <c r="L47" s="47"/>
      <c r="M47" s="55"/>
    </row>
    <row r="48" spans="1:13">
      <c r="A48" s="54" t="s">
        <v>648</v>
      </c>
      <c r="B48" s="51"/>
      <c r="C48" s="47"/>
      <c r="D48" s="47"/>
      <c r="E48" s="47"/>
      <c r="F48" s="51"/>
      <c r="G48" s="47"/>
      <c r="H48" s="47"/>
      <c r="I48" s="55"/>
      <c r="J48" s="47"/>
      <c r="K48" s="47"/>
      <c r="L48" s="47"/>
      <c r="M48" s="55"/>
    </row>
    <row r="49" spans="1:13">
      <c r="A49" s="38" t="s">
        <v>645</v>
      </c>
      <c r="B49" s="51">
        <v>0</v>
      </c>
      <c r="C49" s="47">
        <v>40</v>
      </c>
      <c r="D49" s="47">
        <v>60</v>
      </c>
      <c r="E49" s="47">
        <v>0</v>
      </c>
      <c r="F49" s="51">
        <v>0</v>
      </c>
      <c r="G49" s="47">
        <v>40</v>
      </c>
      <c r="H49" s="47">
        <v>60</v>
      </c>
      <c r="I49" s="264">
        <v>0</v>
      </c>
      <c r="J49" s="47">
        <v>0</v>
      </c>
      <c r="K49" s="47">
        <v>40</v>
      </c>
      <c r="L49" s="47">
        <v>60</v>
      </c>
      <c r="M49" s="55">
        <v>0</v>
      </c>
    </row>
    <row r="50" spans="1:13">
      <c r="A50" s="38" t="s">
        <v>646</v>
      </c>
      <c r="B50" s="51">
        <v>0</v>
      </c>
      <c r="C50" s="47">
        <v>90</v>
      </c>
      <c r="D50" s="47">
        <v>0</v>
      </c>
      <c r="E50" s="47">
        <v>10</v>
      </c>
      <c r="F50" s="51">
        <v>0</v>
      </c>
      <c r="G50" s="57">
        <v>90</v>
      </c>
      <c r="H50" s="57">
        <v>0</v>
      </c>
      <c r="I50" s="264">
        <v>10</v>
      </c>
      <c r="J50" s="47">
        <v>0</v>
      </c>
      <c r="K50" s="47">
        <v>90</v>
      </c>
      <c r="L50" s="47">
        <v>0</v>
      </c>
      <c r="M50" s="55">
        <v>10</v>
      </c>
    </row>
    <row r="51" spans="1:13">
      <c r="A51" s="1063" t="s">
        <v>647</v>
      </c>
      <c r="B51" s="1064">
        <v>0</v>
      </c>
      <c r="C51" s="1225">
        <v>90</v>
      </c>
      <c r="D51" s="1225">
        <v>0</v>
      </c>
      <c r="E51" s="1225">
        <v>10</v>
      </c>
      <c r="F51" s="1064">
        <v>0</v>
      </c>
      <c r="G51" s="1226">
        <v>90</v>
      </c>
      <c r="H51" s="1226">
        <v>0</v>
      </c>
      <c r="I51" s="1190">
        <v>10</v>
      </c>
      <c r="J51" s="1225">
        <v>0</v>
      </c>
      <c r="K51" s="1225">
        <v>90</v>
      </c>
      <c r="L51" s="1225">
        <v>0</v>
      </c>
      <c r="M51" s="1123">
        <v>10</v>
      </c>
    </row>
    <row r="52" spans="1:13">
      <c r="A52" s="14" t="s">
        <v>310</v>
      </c>
      <c r="D52" s="24"/>
      <c r="K52" s="29"/>
      <c r="L52" s="29"/>
      <c r="M52" s="29"/>
    </row>
    <row r="53" spans="1:13">
      <c r="K53" s="29"/>
    </row>
    <row r="54" spans="1:13">
      <c r="A54" s="88" t="s">
        <v>372</v>
      </c>
    </row>
    <row r="55" spans="1:13">
      <c r="A55" s="88" t="s">
        <v>535</v>
      </c>
    </row>
    <row r="56" spans="1:13">
      <c r="A56" s="494" t="s">
        <v>649</v>
      </c>
    </row>
    <row r="57" spans="1:13">
      <c r="A57" s="494" t="s">
        <v>650</v>
      </c>
    </row>
    <row r="58" spans="1:13">
      <c r="A58" s="494" t="s">
        <v>651</v>
      </c>
    </row>
    <row r="59" spans="1:13">
      <c r="A59" s="21" t="s">
        <v>652</v>
      </c>
    </row>
    <row r="60" spans="1:13">
      <c r="A60" s="445" t="s">
        <v>493</v>
      </c>
    </row>
  </sheetData>
  <mergeCells count="14">
    <mergeCell ref="F40:I40"/>
    <mergeCell ref="J40:M40"/>
    <mergeCell ref="B40:E40"/>
    <mergeCell ref="K3:K5"/>
    <mergeCell ref="L3:L5"/>
    <mergeCell ref="G3:G5"/>
    <mergeCell ref="H3:H5"/>
    <mergeCell ref="I3:I5"/>
    <mergeCell ref="J3:J5"/>
    <mergeCell ref="A1:B1"/>
    <mergeCell ref="C3:C5"/>
    <mergeCell ref="D3:D5"/>
    <mergeCell ref="E3:E5"/>
    <mergeCell ref="F3:F5"/>
  </mergeCells>
  <hyperlinks>
    <hyperlink ref="A60" r:id="rId1" xr:uid="{23E025BC-737C-418F-B7E1-87FF430AC6DE}"/>
    <hyperlink ref="A56" r:id="rId2" display="     * 'Factsheet tyre wear December 2022.pdf' (in Dutch)" xr:uid="{B023FB55-16A9-45AC-A16E-E779012F4755}"/>
    <hyperlink ref="A57" r:id="rId3" xr:uid="{88EFC0C1-BF63-4D8F-B7B5-E41A1F2BF51A}"/>
    <hyperlink ref="A58" r:id="rId4" display="     * &quot;Factsheet road surface wear January 2016.pdf' (in Dutch).  See:" xr:uid="{77E0175A-8179-4382-A363-BB972D039445}"/>
    <hyperlink ref="A1" location="Inhoud!A1" display="Home" xr:uid="{DAFC1611-F559-4FD2-B2EC-BA85D3C8F626}"/>
    <hyperlink ref="A1:B1" location="Contents!A1" display="To table of contents" xr:uid="{02617109-81C1-4BBF-B28D-F2CDE88E9CFA}"/>
  </hyperlinks>
  <pageMargins left="0.70866141732283472" right="0.55118110236220474" top="0.44" bottom="0.45" header="0.32" footer="0.27"/>
  <pageSetup paperSize="9" scale="70" orientation="landscape" r:id="rId5"/>
  <headerFooter alignWithMargins="0">
    <oddHeader xml:space="preserve">&amp;R&amp;"Times New Roman,Vet"&amp;11
</oddHeader>
    <oddFooter>&amp;C&amp;12&amp;A</oddFooter>
  </headerFooter>
  <rowBreaks count="1" manualBreakCount="1">
    <brk id="37" max="16383" man="1"/>
  </rowBreaks>
  <customProperties>
    <customPr name="EpmWorksheetKeyString_GUID" r:id="rId6"/>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D24"/>
  <sheetViews>
    <sheetView zoomScaleNormal="100" workbookViewId="0">
      <selection activeCell="A24" sqref="A24"/>
    </sheetView>
  </sheetViews>
  <sheetFormatPr defaultColWidth="9.33203125" defaultRowHeight="12.75"/>
  <cols>
    <col min="1" max="1" width="33.33203125" style="21" customWidth="1"/>
    <col min="2" max="2" width="21.33203125" style="21" customWidth="1"/>
    <col min="3" max="3" width="23.33203125" style="21" customWidth="1"/>
    <col min="4" max="4" width="24.6640625" style="21" customWidth="1"/>
    <col min="5" max="5" width="11.6640625" style="21" customWidth="1"/>
    <col min="6" max="6" width="13.6640625" style="21" customWidth="1"/>
    <col min="7" max="16384" width="9.33203125" style="21"/>
  </cols>
  <sheetData>
    <row r="1" spans="1:4" ht="30.75" customHeight="1">
      <c r="A1" s="1869" t="s">
        <v>10</v>
      </c>
      <c r="B1" s="1869"/>
    </row>
    <row r="2" spans="1:4" ht="20.25">
      <c r="A2" s="126" t="s">
        <v>653</v>
      </c>
      <c r="B2" s="3"/>
    </row>
    <row r="3" spans="1:4" ht="14.25">
      <c r="A3" s="1412"/>
      <c r="B3" s="1523"/>
      <c r="C3" s="1524" t="s">
        <v>654</v>
      </c>
      <c r="D3" s="1525" t="s">
        <v>655</v>
      </c>
    </row>
    <row r="4" spans="1:4">
      <c r="A4" s="1065"/>
      <c r="B4" s="1191"/>
      <c r="C4" s="1227" t="s">
        <v>656</v>
      </c>
      <c r="D4" s="1191"/>
    </row>
    <row r="5" spans="1:4">
      <c r="A5" s="23"/>
      <c r="B5" s="22"/>
      <c r="C5" s="58" t="s">
        <v>657</v>
      </c>
      <c r="D5" s="59" t="s">
        <v>658</v>
      </c>
    </row>
    <row r="6" spans="1:4">
      <c r="A6" s="23"/>
      <c r="B6" s="22"/>
      <c r="D6" s="22"/>
    </row>
    <row r="7" spans="1:4">
      <c r="A7" s="60" t="s">
        <v>421</v>
      </c>
      <c r="B7" s="22"/>
      <c r="D7" s="22"/>
    </row>
    <row r="8" spans="1:4">
      <c r="A8" s="23"/>
      <c r="B8" s="22" t="s">
        <v>245</v>
      </c>
      <c r="C8" s="41">
        <v>8.5</v>
      </c>
      <c r="D8" s="61">
        <v>0.2</v>
      </c>
    </row>
    <row r="9" spans="1:4">
      <c r="A9" s="23"/>
      <c r="B9" s="22" t="s">
        <v>331</v>
      </c>
      <c r="C9" s="62">
        <v>7</v>
      </c>
      <c r="D9" s="61">
        <v>0.2</v>
      </c>
    </row>
    <row r="10" spans="1:4">
      <c r="A10" s="23"/>
      <c r="B10" s="22" t="s">
        <v>33</v>
      </c>
      <c r="C10" s="41">
        <v>6.5</v>
      </c>
      <c r="D10" s="61">
        <v>0.2</v>
      </c>
    </row>
    <row r="11" spans="1:4">
      <c r="A11" s="60" t="s">
        <v>612</v>
      </c>
      <c r="B11" s="22"/>
      <c r="C11" s="41"/>
      <c r="D11" s="61"/>
    </row>
    <row r="12" spans="1:4">
      <c r="A12" s="23"/>
      <c r="B12" s="22" t="s">
        <v>245</v>
      </c>
      <c r="C12" s="41">
        <v>10</v>
      </c>
      <c r="D12" s="61">
        <v>0.2</v>
      </c>
    </row>
    <row r="13" spans="1:4">
      <c r="A13" s="23"/>
      <c r="B13" s="22" t="s">
        <v>331</v>
      </c>
      <c r="C13" s="41">
        <v>4.5</v>
      </c>
      <c r="D13" s="61">
        <v>0.2</v>
      </c>
    </row>
    <row r="14" spans="1:4">
      <c r="A14" s="23"/>
      <c r="B14" s="22" t="s">
        <v>33</v>
      </c>
      <c r="C14" s="41">
        <v>9.5</v>
      </c>
      <c r="D14" s="61">
        <v>0.2</v>
      </c>
    </row>
    <row r="15" spans="1:4">
      <c r="A15" s="23"/>
      <c r="B15" s="22"/>
      <c r="C15" s="41"/>
      <c r="D15" s="61"/>
    </row>
    <row r="16" spans="1:4">
      <c r="A16" s="60" t="s">
        <v>610</v>
      </c>
      <c r="B16" s="22"/>
      <c r="C16" s="41">
        <v>6.5</v>
      </c>
      <c r="D16" s="63">
        <v>0.1</v>
      </c>
    </row>
    <row r="17" spans="1:4">
      <c r="A17" s="60" t="s">
        <v>611</v>
      </c>
      <c r="B17" s="22"/>
      <c r="C17" s="62">
        <v>4</v>
      </c>
      <c r="D17" s="42">
        <v>6.6666666666666666E-2</v>
      </c>
    </row>
    <row r="18" spans="1:4">
      <c r="A18" s="60"/>
      <c r="B18" s="22"/>
      <c r="C18" s="41"/>
      <c r="D18" s="61"/>
    </row>
    <row r="19" spans="1:4">
      <c r="A19" s="60" t="s">
        <v>613</v>
      </c>
      <c r="B19" s="22"/>
      <c r="C19" s="41">
        <v>4.8</v>
      </c>
      <c r="D19" s="61">
        <v>0.2</v>
      </c>
    </row>
    <row r="20" spans="1:4">
      <c r="A20" s="60" t="s">
        <v>614</v>
      </c>
      <c r="B20" s="22"/>
      <c r="C20" s="41">
        <v>40</v>
      </c>
      <c r="D20" s="61">
        <v>0.2</v>
      </c>
    </row>
    <row r="21" spans="1:4">
      <c r="A21" s="60" t="s">
        <v>615</v>
      </c>
      <c r="B21" s="22"/>
      <c r="C21" s="41">
        <v>60</v>
      </c>
      <c r="D21" s="61">
        <v>0.2</v>
      </c>
    </row>
    <row r="22" spans="1:4">
      <c r="A22" s="60" t="s">
        <v>659</v>
      </c>
      <c r="B22" s="22"/>
      <c r="C22" s="41">
        <v>45</v>
      </c>
      <c r="D22" s="61">
        <v>0.2</v>
      </c>
    </row>
    <row r="23" spans="1:4">
      <c r="A23" s="1066"/>
      <c r="B23" s="1191"/>
      <c r="C23" s="1187"/>
      <c r="D23" s="734"/>
    </row>
    <row r="24" spans="1:4" ht="14.25">
      <c r="A24" s="64" t="s">
        <v>660</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H21"/>
  <sheetViews>
    <sheetView zoomScaleNormal="100" zoomScaleSheetLayoutView="80" workbookViewId="0">
      <selection activeCell="A12" sqref="A12"/>
    </sheetView>
  </sheetViews>
  <sheetFormatPr defaultColWidth="9.33203125" defaultRowHeight="12.75"/>
  <cols>
    <col min="1" max="1" width="33.33203125" style="21" customWidth="1"/>
    <col min="2" max="16384" width="9.33203125" style="21"/>
  </cols>
  <sheetData>
    <row r="1" spans="1:8" ht="30.75" customHeight="1">
      <c r="A1" s="1869" t="s">
        <v>10</v>
      </c>
      <c r="B1" s="1869"/>
    </row>
    <row r="2" spans="1:8" ht="20.25">
      <c r="A2" s="126" t="s">
        <v>661</v>
      </c>
    </row>
    <row r="3" spans="1:8">
      <c r="A3" s="1412"/>
      <c r="B3" s="1526" t="s">
        <v>662</v>
      </c>
      <c r="C3" s="1527"/>
      <c r="D3" s="1527"/>
      <c r="E3" s="1527"/>
      <c r="F3" s="1527"/>
      <c r="G3" s="1527"/>
      <c r="H3" s="1528"/>
    </row>
    <row r="4" spans="1:8">
      <c r="A4" s="23"/>
      <c r="B4" s="1905" t="s">
        <v>663</v>
      </c>
      <c r="C4" s="1412" t="s">
        <v>664</v>
      </c>
      <c r="D4" s="1529" t="s">
        <v>665</v>
      </c>
      <c r="E4" s="1527"/>
      <c r="F4" s="1527"/>
      <c r="G4" s="1527"/>
      <c r="H4" s="1528"/>
    </row>
    <row r="5" spans="1:8">
      <c r="A5" s="23"/>
      <c r="B5" s="1906"/>
      <c r="C5" s="23" t="s">
        <v>666</v>
      </c>
      <c r="D5" s="23" t="s">
        <v>664</v>
      </c>
      <c r="E5" s="21" t="s">
        <v>667</v>
      </c>
      <c r="F5" s="21" t="s">
        <v>668</v>
      </c>
      <c r="G5" s="21" t="s">
        <v>669</v>
      </c>
      <c r="H5" s="22" t="s">
        <v>670</v>
      </c>
    </row>
    <row r="6" spans="1:8">
      <c r="A6" s="23"/>
      <c r="B6" s="1907"/>
      <c r="C6" s="23"/>
      <c r="D6" s="23"/>
      <c r="H6" s="22" t="s">
        <v>666</v>
      </c>
    </row>
    <row r="7" spans="1:8" ht="14.25">
      <c r="A7" s="1412"/>
      <c r="B7" s="1414" t="s">
        <v>671</v>
      </c>
      <c r="C7" s="1530"/>
      <c r="D7" s="1530"/>
      <c r="E7" s="1530"/>
      <c r="F7" s="1530"/>
      <c r="G7" s="1530"/>
      <c r="H7" s="1523"/>
    </row>
    <row r="8" spans="1:8">
      <c r="A8" s="23"/>
      <c r="B8" s="23"/>
      <c r="H8" s="22"/>
    </row>
    <row r="9" spans="1:8">
      <c r="A9" s="23" t="s">
        <v>421</v>
      </c>
      <c r="B9" s="66">
        <v>0</v>
      </c>
      <c r="C9" s="39"/>
      <c r="D9" s="39">
        <v>60</v>
      </c>
      <c r="E9" s="39">
        <v>70</v>
      </c>
      <c r="F9" s="39">
        <v>80</v>
      </c>
      <c r="G9" s="39">
        <v>90</v>
      </c>
      <c r="H9" s="43">
        <v>100</v>
      </c>
    </row>
    <row r="10" spans="1:8">
      <c r="A10" s="23" t="s">
        <v>610</v>
      </c>
      <c r="B10" s="66">
        <v>0.1</v>
      </c>
      <c r="C10" s="39">
        <v>50</v>
      </c>
      <c r="D10" s="39"/>
      <c r="E10" s="39"/>
      <c r="F10" s="39"/>
      <c r="G10" s="39"/>
      <c r="H10" s="43"/>
    </row>
    <row r="11" spans="1:8">
      <c r="A11" s="23" t="s">
        <v>611</v>
      </c>
      <c r="B11" s="66">
        <v>15</v>
      </c>
      <c r="C11" s="39">
        <v>30</v>
      </c>
      <c r="D11" s="39"/>
      <c r="E11" s="39"/>
      <c r="F11" s="39"/>
      <c r="G11" s="39"/>
      <c r="H11" s="43"/>
    </row>
    <row r="12" spans="1:8">
      <c r="A12" s="23" t="s">
        <v>672</v>
      </c>
      <c r="B12" s="66">
        <v>0</v>
      </c>
      <c r="C12" s="39">
        <v>100</v>
      </c>
      <c r="D12" s="39"/>
      <c r="E12" s="39"/>
      <c r="F12" s="39"/>
      <c r="G12" s="39"/>
      <c r="H12" s="43"/>
    </row>
    <row r="13" spans="1:8">
      <c r="A13" s="23" t="s">
        <v>673</v>
      </c>
      <c r="B13" s="66">
        <v>50</v>
      </c>
      <c r="C13" s="39">
        <v>500</v>
      </c>
      <c r="D13" s="39"/>
      <c r="E13" s="39"/>
      <c r="F13" s="39"/>
      <c r="G13" s="39"/>
      <c r="H13" s="43"/>
    </row>
    <row r="14" spans="1:8">
      <c r="A14" s="1065"/>
      <c r="B14" s="1065"/>
      <c r="C14" s="1228"/>
      <c r="D14" s="1228"/>
      <c r="E14" s="1228"/>
      <c r="F14" s="1228"/>
      <c r="G14" s="1228"/>
      <c r="H14" s="1191"/>
    </row>
    <row r="15" spans="1:8" ht="14.25">
      <c r="A15" s="64" t="s">
        <v>674</v>
      </c>
    </row>
    <row r="17" spans="1:1">
      <c r="A17" s="88" t="s">
        <v>372</v>
      </c>
    </row>
    <row r="18" spans="1:1">
      <c r="A18" s="88" t="s">
        <v>535</v>
      </c>
    </row>
    <row r="19" spans="1:1">
      <c r="A19" s="494" t="s">
        <v>675</v>
      </c>
    </row>
    <row r="20" spans="1:1">
      <c r="A20" s="21" t="s">
        <v>676</v>
      </c>
    </row>
    <row r="21" spans="1:1">
      <c r="A21" s="445" t="s">
        <v>493</v>
      </c>
    </row>
  </sheetData>
  <mergeCells count="2">
    <mergeCell ref="A1:B1"/>
    <mergeCell ref="B4:B6"/>
  </mergeCells>
  <hyperlinks>
    <hyperlink ref="A1" location="Inhoud!A1" display="Home" xr:uid="{00000000-0004-0000-0E00-000001000000}"/>
    <hyperlink ref="A1:B1" location="Contents!A1" display="To table of contents" xr:uid="{00000000-0004-0000-0E00-000002000000}"/>
    <hyperlink ref="A19" r:id="rId1" xr:uid="{9DA4BD67-3037-425E-B221-B4C8D000CD25}"/>
    <hyperlink ref="A21" r:id="rId2" xr:uid="{38914FCB-AD9D-4213-9F96-54BC09D66ECD}"/>
  </hyperlinks>
  <pageMargins left="0.75" right="0.75" top="1" bottom="1" header="0.5" footer="0.5"/>
  <pageSetup paperSize="9" scale="75" orientation="portrait" r:id="rId3"/>
  <headerFooter alignWithMargins="0"/>
  <customProperties>
    <customPr name="EpmWorksheetKeyString_GUID" r:id="rId4"/>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00B050"/>
  </sheetPr>
  <dimension ref="A1:G38"/>
  <sheetViews>
    <sheetView topLeftCell="A2" zoomScaleNormal="100" workbookViewId="0">
      <selection activeCell="D29" sqref="D29"/>
    </sheetView>
  </sheetViews>
  <sheetFormatPr defaultColWidth="9.33203125" defaultRowHeight="12.75"/>
  <cols>
    <col min="1" max="1" width="10.1640625" style="21" customWidth="1"/>
    <col min="2" max="2" width="15.6640625" style="21" customWidth="1"/>
    <col min="3" max="3" width="2.6640625" style="21" customWidth="1"/>
    <col min="4" max="4" width="15.6640625" style="21" customWidth="1"/>
    <col min="5" max="5" width="2.6640625" style="21" customWidth="1"/>
    <col min="6" max="6" width="15.6640625" style="21" customWidth="1"/>
    <col min="7" max="7" width="2.6640625" style="21" customWidth="1"/>
    <col min="8" max="8" width="11.33203125" style="21" customWidth="1"/>
    <col min="9" max="16384" width="9.33203125" style="21"/>
  </cols>
  <sheetData>
    <row r="1" spans="1:7" ht="30.75" customHeight="1">
      <c r="A1" s="1869" t="s">
        <v>10</v>
      </c>
      <c r="B1" s="1869"/>
    </row>
    <row r="2" spans="1:7" ht="20.25">
      <c r="A2" s="148" t="s">
        <v>677</v>
      </c>
      <c r="B2" s="863"/>
      <c r="C2" s="863"/>
      <c r="D2" s="863"/>
      <c r="E2" s="863"/>
      <c r="F2" s="863"/>
    </row>
    <row r="3" spans="1:7">
      <c r="A3" s="1531"/>
      <c r="B3" s="1532" t="s">
        <v>513</v>
      </c>
      <c r="C3" s="1533"/>
      <c r="D3" s="1908" t="s">
        <v>527</v>
      </c>
      <c r="E3" s="1909"/>
      <c r="F3" s="1909"/>
      <c r="G3" s="1910"/>
    </row>
    <row r="4" spans="1:7">
      <c r="A4" s="864"/>
      <c r="B4" s="865" t="s">
        <v>678</v>
      </c>
      <c r="C4" s="866"/>
      <c r="D4" s="1534" t="s">
        <v>678</v>
      </c>
      <c r="E4" s="1535"/>
      <c r="F4" s="1535" t="s">
        <v>679</v>
      </c>
      <c r="G4" s="1523"/>
    </row>
    <row r="5" spans="1:7">
      <c r="A5" s="1078"/>
      <c r="B5" s="1079"/>
      <c r="C5" s="1080"/>
      <c r="D5" s="1080"/>
      <c r="E5" s="1234"/>
      <c r="F5" s="1234" t="s">
        <v>680</v>
      </c>
      <c r="G5" s="1191"/>
    </row>
    <row r="6" spans="1:7">
      <c r="A6" s="1412"/>
      <c r="B6" s="1414" t="s">
        <v>681</v>
      </c>
      <c r="C6" s="1536"/>
      <c r="D6" s="58" t="s">
        <v>682</v>
      </c>
      <c r="E6" s="59"/>
      <c r="F6" s="58"/>
      <c r="G6" s="22"/>
    </row>
    <row r="7" spans="1:7">
      <c r="A7" s="23"/>
      <c r="B7" s="1412"/>
      <c r="C7" s="1523"/>
      <c r="D7" s="1530"/>
      <c r="E7" s="1523"/>
      <c r="F7" s="1530"/>
      <c r="G7" s="1523"/>
    </row>
    <row r="8" spans="1:7" ht="14.25">
      <c r="A8" s="23">
        <v>1980</v>
      </c>
      <c r="B8" s="40">
        <v>0.36</v>
      </c>
      <c r="C8" s="69" t="s">
        <v>683</v>
      </c>
      <c r="D8" s="41">
        <v>240</v>
      </c>
      <c r="E8" s="70" t="s">
        <v>684</v>
      </c>
      <c r="F8" s="40">
        <v>3300</v>
      </c>
      <c r="G8" s="70" t="s">
        <v>685</v>
      </c>
    </row>
    <row r="9" spans="1:7" ht="14.25">
      <c r="A9" s="23">
        <v>1985</v>
      </c>
      <c r="B9" s="40">
        <v>0.36</v>
      </c>
      <c r="C9" s="69" t="s">
        <v>683</v>
      </c>
      <c r="D9" s="41">
        <v>240</v>
      </c>
      <c r="E9" s="70" t="s">
        <v>684</v>
      </c>
      <c r="F9" s="40">
        <v>2000</v>
      </c>
      <c r="G9" s="70" t="s">
        <v>685</v>
      </c>
    </row>
    <row r="10" spans="1:7" ht="14.25">
      <c r="A10" s="23">
        <v>1990</v>
      </c>
      <c r="B10" s="71">
        <v>7.1300000000000002E-2</v>
      </c>
      <c r="C10" s="69" t="s">
        <v>683</v>
      </c>
      <c r="D10" s="41">
        <v>240</v>
      </c>
      <c r="E10" s="70" t="s">
        <v>686</v>
      </c>
      <c r="F10" s="40">
        <v>1780</v>
      </c>
      <c r="G10" s="70" t="s">
        <v>685</v>
      </c>
    </row>
    <row r="11" spans="1:7" ht="14.25">
      <c r="A11" s="23">
        <v>1991</v>
      </c>
      <c r="B11" s="71">
        <v>5.6800000000000003E-2</v>
      </c>
      <c r="C11" s="69" t="s">
        <v>683</v>
      </c>
      <c r="D11" s="41">
        <v>210</v>
      </c>
      <c r="E11" s="70" t="s">
        <v>608</v>
      </c>
      <c r="F11" s="40">
        <v>1800</v>
      </c>
      <c r="G11" s="70" t="s">
        <v>685</v>
      </c>
    </row>
    <row r="12" spans="1:7" ht="14.25">
      <c r="A12" s="23">
        <v>1992</v>
      </c>
      <c r="B12" s="71">
        <v>4.2439999999999999E-2</v>
      </c>
      <c r="C12" s="69" t="s">
        <v>683</v>
      </c>
      <c r="D12" s="41">
        <v>190</v>
      </c>
      <c r="E12" s="70" t="s">
        <v>608</v>
      </c>
      <c r="F12" s="40">
        <v>1800</v>
      </c>
      <c r="G12" s="70" t="s">
        <v>685</v>
      </c>
    </row>
    <row r="13" spans="1:7" ht="14.25">
      <c r="A13" s="23">
        <v>1993</v>
      </c>
      <c r="B13" s="71">
        <v>3.5500000000000004E-2</v>
      </c>
      <c r="C13" s="69" t="s">
        <v>683</v>
      </c>
      <c r="D13" s="41">
        <v>160</v>
      </c>
      <c r="E13" s="70" t="s">
        <v>608</v>
      </c>
      <c r="F13" s="40">
        <v>1800</v>
      </c>
      <c r="G13" s="70" t="s">
        <v>685</v>
      </c>
    </row>
    <row r="14" spans="1:7" ht="14.25">
      <c r="A14" s="23">
        <v>1994</v>
      </c>
      <c r="B14" s="71">
        <v>2.7410000000000004E-2</v>
      </c>
      <c r="C14" s="69" t="s">
        <v>683</v>
      </c>
      <c r="D14" s="41">
        <v>130</v>
      </c>
      <c r="E14" s="70" t="s">
        <v>608</v>
      </c>
      <c r="F14" s="40">
        <v>1750</v>
      </c>
      <c r="G14" s="70" t="s">
        <v>685</v>
      </c>
    </row>
    <row r="15" spans="1:7" ht="14.25">
      <c r="A15" s="23">
        <v>1995</v>
      </c>
      <c r="B15" s="71">
        <v>2.0884000000000003E-2</v>
      </c>
      <c r="C15" s="69" t="s">
        <v>683</v>
      </c>
      <c r="D15" s="41">
        <v>100</v>
      </c>
      <c r="E15" s="70" t="s">
        <v>608</v>
      </c>
      <c r="F15" s="40">
        <v>1600</v>
      </c>
      <c r="G15" s="70" t="s">
        <v>685</v>
      </c>
    </row>
    <row r="16" spans="1:7" ht="14.25">
      <c r="A16" s="23">
        <v>1996</v>
      </c>
      <c r="B16" s="71">
        <v>1.0808799999999999E-2</v>
      </c>
      <c r="C16" s="69" t="s">
        <v>683</v>
      </c>
      <c r="D16" s="41">
        <v>70</v>
      </c>
      <c r="E16" s="70" t="s">
        <v>687</v>
      </c>
      <c r="F16" s="40">
        <v>1189</v>
      </c>
      <c r="G16" s="70" t="s">
        <v>685</v>
      </c>
    </row>
    <row r="17" spans="1:7" ht="14.25">
      <c r="A17" s="23">
        <v>1997</v>
      </c>
      <c r="B17" s="72">
        <v>4.4063700000000002E-4</v>
      </c>
      <c r="C17" s="69" t="s">
        <v>683</v>
      </c>
      <c r="D17" s="41">
        <v>70</v>
      </c>
      <c r="E17" s="70" t="s">
        <v>687</v>
      </c>
      <c r="F17" s="40">
        <v>500</v>
      </c>
      <c r="G17" s="70" t="s">
        <v>685</v>
      </c>
    </row>
    <row r="18" spans="1:7" ht="14.25">
      <c r="A18" s="23">
        <v>1998</v>
      </c>
      <c r="B18" s="73">
        <v>1.0000000000000001E-5</v>
      </c>
      <c r="C18" s="70" t="s">
        <v>685</v>
      </c>
      <c r="D18" s="41">
        <v>70</v>
      </c>
      <c r="E18" s="70" t="s">
        <v>687</v>
      </c>
      <c r="F18" s="40">
        <v>500</v>
      </c>
      <c r="G18" s="70" t="s">
        <v>685</v>
      </c>
    </row>
    <row r="19" spans="1:7" ht="14.25">
      <c r="A19" s="23">
        <v>1999</v>
      </c>
      <c r="B19" s="73">
        <v>1.0000000000000001E-5</v>
      </c>
      <c r="C19" s="70" t="s">
        <v>685</v>
      </c>
      <c r="D19" s="41">
        <v>70</v>
      </c>
      <c r="E19" s="70" t="s">
        <v>687</v>
      </c>
      <c r="F19" s="40">
        <v>500</v>
      </c>
      <c r="G19" s="70" t="s">
        <v>685</v>
      </c>
    </row>
    <row r="20" spans="1:7" ht="14.25">
      <c r="A20" s="23">
        <v>2000</v>
      </c>
      <c r="B20" s="73">
        <v>1.0000000000000001E-5</v>
      </c>
      <c r="C20" s="70" t="s">
        <v>685</v>
      </c>
      <c r="D20" s="41">
        <v>70</v>
      </c>
      <c r="E20" s="69" t="s">
        <v>683</v>
      </c>
      <c r="F20" s="40">
        <v>290</v>
      </c>
      <c r="G20" s="69" t="s">
        <v>683</v>
      </c>
    </row>
    <row r="21" spans="1:7" ht="14.25">
      <c r="A21" s="23">
        <v>2001</v>
      </c>
      <c r="B21" s="73">
        <v>1.0000000000000001E-5</v>
      </c>
      <c r="C21" s="70" t="s">
        <v>685</v>
      </c>
      <c r="D21" s="41">
        <v>50</v>
      </c>
      <c r="E21" s="69" t="s">
        <v>688</v>
      </c>
      <c r="F21" s="40">
        <v>42</v>
      </c>
      <c r="G21" s="69" t="s">
        <v>688</v>
      </c>
    </row>
    <row r="22" spans="1:7" ht="14.25">
      <c r="A22" s="23">
        <v>2002</v>
      </c>
      <c r="B22" s="73">
        <v>1.0000000000000001E-5</v>
      </c>
      <c r="C22" s="70" t="s">
        <v>685</v>
      </c>
      <c r="D22" s="41">
        <v>60</v>
      </c>
      <c r="E22" s="69" t="s">
        <v>688</v>
      </c>
      <c r="F22" s="40">
        <v>34</v>
      </c>
      <c r="G22" s="69" t="s">
        <v>688</v>
      </c>
    </row>
    <row r="23" spans="1:7" ht="14.25">
      <c r="A23" s="23">
        <v>2003</v>
      </c>
      <c r="B23" s="73">
        <v>1.0000000000000001E-5</v>
      </c>
      <c r="C23" s="70" t="s">
        <v>685</v>
      </c>
      <c r="D23" s="41">
        <v>30</v>
      </c>
      <c r="E23" s="69" t="s">
        <v>688</v>
      </c>
      <c r="F23" s="40">
        <v>31</v>
      </c>
      <c r="G23" s="69" t="s">
        <v>688</v>
      </c>
    </row>
    <row r="24" spans="1:7" ht="14.25">
      <c r="A24" s="23">
        <v>2004</v>
      </c>
      <c r="B24" s="73">
        <v>1.0000000000000001E-5</v>
      </c>
      <c r="C24" s="70" t="s">
        <v>685</v>
      </c>
      <c r="D24" s="41">
        <v>30</v>
      </c>
      <c r="E24" s="69" t="s">
        <v>688</v>
      </c>
      <c r="F24" s="40">
        <v>34</v>
      </c>
      <c r="G24" s="69" t="s">
        <v>688</v>
      </c>
    </row>
    <row r="25" spans="1:7" ht="14.25">
      <c r="A25" s="23">
        <v>2005</v>
      </c>
      <c r="B25" s="73">
        <v>1.0000000000000001E-5</v>
      </c>
      <c r="C25" s="70" t="s">
        <v>685</v>
      </c>
      <c r="D25" s="41">
        <v>20</v>
      </c>
      <c r="E25" s="69" t="s">
        <v>688</v>
      </c>
      <c r="F25" s="66">
        <v>8</v>
      </c>
      <c r="G25" s="69" t="s">
        <v>688</v>
      </c>
    </row>
    <row r="26" spans="1:7" ht="14.25">
      <c r="A26" s="23">
        <v>2006</v>
      </c>
      <c r="B26" s="73">
        <v>1.0000000000000001E-5</v>
      </c>
      <c r="C26" s="70" t="s">
        <v>685</v>
      </c>
      <c r="D26" s="41">
        <v>20</v>
      </c>
      <c r="E26" s="69" t="s">
        <v>688</v>
      </c>
      <c r="F26" s="66">
        <v>11</v>
      </c>
      <c r="G26" s="69" t="s">
        <v>688</v>
      </c>
    </row>
    <row r="27" spans="1:7" ht="14.25">
      <c r="A27" s="23">
        <v>2007</v>
      </c>
      <c r="B27" s="73">
        <v>1.0000000000000001E-5</v>
      </c>
      <c r="C27" s="70" t="s">
        <v>685</v>
      </c>
      <c r="D27" s="41">
        <v>20</v>
      </c>
      <c r="E27" s="69" t="s">
        <v>689</v>
      </c>
      <c r="F27" s="66">
        <v>11</v>
      </c>
      <c r="G27" s="69" t="s">
        <v>689</v>
      </c>
    </row>
    <row r="28" spans="1:7" ht="14.25">
      <c r="A28" s="1065" t="s">
        <v>690</v>
      </c>
      <c r="B28" s="1081">
        <v>1.0000000000000001E-5</v>
      </c>
      <c r="C28" s="1195" t="s">
        <v>685</v>
      </c>
      <c r="D28" s="1187">
        <v>10</v>
      </c>
      <c r="E28" s="1196" t="s">
        <v>689</v>
      </c>
      <c r="F28" s="1082">
        <v>10</v>
      </c>
      <c r="G28" s="1195" t="s">
        <v>685</v>
      </c>
    </row>
    <row r="29" spans="1:7" ht="14.25">
      <c r="A29" s="24"/>
      <c r="B29" s="727"/>
      <c r="C29" s="728"/>
      <c r="D29" s="41"/>
      <c r="E29" s="729"/>
      <c r="F29" s="39"/>
      <c r="G29" s="728"/>
    </row>
    <row r="30" spans="1:7">
      <c r="A30" s="867" t="s">
        <v>249</v>
      </c>
      <c r="B30" s="867"/>
      <c r="C30" s="867"/>
    </row>
    <row r="31" spans="1:7" ht="14.25">
      <c r="A31" s="74" t="s">
        <v>684</v>
      </c>
      <c r="B31" s="21" t="s">
        <v>691</v>
      </c>
    </row>
    <row r="32" spans="1:7" ht="14.25">
      <c r="A32" s="74" t="s">
        <v>686</v>
      </c>
      <c r="B32" s="867" t="s">
        <v>692</v>
      </c>
      <c r="C32" s="867"/>
    </row>
    <row r="33" spans="1:3" ht="14.25">
      <c r="A33" s="74" t="s">
        <v>608</v>
      </c>
      <c r="B33" s="867" t="s">
        <v>693</v>
      </c>
      <c r="C33" s="867"/>
    </row>
    <row r="34" spans="1:3" ht="14.25">
      <c r="A34" s="74" t="s">
        <v>687</v>
      </c>
      <c r="B34" s="867" t="s">
        <v>694</v>
      </c>
      <c r="C34" s="867"/>
    </row>
    <row r="35" spans="1:3" ht="14.25">
      <c r="A35" s="74" t="s">
        <v>683</v>
      </c>
      <c r="B35" s="867" t="s">
        <v>695</v>
      </c>
      <c r="C35" s="867"/>
    </row>
    <row r="36" spans="1:3" ht="14.25">
      <c r="A36" s="74" t="s">
        <v>685</v>
      </c>
      <c r="B36" s="867" t="s">
        <v>696</v>
      </c>
      <c r="C36" s="867"/>
    </row>
    <row r="37" spans="1:3" ht="14.25">
      <c r="A37" s="75" t="s">
        <v>688</v>
      </c>
      <c r="B37" s="867" t="s">
        <v>697</v>
      </c>
      <c r="C37" s="867"/>
    </row>
    <row r="38" spans="1:3" ht="14.25">
      <c r="A38" s="76" t="s">
        <v>689</v>
      </c>
      <c r="B38" s="21" t="s">
        <v>698</v>
      </c>
    </row>
  </sheetData>
  <mergeCells count="2">
    <mergeCell ref="D3:G3"/>
    <mergeCell ref="A1:B1"/>
  </mergeCells>
  <hyperlinks>
    <hyperlink ref="A1" location="Inhoud!A1" display="Home" xr:uid="{00000000-0004-0000-1000-000000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rgb="FF00B050"/>
  </sheetPr>
  <dimension ref="A1:M122"/>
  <sheetViews>
    <sheetView topLeftCell="A82" zoomScaleNormal="100" workbookViewId="0">
      <selection activeCell="H43" sqref="H43"/>
    </sheetView>
  </sheetViews>
  <sheetFormatPr defaultColWidth="8.6640625" defaultRowHeight="12"/>
  <cols>
    <col min="1" max="1" width="33.33203125" style="490" customWidth="1"/>
    <col min="2" max="2" width="20.33203125" style="490" customWidth="1"/>
    <col min="3" max="5" width="16.6640625" style="490" customWidth="1"/>
    <col min="6" max="16384" width="8.6640625" style="490"/>
  </cols>
  <sheetData>
    <row r="1" spans="1:13" ht="30.75" customHeight="1">
      <c r="A1" s="1869" t="s">
        <v>10</v>
      </c>
      <c r="B1" s="1869"/>
    </row>
    <row r="2" spans="1:13" ht="20.25">
      <c r="A2" s="148" t="s">
        <v>699</v>
      </c>
      <c r="B2" s="806"/>
      <c r="C2" s="807"/>
      <c r="D2" s="807"/>
    </row>
    <row r="3" spans="1:13" ht="14.25">
      <c r="A3" s="77" t="s">
        <v>700</v>
      </c>
      <c r="B3" s="807"/>
      <c r="C3" s="807"/>
      <c r="D3" s="807"/>
      <c r="E3" s="808"/>
      <c r="F3" s="808"/>
      <c r="G3" s="808"/>
      <c r="H3" s="808"/>
      <c r="I3" s="808"/>
      <c r="J3" s="808"/>
      <c r="K3" s="808"/>
      <c r="L3" s="808"/>
      <c r="M3" s="808"/>
    </row>
    <row r="4" spans="1:13" ht="12.75">
      <c r="A4" s="807"/>
      <c r="C4" s="1911" t="s">
        <v>701</v>
      </c>
      <c r="D4" s="1911"/>
      <c r="E4" s="1911"/>
      <c r="F4" s="21"/>
      <c r="G4" s="808"/>
      <c r="H4" s="808"/>
      <c r="I4" s="808"/>
      <c r="J4" s="808"/>
      <c r="K4" s="808"/>
      <c r="L4" s="808"/>
      <c r="M4" s="808"/>
    </row>
    <row r="5" spans="1:13" ht="25.5">
      <c r="A5" s="809"/>
      <c r="B5" s="1537" t="s">
        <v>702</v>
      </c>
      <c r="C5" s="335" t="s">
        <v>703</v>
      </c>
      <c r="D5" s="810" t="s">
        <v>704</v>
      </c>
      <c r="E5" s="811" t="s">
        <v>705</v>
      </c>
      <c r="F5" s="808"/>
      <c r="G5" s="808"/>
      <c r="H5" s="808"/>
      <c r="I5" s="808"/>
      <c r="J5" s="808"/>
      <c r="K5" s="808"/>
      <c r="L5" s="808"/>
      <c r="M5" s="808"/>
    </row>
    <row r="6" spans="1:13" ht="12.75">
      <c r="A6" s="809"/>
      <c r="B6" s="326"/>
      <c r="C6" s="807"/>
      <c r="D6" s="807"/>
      <c r="E6" s="812"/>
      <c r="F6" s="808"/>
      <c r="G6" s="808"/>
      <c r="H6" s="808"/>
      <c r="I6" s="808"/>
      <c r="J6" s="808"/>
      <c r="K6" s="808"/>
      <c r="L6" s="808"/>
      <c r="M6" s="808"/>
    </row>
    <row r="7" spans="1:13" ht="12.75">
      <c r="A7" s="1083" t="s">
        <v>706</v>
      </c>
      <c r="B7" s="1235"/>
      <c r="C7" s="1236">
        <v>20</v>
      </c>
      <c r="D7" s="1237">
        <v>2.5</v>
      </c>
      <c r="E7" s="1197">
        <v>20</v>
      </c>
      <c r="F7" s="808"/>
      <c r="G7" s="808"/>
      <c r="H7" s="808"/>
      <c r="I7" s="808"/>
      <c r="J7" s="808"/>
      <c r="K7" s="808"/>
      <c r="L7" s="808"/>
      <c r="M7" s="808"/>
    </row>
    <row r="8" spans="1:13" ht="12.75">
      <c r="A8" s="809"/>
      <c r="B8" s="326"/>
      <c r="C8" s="810"/>
      <c r="D8" s="810"/>
      <c r="E8" s="811"/>
      <c r="F8" s="808"/>
      <c r="G8" s="808"/>
      <c r="H8" s="808"/>
      <c r="I8" s="808"/>
      <c r="J8" s="808"/>
      <c r="K8" s="808"/>
      <c r="L8" s="808"/>
      <c r="M8" s="808"/>
    </row>
    <row r="9" spans="1:13" ht="12.75">
      <c r="A9" s="78" t="s">
        <v>707</v>
      </c>
      <c r="B9" s="326"/>
      <c r="C9" s="810"/>
      <c r="D9" s="810"/>
      <c r="E9" s="811"/>
      <c r="F9" s="808"/>
      <c r="G9" s="808"/>
      <c r="H9" s="808"/>
      <c r="I9" s="808"/>
      <c r="J9" s="808"/>
      <c r="K9" s="808"/>
      <c r="L9" s="808"/>
      <c r="M9" s="808"/>
    </row>
    <row r="10" spans="1:13" ht="12.75">
      <c r="A10" s="813" t="s">
        <v>708</v>
      </c>
      <c r="B10" s="814">
        <v>0</v>
      </c>
      <c r="C10" s="815">
        <v>1</v>
      </c>
      <c r="D10" s="815">
        <v>1</v>
      </c>
      <c r="E10" s="816">
        <v>1</v>
      </c>
      <c r="F10" s="808"/>
      <c r="G10" s="808"/>
      <c r="H10" s="808"/>
      <c r="I10" s="808"/>
      <c r="J10" s="808"/>
      <c r="K10" s="808"/>
      <c r="L10" s="808"/>
      <c r="M10" s="808"/>
    </row>
    <row r="11" spans="1:13" ht="12.75">
      <c r="A11" s="813">
        <v>1985</v>
      </c>
      <c r="B11" s="814">
        <v>0</v>
      </c>
      <c r="C11" s="815">
        <v>1</v>
      </c>
      <c r="D11" s="815">
        <v>1</v>
      </c>
      <c r="E11" s="816">
        <v>1</v>
      </c>
      <c r="F11" s="808"/>
      <c r="G11" s="808"/>
      <c r="H11" s="808"/>
      <c r="I11" s="808"/>
      <c r="J11" s="808"/>
      <c r="K11" s="808"/>
      <c r="L11" s="808"/>
      <c r="M11" s="808"/>
    </row>
    <row r="12" spans="1:13" ht="12.75">
      <c r="A12" s="813">
        <v>1986</v>
      </c>
      <c r="B12" s="814">
        <v>1.0526315789473648E-2</v>
      </c>
      <c r="C12" s="815">
        <v>0.99</v>
      </c>
      <c r="D12" s="815">
        <v>0.99</v>
      </c>
      <c r="E12" s="816">
        <v>0.99</v>
      </c>
      <c r="F12" s="808"/>
      <c r="G12" s="808"/>
      <c r="H12" s="808"/>
      <c r="I12" s="808"/>
      <c r="J12" s="808"/>
      <c r="K12" s="808"/>
      <c r="L12" s="808"/>
      <c r="M12" s="808"/>
    </row>
    <row r="13" spans="1:13" ht="12.75">
      <c r="A13" s="813">
        <v>1987</v>
      </c>
      <c r="B13" s="814">
        <v>2.1052631578947295E-2</v>
      </c>
      <c r="C13" s="815">
        <v>0.98</v>
      </c>
      <c r="D13" s="815">
        <v>0.99</v>
      </c>
      <c r="E13" s="816">
        <v>0.98</v>
      </c>
      <c r="F13" s="808"/>
      <c r="G13" s="808"/>
      <c r="H13" s="808"/>
      <c r="I13" s="808"/>
      <c r="J13" s="808"/>
      <c r="K13" s="808"/>
      <c r="L13" s="808"/>
      <c r="M13" s="808"/>
    </row>
    <row r="14" spans="1:13" ht="12.75">
      <c r="A14" s="813">
        <v>1988</v>
      </c>
      <c r="B14" s="814">
        <v>3.157894736842113E-2</v>
      </c>
      <c r="C14" s="815">
        <v>0.97</v>
      </c>
      <c r="D14" s="815">
        <v>0.98</v>
      </c>
      <c r="E14" s="816">
        <v>0.97</v>
      </c>
      <c r="F14" s="808"/>
      <c r="G14" s="808"/>
      <c r="H14" s="808"/>
      <c r="I14" s="808"/>
      <c r="J14" s="808"/>
      <c r="K14" s="808"/>
      <c r="L14" s="808"/>
      <c r="M14" s="808"/>
    </row>
    <row r="15" spans="1:13" ht="12.75">
      <c r="A15" s="813">
        <v>1989</v>
      </c>
      <c r="B15" s="814">
        <v>5.2631578947368418E-2</v>
      </c>
      <c r="C15" s="815">
        <v>0.95</v>
      </c>
      <c r="D15" s="815">
        <v>0.97</v>
      </c>
      <c r="E15" s="816">
        <v>0.95</v>
      </c>
      <c r="F15" s="808"/>
      <c r="G15" s="808"/>
      <c r="H15" s="808"/>
      <c r="I15" s="808"/>
      <c r="J15" s="808"/>
      <c r="K15" s="808"/>
      <c r="L15" s="808"/>
      <c r="M15" s="808"/>
    </row>
    <row r="16" spans="1:13" ht="12.75">
      <c r="A16" s="813">
        <v>1990</v>
      </c>
      <c r="B16" s="814">
        <v>0.10526315789473684</v>
      </c>
      <c r="C16" s="815">
        <v>0.9</v>
      </c>
      <c r="D16" s="815">
        <v>0.94</v>
      </c>
      <c r="E16" s="816">
        <v>0.9</v>
      </c>
      <c r="F16" s="808"/>
      <c r="G16" s="808"/>
      <c r="H16" s="808"/>
      <c r="I16" s="808"/>
      <c r="J16" s="808"/>
      <c r="K16" s="808"/>
      <c r="L16" s="808"/>
      <c r="M16" s="808"/>
    </row>
    <row r="17" spans="1:13" ht="12.75">
      <c r="A17" s="813">
        <v>1991</v>
      </c>
      <c r="B17" s="814">
        <v>0.13684210526315796</v>
      </c>
      <c r="C17" s="815">
        <v>0.87</v>
      </c>
      <c r="D17" s="815">
        <v>0.92</v>
      </c>
      <c r="E17" s="816">
        <v>0.87</v>
      </c>
      <c r="F17" s="808"/>
      <c r="G17" s="808"/>
      <c r="H17" s="808"/>
      <c r="I17" s="808"/>
      <c r="J17" s="808"/>
      <c r="K17" s="808"/>
      <c r="L17" s="808"/>
      <c r="M17" s="808"/>
    </row>
    <row r="18" spans="1:13" ht="12.75">
      <c r="A18" s="813">
        <v>1992</v>
      </c>
      <c r="B18" s="814">
        <v>0.16842105263157892</v>
      </c>
      <c r="C18" s="815">
        <v>0.84</v>
      </c>
      <c r="D18" s="815">
        <v>0.9</v>
      </c>
      <c r="E18" s="816">
        <v>0.84</v>
      </c>
      <c r="F18" s="808"/>
      <c r="G18" s="808"/>
      <c r="H18" s="808"/>
      <c r="I18" s="808"/>
      <c r="J18" s="808"/>
      <c r="K18" s="808"/>
      <c r="L18" s="808"/>
      <c r="M18" s="808"/>
    </row>
    <row r="19" spans="1:13" ht="12.75">
      <c r="A19" s="813">
        <v>1993</v>
      </c>
      <c r="B19" s="814">
        <v>0.22105263157894733</v>
      </c>
      <c r="C19" s="815">
        <v>0.79</v>
      </c>
      <c r="D19" s="815">
        <v>0.87</v>
      </c>
      <c r="E19" s="816">
        <v>0.79</v>
      </c>
      <c r="F19" s="808"/>
      <c r="G19" s="808"/>
      <c r="H19" s="808"/>
      <c r="I19" s="808"/>
      <c r="J19" s="808"/>
      <c r="K19" s="808"/>
      <c r="L19" s="808"/>
      <c r="M19" s="808"/>
    </row>
    <row r="20" spans="1:13" ht="12.75">
      <c r="A20" s="813">
        <v>1994</v>
      </c>
      <c r="B20" s="814">
        <v>0.25263157894736848</v>
      </c>
      <c r="C20" s="815">
        <v>0.76</v>
      </c>
      <c r="D20" s="815">
        <v>0.84</v>
      </c>
      <c r="E20" s="816">
        <v>0.76</v>
      </c>
      <c r="F20" s="808"/>
      <c r="G20" s="808"/>
      <c r="H20" s="808"/>
      <c r="I20" s="808"/>
      <c r="J20" s="808"/>
      <c r="K20" s="808"/>
      <c r="L20" s="808"/>
      <c r="M20" s="808"/>
    </row>
    <row r="21" spans="1:13" ht="12.75">
      <c r="A21" s="813">
        <v>1995</v>
      </c>
      <c r="B21" s="814">
        <v>0.3052631578947369</v>
      </c>
      <c r="C21" s="815">
        <v>0.71</v>
      </c>
      <c r="D21" s="815">
        <v>0.81</v>
      </c>
      <c r="E21" s="816">
        <v>0.71</v>
      </c>
      <c r="F21" s="808"/>
      <c r="G21" s="808"/>
      <c r="H21" s="808"/>
      <c r="I21" s="808"/>
      <c r="J21" s="808"/>
      <c r="K21" s="808"/>
      <c r="L21" s="808"/>
      <c r="M21" s="808"/>
    </row>
    <row r="22" spans="1:13" ht="12.75">
      <c r="A22" s="813">
        <v>1996</v>
      </c>
      <c r="B22" s="814">
        <v>0.36842105263157893</v>
      </c>
      <c r="C22" s="815">
        <v>0.65</v>
      </c>
      <c r="D22" s="815">
        <v>0.78</v>
      </c>
      <c r="E22" s="816">
        <v>0.65</v>
      </c>
      <c r="F22" s="808"/>
      <c r="G22" s="808"/>
      <c r="H22" s="808"/>
      <c r="I22" s="808"/>
      <c r="J22" s="808"/>
      <c r="K22" s="808"/>
      <c r="L22" s="808"/>
      <c r="M22" s="808"/>
    </row>
    <row r="23" spans="1:13" ht="12.75">
      <c r="A23" s="813">
        <v>1997</v>
      </c>
      <c r="B23" s="814">
        <v>0.42105263157894735</v>
      </c>
      <c r="C23" s="815">
        <v>0.6</v>
      </c>
      <c r="D23" s="815">
        <v>0.74</v>
      </c>
      <c r="E23" s="816">
        <v>0.6</v>
      </c>
      <c r="F23" s="808"/>
      <c r="G23" s="808"/>
      <c r="H23" s="808"/>
      <c r="I23" s="808"/>
      <c r="J23" s="808"/>
      <c r="K23" s="808"/>
      <c r="L23" s="808"/>
      <c r="M23" s="808"/>
    </row>
    <row r="24" spans="1:13" ht="12.75">
      <c r="A24" s="813">
        <v>1998</v>
      </c>
      <c r="B24" s="814">
        <v>0.47368421052631576</v>
      </c>
      <c r="C24" s="815">
        <v>0.55000000000000004</v>
      </c>
      <c r="D24" s="815">
        <v>0.71</v>
      </c>
      <c r="E24" s="816">
        <v>0.55000000000000004</v>
      </c>
      <c r="F24" s="808"/>
      <c r="G24" s="808"/>
      <c r="H24" s="808"/>
      <c r="I24" s="808"/>
      <c r="J24" s="808"/>
      <c r="K24" s="808"/>
      <c r="L24" s="808"/>
      <c r="M24" s="808"/>
    </row>
    <row r="25" spans="1:13" ht="12.75">
      <c r="A25" s="813">
        <v>1999</v>
      </c>
      <c r="B25" s="814">
        <v>0.5043333333333333</v>
      </c>
      <c r="C25" s="815">
        <v>0.52088333333333336</v>
      </c>
      <c r="D25" s="815">
        <v>0.69740000000000002</v>
      </c>
      <c r="E25" s="816">
        <v>0.52088333333333336</v>
      </c>
      <c r="F25" s="808"/>
      <c r="G25" s="808"/>
      <c r="H25" s="808"/>
      <c r="I25" s="808"/>
      <c r="J25" s="808"/>
      <c r="K25" s="808"/>
      <c r="L25" s="808"/>
      <c r="M25" s="808"/>
    </row>
    <row r="26" spans="1:13" ht="12.75">
      <c r="A26" s="813">
        <v>2000</v>
      </c>
      <c r="B26" s="814">
        <v>0.52966666666666662</v>
      </c>
      <c r="C26" s="815">
        <v>0.49681666666666668</v>
      </c>
      <c r="D26" s="815">
        <v>0.68220000000000003</v>
      </c>
      <c r="E26" s="816">
        <v>0.49681666666666668</v>
      </c>
      <c r="F26" s="808"/>
      <c r="G26" s="808"/>
      <c r="H26" s="808"/>
      <c r="I26" s="808"/>
      <c r="J26" s="808"/>
      <c r="K26" s="808"/>
      <c r="L26" s="808"/>
      <c r="M26" s="808"/>
    </row>
    <row r="27" spans="1:13" ht="12.75">
      <c r="A27" s="813">
        <v>2001</v>
      </c>
      <c r="B27" s="814">
        <v>0.55500000000000005</v>
      </c>
      <c r="C27" s="815">
        <v>0.47274999999999995</v>
      </c>
      <c r="D27" s="815">
        <v>0.66700000000000004</v>
      </c>
      <c r="E27" s="816">
        <v>0.47274999999999995</v>
      </c>
      <c r="F27" s="808"/>
      <c r="G27" s="808"/>
      <c r="H27" s="808"/>
      <c r="I27" s="808"/>
      <c r="J27" s="808"/>
      <c r="K27" s="808"/>
      <c r="L27" s="808"/>
      <c r="M27" s="808"/>
    </row>
    <row r="28" spans="1:13" ht="12.75">
      <c r="A28" s="813">
        <v>2002</v>
      </c>
      <c r="B28" s="814">
        <v>0.59840000000000004</v>
      </c>
      <c r="C28" s="815">
        <v>0.43151999999999996</v>
      </c>
      <c r="D28" s="815">
        <v>0.64095999999999997</v>
      </c>
      <c r="E28" s="816">
        <v>0.43151999999999996</v>
      </c>
      <c r="F28" s="808"/>
      <c r="G28" s="808"/>
      <c r="H28" s="808"/>
      <c r="I28" s="808"/>
      <c r="J28" s="808"/>
      <c r="K28" s="808"/>
      <c r="L28" s="808"/>
      <c r="M28" s="808"/>
    </row>
    <row r="29" spans="1:13" ht="12.75">
      <c r="A29" s="813">
        <v>2003</v>
      </c>
      <c r="B29" s="814">
        <v>0.62180000000000002</v>
      </c>
      <c r="C29" s="815">
        <v>0.40928999999999999</v>
      </c>
      <c r="D29" s="815">
        <v>0.62692000000000003</v>
      </c>
      <c r="E29" s="816">
        <v>0.40928999999999999</v>
      </c>
      <c r="F29" s="808"/>
      <c r="G29" s="808"/>
      <c r="H29" s="808"/>
      <c r="I29" s="808"/>
      <c r="J29" s="808"/>
      <c r="K29" s="808"/>
      <c r="L29" s="808"/>
      <c r="M29" s="808"/>
    </row>
    <row r="30" spans="1:13" ht="12.75">
      <c r="A30" s="813">
        <v>2004</v>
      </c>
      <c r="B30" s="814">
        <v>0.65361999999999987</v>
      </c>
      <c r="C30" s="815">
        <v>0.37906100000000004</v>
      </c>
      <c r="D30" s="815">
        <v>0.60782800000000003</v>
      </c>
      <c r="E30" s="816">
        <v>0.37906100000000004</v>
      </c>
      <c r="F30" s="808"/>
      <c r="G30" s="808"/>
      <c r="H30" s="808"/>
      <c r="I30" s="808"/>
      <c r="J30" s="808"/>
      <c r="K30" s="808"/>
      <c r="L30" s="808"/>
      <c r="M30" s="808"/>
    </row>
    <row r="31" spans="1:13" ht="12.75">
      <c r="A31" s="813">
        <v>2005</v>
      </c>
      <c r="B31" s="814">
        <v>0.68544000000000005</v>
      </c>
      <c r="C31" s="815">
        <v>0.34883200000000003</v>
      </c>
      <c r="D31" s="815">
        <v>0.58873600000000004</v>
      </c>
      <c r="E31" s="816">
        <v>0.34883200000000003</v>
      </c>
      <c r="F31" s="808"/>
      <c r="G31" s="808"/>
      <c r="H31" s="808"/>
      <c r="I31" s="808"/>
      <c r="J31" s="808"/>
      <c r="K31" s="808"/>
      <c r="L31" s="808"/>
      <c r="M31" s="808"/>
    </row>
    <row r="32" spans="1:13" ht="12.75">
      <c r="A32" s="813">
        <v>2006</v>
      </c>
      <c r="B32" s="814">
        <v>0.71726000000000001</v>
      </c>
      <c r="C32" s="815">
        <v>0.31860299999999997</v>
      </c>
      <c r="D32" s="815">
        <v>0.56964400000000004</v>
      </c>
      <c r="E32" s="816">
        <v>0.31860299999999997</v>
      </c>
      <c r="F32" s="808"/>
      <c r="G32" s="808"/>
      <c r="H32" s="808"/>
      <c r="I32" s="808"/>
      <c r="J32" s="808"/>
      <c r="K32" s="808"/>
      <c r="L32" s="808"/>
      <c r="M32" s="808"/>
    </row>
    <row r="33" spans="1:13" ht="12.75">
      <c r="A33" s="813">
        <v>2007</v>
      </c>
      <c r="B33" s="814">
        <v>0.74907999999999997</v>
      </c>
      <c r="C33" s="815">
        <v>0.28837400000000002</v>
      </c>
      <c r="D33" s="815">
        <v>0.55055200000000004</v>
      </c>
      <c r="E33" s="816">
        <v>0.28837400000000002</v>
      </c>
      <c r="F33" s="808"/>
      <c r="G33" s="808"/>
      <c r="H33" s="808"/>
      <c r="I33" s="808"/>
      <c r="J33" s="808"/>
      <c r="K33" s="808"/>
      <c r="L33" s="808"/>
      <c r="M33" s="808"/>
    </row>
    <row r="34" spans="1:13" ht="12.75">
      <c r="A34" s="813">
        <v>2008</v>
      </c>
      <c r="B34" s="814">
        <v>0.78090000000000004</v>
      </c>
      <c r="C34" s="815">
        <v>0.25814499999999996</v>
      </c>
      <c r="D34" s="815">
        <v>0.53146000000000004</v>
      </c>
      <c r="E34" s="816">
        <v>0.25814499999999996</v>
      </c>
      <c r="F34" s="808"/>
      <c r="G34" s="808"/>
      <c r="H34" s="808"/>
      <c r="I34" s="808"/>
      <c r="J34" s="808"/>
      <c r="K34" s="808"/>
      <c r="L34" s="808"/>
      <c r="M34" s="808"/>
    </row>
    <row r="35" spans="1:13" ht="12.75">
      <c r="A35" s="813">
        <v>2009</v>
      </c>
      <c r="B35" s="814">
        <v>0.79280000000000006</v>
      </c>
      <c r="C35" s="815">
        <v>0.24683999999999995</v>
      </c>
      <c r="D35" s="815">
        <v>0.52432000000000001</v>
      </c>
      <c r="E35" s="816">
        <v>0.24683999999999995</v>
      </c>
      <c r="F35" s="808"/>
      <c r="G35" s="808"/>
      <c r="H35" s="808"/>
      <c r="I35" s="808"/>
      <c r="J35" s="808"/>
      <c r="K35" s="808"/>
      <c r="L35" s="808"/>
      <c r="M35" s="808"/>
    </row>
    <row r="36" spans="1:13" ht="12.75">
      <c r="A36" s="813">
        <v>2010</v>
      </c>
      <c r="B36" s="814">
        <v>0.82680000000000009</v>
      </c>
      <c r="C36" s="815">
        <v>0.21453999999999993</v>
      </c>
      <c r="D36" s="815">
        <v>0.50391999999999992</v>
      </c>
      <c r="E36" s="816">
        <v>0.21453999999999993</v>
      </c>
      <c r="F36" s="808"/>
      <c r="G36" s="808"/>
      <c r="H36" s="808"/>
      <c r="I36" s="808"/>
      <c r="J36" s="808"/>
      <c r="K36" s="808"/>
      <c r="L36" s="808"/>
      <c r="M36" s="808"/>
    </row>
    <row r="37" spans="1:13" ht="12.75">
      <c r="A37" s="813">
        <v>2011</v>
      </c>
      <c r="B37" s="814">
        <v>0.83129999999999993</v>
      </c>
      <c r="C37" s="815">
        <v>0.21026500000000006</v>
      </c>
      <c r="D37" s="815">
        <v>0.50122</v>
      </c>
      <c r="E37" s="816">
        <v>0.21026500000000006</v>
      </c>
      <c r="F37" s="808"/>
      <c r="G37" s="808"/>
      <c r="H37" s="808"/>
      <c r="I37" s="808"/>
      <c r="J37" s="808"/>
      <c r="K37" s="808"/>
      <c r="L37" s="808"/>
      <c r="M37" s="808"/>
    </row>
    <row r="38" spans="1:13" ht="12.75">
      <c r="A38" s="813">
        <v>2012</v>
      </c>
      <c r="B38" s="814">
        <v>0.85089999999999988</v>
      </c>
      <c r="C38" s="815">
        <v>0.19164500000000001</v>
      </c>
      <c r="D38" s="815">
        <v>0.48946000000000001</v>
      </c>
      <c r="E38" s="816">
        <v>0.19164500000000001</v>
      </c>
      <c r="F38" s="808"/>
      <c r="G38" s="808"/>
      <c r="H38" s="808"/>
      <c r="I38" s="808"/>
      <c r="J38" s="808"/>
      <c r="K38" s="808"/>
      <c r="L38" s="808"/>
      <c r="M38" s="808"/>
    </row>
    <row r="39" spans="1:13" ht="12.75">
      <c r="A39" s="813">
        <v>2013</v>
      </c>
      <c r="B39" s="814">
        <v>0.86360000000000003</v>
      </c>
      <c r="C39" s="815">
        <v>0.17957999999999996</v>
      </c>
      <c r="D39" s="815">
        <v>0.48183999999999999</v>
      </c>
      <c r="E39" s="816">
        <v>0.17957999999999996</v>
      </c>
      <c r="F39" s="808"/>
      <c r="G39" s="808"/>
      <c r="H39" s="808"/>
      <c r="I39" s="808"/>
      <c r="J39" s="808"/>
      <c r="K39" s="808"/>
      <c r="L39" s="808"/>
      <c r="M39" s="808"/>
    </row>
    <row r="40" spans="1:13" ht="12.75">
      <c r="A40" s="813">
        <v>2014</v>
      </c>
      <c r="B40" s="814">
        <v>0.87879999999999991</v>
      </c>
      <c r="C40" s="815">
        <v>0.16514000000000009</v>
      </c>
      <c r="D40" s="815">
        <v>0.47272000000000008</v>
      </c>
      <c r="E40" s="816">
        <v>0.16514000000000009</v>
      </c>
      <c r="F40" s="808"/>
      <c r="G40" s="808"/>
      <c r="H40" s="808"/>
      <c r="I40" s="808"/>
      <c r="J40" s="808"/>
      <c r="K40" s="808"/>
      <c r="L40" s="808"/>
      <c r="M40" s="808"/>
    </row>
    <row r="41" spans="1:13" ht="12.75">
      <c r="A41" s="813">
        <v>2015</v>
      </c>
      <c r="B41" s="814">
        <v>0.9</v>
      </c>
      <c r="C41" s="815">
        <v>0.14499999999999999</v>
      </c>
      <c r="D41" s="815">
        <v>0.46</v>
      </c>
      <c r="E41" s="816">
        <v>0.14499999999999999</v>
      </c>
      <c r="F41" s="808"/>
      <c r="G41" s="808"/>
      <c r="H41" s="808"/>
      <c r="I41" s="808"/>
      <c r="J41" s="808"/>
      <c r="K41" s="808"/>
      <c r="L41" s="808"/>
      <c r="M41" s="808"/>
    </row>
    <row r="42" spans="1:13" ht="12.75">
      <c r="A42" s="813">
        <v>2016</v>
      </c>
      <c r="B42" s="814">
        <v>0.92</v>
      </c>
      <c r="C42" s="815">
        <v>0.12599999999999997</v>
      </c>
      <c r="D42" s="815">
        <v>0.44800000000000001</v>
      </c>
      <c r="E42" s="816">
        <v>0.12599999999999997</v>
      </c>
      <c r="F42" s="808"/>
      <c r="G42" s="808"/>
      <c r="H42" s="808"/>
      <c r="I42" s="808"/>
      <c r="J42" s="808"/>
      <c r="K42" s="808"/>
      <c r="L42" s="808"/>
      <c r="M42" s="808"/>
    </row>
    <row r="43" spans="1:13" ht="12.75">
      <c r="A43" s="813">
        <v>2017</v>
      </c>
      <c r="B43" s="814">
        <v>0.93</v>
      </c>
      <c r="C43" s="815">
        <v>0.11649999999999996</v>
      </c>
      <c r="D43" s="815">
        <v>0.442</v>
      </c>
      <c r="E43" s="816">
        <v>0.11649999999999996</v>
      </c>
      <c r="F43" s="808"/>
      <c r="G43" s="808"/>
      <c r="H43" s="808"/>
      <c r="I43" s="808"/>
      <c r="J43" s="808"/>
      <c r="K43" s="808"/>
      <c r="L43" s="808"/>
      <c r="M43" s="808"/>
    </row>
    <row r="44" spans="1:13" ht="12.75">
      <c r="A44" s="813">
        <v>2018</v>
      </c>
      <c r="B44" s="814">
        <v>0.93684210526315792</v>
      </c>
      <c r="C44" s="815">
        <v>0.11</v>
      </c>
      <c r="D44" s="815">
        <v>0.43</v>
      </c>
      <c r="E44" s="816">
        <v>0.11</v>
      </c>
    </row>
    <row r="45" spans="1:13" ht="12.75">
      <c r="A45" s="510">
        <v>2019</v>
      </c>
      <c r="B45" s="511">
        <v>0.95799999999999996</v>
      </c>
      <c r="C45" s="509">
        <v>8.9900000000000035E-2</v>
      </c>
      <c r="D45" s="509">
        <v>0.42520000000000002</v>
      </c>
      <c r="E45" s="508">
        <v>8.9900000000000035E-2</v>
      </c>
    </row>
    <row r="46" spans="1:13" ht="12.75">
      <c r="A46" s="510">
        <v>2020</v>
      </c>
      <c r="B46" s="511">
        <v>0.95799999999999996</v>
      </c>
      <c r="C46" s="509">
        <v>8.9900000000000035E-2</v>
      </c>
      <c r="D46" s="509">
        <v>0.42520000000000002</v>
      </c>
      <c r="E46" s="508">
        <v>8.9900000000000035E-2</v>
      </c>
    </row>
    <row r="47" spans="1:13" ht="12.75">
      <c r="A47" s="510">
        <v>2021</v>
      </c>
      <c r="B47" s="511">
        <v>0.95799999999999996</v>
      </c>
      <c r="C47" s="509">
        <v>8.9900000000000035E-2</v>
      </c>
      <c r="D47" s="509">
        <v>0.42520000000000002</v>
      </c>
      <c r="E47" s="508">
        <v>8.9900000000000035E-2</v>
      </c>
    </row>
    <row r="48" spans="1:13" ht="12.75">
      <c r="A48" s="510">
        <v>2022</v>
      </c>
      <c r="B48" s="511">
        <v>0.95799999999999996</v>
      </c>
      <c r="C48" s="509">
        <v>8.9900000000000035E-2</v>
      </c>
      <c r="D48" s="509">
        <v>0.42520000000000002</v>
      </c>
      <c r="E48" s="508">
        <v>8.9900000000000035E-2</v>
      </c>
    </row>
    <row r="49" spans="1:10" ht="12.75">
      <c r="A49" s="510">
        <v>2023</v>
      </c>
      <c r="B49" s="511">
        <v>0.95799999999999996</v>
      </c>
      <c r="C49" s="509">
        <v>8.9900000000000035E-2</v>
      </c>
      <c r="D49" s="509">
        <v>0.42520000000000002</v>
      </c>
      <c r="E49" s="508">
        <v>8.9900000000000035E-2</v>
      </c>
    </row>
    <row r="50" spans="1:10" ht="12.75">
      <c r="A50" s="1391">
        <v>2024</v>
      </c>
      <c r="B50" s="1238">
        <v>0.95799999999999996</v>
      </c>
      <c r="C50" s="1239">
        <v>8.9900000000000035E-2</v>
      </c>
      <c r="D50" s="1239">
        <v>0.42520000000000002</v>
      </c>
      <c r="E50" s="1198">
        <v>8.9900000000000035E-2</v>
      </c>
    </row>
    <row r="51" spans="1:10" ht="12.75">
      <c r="A51" s="490" t="s">
        <v>709</v>
      </c>
      <c r="B51" s="817" t="s">
        <v>710</v>
      </c>
      <c r="C51" s="807"/>
      <c r="D51" s="807"/>
    </row>
    <row r="52" spans="1:10" s="819" customFormat="1" ht="15" customHeight="1">
      <c r="A52" s="818" t="s">
        <v>711</v>
      </c>
      <c r="C52" s="820"/>
      <c r="D52" s="820"/>
    </row>
    <row r="53" spans="1:10" ht="12.75">
      <c r="A53" s="507" t="s">
        <v>712</v>
      </c>
      <c r="B53" s="821"/>
      <c r="C53" s="506"/>
      <c r="D53" s="807"/>
    </row>
    <row r="54" spans="1:10" ht="12.75">
      <c r="A54" s="492" t="s">
        <v>713</v>
      </c>
      <c r="B54" s="821"/>
      <c r="C54" s="821"/>
    </row>
    <row r="55" spans="1:10" ht="12.75">
      <c r="A55" s="502" t="s">
        <v>714</v>
      </c>
      <c r="B55" s="821"/>
      <c r="C55" s="821"/>
    </row>
    <row r="56" spans="1:10" ht="12.75">
      <c r="A56" s="492" t="s">
        <v>651</v>
      </c>
      <c r="B56" s="821"/>
      <c r="C56" s="821"/>
      <c r="J56" s="88"/>
    </row>
    <row r="57" spans="1:10" ht="12.75">
      <c r="A57" s="492" t="s">
        <v>675</v>
      </c>
      <c r="B57" s="821"/>
      <c r="C57" s="821"/>
      <c r="J57" s="88"/>
    </row>
    <row r="58" spans="1:10" ht="12.75">
      <c r="A58" s="493" t="s">
        <v>493</v>
      </c>
      <c r="B58" s="821"/>
      <c r="C58" s="821"/>
      <c r="G58" s="505"/>
    </row>
    <row r="59" spans="1:10" ht="12.75">
      <c r="A59" s="822"/>
      <c r="G59" s="504"/>
    </row>
    <row r="60" spans="1:10" ht="20.25">
      <c r="A60" s="148" t="s">
        <v>715</v>
      </c>
      <c r="C60" s="80"/>
      <c r="G60" s="503"/>
    </row>
    <row r="61" spans="1:10" ht="15.75">
      <c r="A61" s="26" t="s">
        <v>716</v>
      </c>
      <c r="C61" s="80"/>
      <c r="G61" s="503"/>
    </row>
    <row r="62" spans="1:10" ht="12.75">
      <c r="A62" s="1538"/>
      <c r="B62" s="823" t="s">
        <v>717</v>
      </c>
      <c r="C62" s="823" t="s">
        <v>627</v>
      </c>
      <c r="D62" s="823" t="s">
        <v>628</v>
      </c>
    </row>
    <row r="63" spans="1:10" ht="12.75">
      <c r="A63" s="1539">
        <v>1990</v>
      </c>
      <c r="B63" s="824">
        <v>0</v>
      </c>
      <c r="C63" s="825">
        <v>85</v>
      </c>
      <c r="D63" s="826">
        <v>85</v>
      </c>
      <c r="G63" s="501"/>
    </row>
    <row r="64" spans="1:10" ht="12.75">
      <c r="A64" s="1540">
        <v>1991</v>
      </c>
      <c r="B64" s="1541">
        <v>0</v>
      </c>
      <c r="C64" s="1542">
        <v>82</v>
      </c>
      <c r="D64" s="1543">
        <v>79</v>
      </c>
      <c r="G64" s="501"/>
    </row>
    <row r="65" spans="1:7" ht="12.75">
      <c r="A65" s="1540">
        <v>1992</v>
      </c>
      <c r="B65" s="1541">
        <v>0</v>
      </c>
      <c r="C65" s="1542">
        <v>78</v>
      </c>
      <c r="D65" s="1543">
        <v>73</v>
      </c>
      <c r="G65" s="501"/>
    </row>
    <row r="66" spans="1:7" ht="12.75">
      <c r="A66" s="1540">
        <v>1993</v>
      </c>
      <c r="B66" s="1541">
        <v>0</v>
      </c>
      <c r="C66" s="1542">
        <v>75</v>
      </c>
      <c r="D66" s="1543">
        <v>67</v>
      </c>
      <c r="G66" s="501"/>
    </row>
    <row r="67" spans="1:7" ht="12.75">
      <c r="A67" s="1540">
        <v>1994</v>
      </c>
      <c r="B67" s="1541">
        <v>0</v>
      </c>
      <c r="C67" s="1542">
        <v>71</v>
      </c>
      <c r="D67" s="1543">
        <v>61</v>
      </c>
      <c r="G67" s="501"/>
    </row>
    <row r="68" spans="1:7" ht="12.75">
      <c r="A68" s="1540">
        <v>1995</v>
      </c>
      <c r="B68" s="1541">
        <v>0</v>
      </c>
      <c r="C68" s="1542">
        <v>68</v>
      </c>
      <c r="D68" s="1543">
        <v>55</v>
      </c>
      <c r="G68" s="501"/>
    </row>
    <row r="69" spans="1:7" ht="12.75">
      <c r="A69" s="1540">
        <v>1996</v>
      </c>
      <c r="B69" s="1541">
        <v>0</v>
      </c>
      <c r="C69" s="1542">
        <v>65</v>
      </c>
      <c r="D69" s="1543">
        <v>49</v>
      </c>
      <c r="G69" s="501"/>
    </row>
    <row r="70" spans="1:7" ht="12.75">
      <c r="A70" s="1540">
        <v>1997</v>
      </c>
      <c r="B70" s="1541">
        <v>0</v>
      </c>
      <c r="C70" s="1542">
        <v>61</v>
      </c>
      <c r="D70" s="1543">
        <v>43</v>
      </c>
      <c r="G70" s="501"/>
    </row>
    <row r="71" spans="1:7" ht="12.75">
      <c r="A71" s="1540">
        <v>1998</v>
      </c>
      <c r="B71" s="1541">
        <v>0</v>
      </c>
      <c r="C71" s="1542">
        <v>58</v>
      </c>
      <c r="D71" s="1543">
        <v>36</v>
      </c>
      <c r="G71" s="501"/>
    </row>
    <row r="72" spans="1:7" ht="12.75">
      <c r="A72" s="1540">
        <v>1999</v>
      </c>
      <c r="B72" s="1541">
        <v>0</v>
      </c>
      <c r="C72" s="1542">
        <v>54</v>
      </c>
      <c r="D72" s="1543">
        <v>30</v>
      </c>
      <c r="G72" s="501"/>
    </row>
    <row r="73" spans="1:7" ht="12.75">
      <c r="A73" s="1540">
        <v>2000</v>
      </c>
      <c r="B73" s="1541">
        <v>0</v>
      </c>
      <c r="C73" s="1542">
        <v>51</v>
      </c>
      <c r="D73" s="1543">
        <v>24</v>
      </c>
      <c r="G73" s="501"/>
    </row>
    <row r="74" spans="1:7" ht="12.75">
      <c r="A74" s="1540">
        <v>2001</v>
      </c>
      <c r="B74" s="1541">
        <v>0</v>
      </c>
      <c r="C74" s="1542">
        <v>48</v>
      </c>
      <c r="D74" s="1543">
        <v>18</v>
      </c>
      <c r="G74" s="501"/>
    </row>
    <row r="75" spans="1:7" ht="12.75">
      <c r="A75" s="1540">
        <v>2002</v>
      </c>
      <c r="B75" s="1541">
        <v>0</v>
      </c>
      <c r="C75" s="1542">
        <v>44</v>
      </c>
      <c r="D75" s="1543">
        <v>12</v>
      </c>
      <c r="G75" s="501"/>
    </row>
    <row r="76" spans="1:7" ht="12.75">
      <c r="A76" s="1540">
        <v>2003</v>
      </c>
      <c r="B76" s="1541">
        <v>0</v>
      </c>
      <c r="C76" s="1542">
        <v>41</v>
      </c>
      <c r="D76" s="1543">
        <v>6</v>
      </c>
      <c r="G76" s="501"/>
    </row>
    <row r="77" spans="1:7" ht="12.75">
      <c r="A77" s="1540">
        <v>2004</v>
      </c>
      <c r="B77" s="1541">
        <v>0</v>
      </c>
      <c r="C77" s="1542">
        <v>37</v>
      </c>
      <c r="D77" s="1543">
        <v>0</v>
      </c>
      <c r="G77" s="501"/>
    </row>
    <row r="78" spans="1:7" ht="12.75">
      <c r="A78" s="1540">
        <v>2005</v>
      </c>
      <c r="B78" s="1541">
        <v>0</v>
      </c>
      <c r="C78" s="1542">
        <v>34</v>
      </c>
      <c r="D78" s="1543">
        <v>0</v>
      </c>
      <c r="G78" s="501"/>
    </row>
    <row r="79" spans="1:7" ht="12.75">
      <c r="A79" s="1540">
        <v>2006</v>
      </c>
      <c r="B79" s="1541">
        <v>0</v>
      </c>
      <c r="C79" s="1542">
        <v>31</v>
      </c>
      <c r="D79" s="1543">
        <v>0</v>
      </c>
      <c r="G79" s="501"/>
    </row>
    <row r="80" spans="1:7" ht="12.75">
      <c r="A80" s="1540">
        <v>2007</v>
      </c>
      <c r="B80" s="1541">
        <v>0</v>
      </c>
      <c r="C80" s="1542">
        <v>25.75</v>
      </c>
      <c r="D80" s="1543">
        <v>0</v>
      </c>
      <c r="G80" s="501"/>
    </row>
    <row r="81" spans="1:7" ht="12.75">
      <c r="A81" s="1540">
        <v>2008</v>
      </c>
      <c r="B81" s="1541">
        <v>0</v>
      </c>
      <c r="C81" s="1542">
        <v>20.5</v>
      </c>
      <c r="D81" s="1543">
        <v>0</v>
      </c>
      <c r="G81" s="501"/>
    </row>
    <row r="82" spans="1:7" ht="12.75">
      <c r="A82" s="1540">
        <v>2009</v>
      </c>
      <c r="B82" s="1541">
        <v>0</v>
      </c>
      <c r="C82" s="1542">
        <v>15.25</v>
      </c>
      <c r="D82" s="1543">
        <v>0</v>
      </c>
      <c r="G82" s="501"/>
    </row>
    <row r="83" spans="1:7" ht="12.75">
      <c r="A83" s="1540">
        <v>2010</v>
      </c>
      <c r="B83" s="1541">
        <v>0</v>
      </c>
      <c r="C83" s="1542">
        <v>10</v>
      </c>
      <c r="D83" s="1543">
        <v>0</v>
      </c>
      <c r="G83" s="501"/>
    </row>
    <row r="84" spans="1:7" ht="12.75">
      <c r="A84" s="1540">
        <v>2011</v>
      </c>
      <c r="B84" s="1541">
        <v>0</v>
      </c>
      <c r="C84" s="1542">
        <v>8</v>
      </c>
      <c r="D84" s="1543">
        <v>0</v>
      </c>
      <c r="G84" s="501"/>
    </row>
    <row r="85" spans="1:7" ht="12.75">
      <c r="A85" s="1540">
        <v>2012</v>
      </c>
      <c r="B85" s="1541">
        <v>0</v>
      </c>
      <c r="C85" s="1542">
        <v>5</v>
      </c>
      <c r="D85" s="1543">
        <v>0</v>
      </c>
      <c r="G85" s="501"/>
    </row>
    <row r="86" spans="1:7" ht="12.75">
      <c r="A86" s="1540">
        <v>2013</v>
      </c>
      <c r="B86" s="1541">
        <v>0</v>
      </c>
      <c r="C86" s="1542">
        <v>3</v>
      </c>
      <c r="D86" s="1543">
        <v>0</v>
      </c>
      <c r="G86" s="501"/>
    </row>
    <row r="87" spans="1:7" ht="12.75">
      <c r="A87" s="1540">
        <v>2014</v>
      </c>
      <c r="B87" s="1541">
        <v>0</v>
      </c>
      <c r="C87" s="1542">
        <v>1</v>
      </c>
      <c r="D87" s="1543">
        <v>0</v>
      </c>
      <c r="G87" s="501"/>
    </row>
    <row r="88" spans="1:7" ht="12.75">
      <c r="A88" s="1544" t="s">
        <v>718</v>
      </c>
      <c r="B88" s="1545">
        <v>0</v>
      </c>
      <c r="C88" s="1545">
        <v>0</v>
      </c>
      <c r="D88" s="1546">
        <v>0</v>
      </c>
      <c r="G88" s="501"/>
    </row>
    <row r="89" spans="1:7" ht="12.75">
      <c r="A89" s="731"/>
      <c r="B89" s="731"/>
      <c r="C89" s="731"/>
      <c r="D89" s="731"/>
      <c r="G89" s="501"/>
    </row>
    <row r="90" spans="1:7" ht="12.75">
      <c r="A90" s="5" t="s">
        <v>719</v>
      </c>
      <c r="B90" s="81"/>
      <c r="G90" s="501"/>
    </row>
    <row r="91" spans="1:7" ht="12.75">
      <c r="A91" s="5" t="s">
        <v>720</v>
      </c>
      <c r="B91" s="79"/>
      <c r="G91" s="501"/>
    </row>
    <row r="92" spans="1:7" ht="12.75">
      <c r="A92" s="21" t="s">
        <v>721</v>
      </c>
      <c r="B92" s="502"/>
      <c r="C92" s="821"/>
      <c r="D92" s="821"/>
      <c r="G92" s="501"/>
    </row>
    <row r="93" spans="1:7" ht="12.75">
      <c r="A93" s="445" t="s">
        <v>493</v>
      </c>
      <c r="B93" s="821"/>
      <c r="C93" s="821"/>
      <c r="D93" s="821"/>
      <c r="G93" s="501"/>
    </row>
    <row r="94" spans="1:7">
      <c r="A94" s="821"/>
      <c r="B94" s="821"/>
      <c r="C94" s="821"/>
      <c r="D94" s="821"/>
      <c r="G94" s="501"/>
    </row>
    <row r="95" spans="1:7" ht="20.25">
      <c r="A95" s="148" t="s">
        <v>722</v>
      </c>
    </row>
    <row r="96" spans="1:7" ht="12.75">
      <c r="A96" s="1547" t="s">
        <v>542</v>
      </c>
      <c r="B96" s="1912" t="s">
        <v>723</v>
      </c>
      <c r="C96" s="1913"/>
    </row>
    <row r="97" spans="1:3">
      <c r="A97" s="1548"/>
      <c r="B97" s="1549" t="s">
        <v>724</v>
      </c>
      <c r="C97" s="1550" t="s">
        <v>725</v>
      </c>
    </row>
    <row r="98" spans="1:3" ht="12.75">
      <c r="A98" s="1512" t="s">
        <v>726</v>
      </c>
      <c r="B98" s="82">
        <v>74</v>
      </c>
      <c r="C98" s="83">
        <v>7.4</v>
      </c>
    </row>
    <row r="99" spans="1:3" ht="12.75">
      <c r="A99" s="67" t="s">
        <v>727</v>
      </c>
      <c r="B99" s="82">
        <v>67</v>
      </c>
      <c r="C99" s="83">
        <v>6.7</v>
      </c>
    </row>
    <row r="100" spans="1:3" ht="12.75">
      <c r="A100" s="67" t="s">
        <v>728</v>
      </c>
      <c r="B100" s="82">
        <v>35</v>
      </c>
      <c r="C100" s="83">
        <v>3.5</v>
      </c>
    </row>
    <row r="101" spans="1:3" ht="12.75">
      <c r="A101" s="67" t="s">
        <v>729</v>
      </c>
      <c r="B101" s="82">
        <v>90</v>
      </c>
      <c r="C101" s="83">
        <v>9</v>
      </c>
    </row>
    <row r="102" spans="1:3" ht="12.75">
      <c r="A102" s="67" t="s">
        <v>730</v>
      </c>
      <c r="B102" s="82">
        <v>25</v>
      </c>
      <c r="C102" s="83">
        <v>2.5</v>
      </c>
    </row>
    <row r="103" spans="1:3" ht="12.75">
      <c r="A103" s="67" t="s">
        <v>731</v>
      </c>
      <c r="B103" s="82">
        <v>73</v>
      </c>
      <c r="C103" s="83">
        <v>7.3</v>
      </c>
    </row>
    <row r="104" spans="1:3" ht="12.75">
      <c r="A104" s="67" t="s">
        <v>732</v>
      </c>
      <c r="B104" s="82">
        <v>367</v>
      </c>
      <c r="C104" s="83">
        <v>36.799999999999997</v>
      </c>
    </row>
    <row r="105" spans="1:3" ht="12.75">
      <c r="A105" s="67" t="s">
        <v>733</v>
      </c>
      <c r="B105" s="82">
        <v>232</v>
      </c>
      <c r="C105" s="83">
        <v>23.2</v>
      </c>
    </row>
    <row r="106" spans="1:3" ht="12.75">
      <c r="A106" s="67" t="s">
        <v>734</v>
      </c>
      <c r="B106" s="82">
        <v>34</v>
      </c>
      <c r="C106" s="83">
        <v>3.4</v>
      </c>
    </row>
    <row r="107" spans="1:3" ht="13.5" thickBot="1">
      <c r="A107" s="803" t="s">
        <v>735</v>
      </c>
      <c r="B107" s="804">
        <v>1</v>
      </c>
      <c r="C107" s="805">
        <v>0.1</v>
      </c>
    </row>
    <row r="108" spans="1:3" ht="12.75">
      <c r="A108" s="800" t="s">
        <v>736</v>
      </c>
      <c r="B108" s="801">
        <v>998</v>
      </c>
      <c r="C108" s="802">
        <v>100</v>
      </c>
    </row>
    <row r="109" spans="1:3" ht="12.75">
      <c r="A109" s="21"/>
      <c r="B109" s="730"/>
      <c r="C109" s="730"/>
    </row>
    <row r="110" spans="1:3" ht="12.75">
      <c r="A110" s="21" t="s">
        <v>737</v>
      </c>
    </row>
    <row r="112" spans="1:3" ht="20.25">
      <c r="A112" s="148" t="s">
        <v>738</v>
      </c>
    </row>
    <row r="113" spans="1:3" ht="12.75">
      <c r="A113" s="1551"/>
      <c r="B113" s="1552" t="s">
        <v>739</v>
      </c>
      <c r="C113" s="1553"/>
    </row>
    <row r="114" spans="1:3" ht="25.5">
      <c r="A114" s="827"/>
      <c r="B114" s="1538" t="s">
        <v>740</v>
      </c>
      <c r="C114" s="1554" t="s">
        <v>741</v>
      </c>
    </row>
    <row r="115" spans="1:3" ht="12.75">
      <c r="A115" s="1120"/>
      <c r="B115" s="828"/>
      <c r="C115" s="22" t="s">
        <v>724</v>
      </c>
    </row>
    <row r="116" spans="1:3" ht="12.75">
      <c r="A116" s="829"/>
      <c r="B116" s="1538"/>
      <c r="C116" s="1523"/>
    </row>
    <row r="117" spans="1:3" ht="14.25">
      <c r="A117" s="830" t="s">
        <v>742</v>
      </c>
      <c r="B117" s="40" t="s">
        <v>743</v>
      </c>
      <c r="C117" s="61" t="s">
        <v>744</v>
      </c>
    </row>
    <row r="118" spans="1:3" ht="12.75">
      <c r="A118" s="1555" t="s">
        <v>745</v>
      </c>
      <c r="B118" s="40" t="s">
        <v>746</v>
      </c>
      <c r="C118" s="61" t="s">
        <v>747</v>
      </c>
    </row>
    <row r="119" spans="1:3" ht="12.75">
      <c r="A119" s="732" t="s">
        <v>748</v>
      </c>
      <c r="B119" s="733" t="s">
        <v>749</v>
      </c>
      <c r="C119" s="1556">
        <v>0.15</v>
      </c>
    </row>
    <row r="120" spans="1:3" ht="12.75">
      <c r="A120" s="831"/>
      <c r="B120" s="832"/>
      <c r="C120" s="832"/>
    </row>
    <row r="121" spans="1:3" ht="14.25">
      <c r="A121" s="20" t="s">
        <v>750</v>
      </c>
    </row>
    <row r="122" spans="1:3" ht="12.75">
      <c r="A122" s="84" t="s">
        <v>751</v>
      </c>
    </row>
  </sheetData>
  <mergeCells count="3">
    <mergeCell ref="C4:E4"/>
    <mergeCell ref="B96:C96"/>
    <mergeCell ref="A1:B1"/>
  </mergeCells>
  <hyperlinks>
    <hyperlink ref="A1" location="Contents!A1" display="To table of contents" xr:uid="{00000000-0004-0000-1100-000000000000}"/>
    <hyperlink ref="A54" r:id="rId1" xr:uid="{97AA467D-4966-4BF8-AA1B-D56CA9C10A46}"/>
    <hyperlink ref="A58" r:id="rId2" xr:uid="{C8AC2146-6315-453C-A391-EE4751FEC641}"/>
    <hyperlink ref="A93" r:id="rId3" xr:uid="{9B054BB7-C8E7-4A1B-87A0-D5941A1E7CC3}"/>
    <hyperlink ref="A56" r:id="rId4" display="     * &quot;Factsheet road surface wear January 2016.pdf' (in Dutch).  See:" xr:uid="{5524AFBF-6371-4481-B1E8-313B966FCDB4}"/>
    <hyperlink ref="A57" r:id="rId5" xr:uid="{1A9C715B-D0C8-4B76-9BDF-6F877C1E4E2E}"/>
  </hyperlinks>
  <pageMargins left="0.66" right="0.47" top="0.64" bottom="0.66" header="0.5" footer="0.5"/>
  <pageSetup paperSize="9" scale="75" orientation="portrait" r:id="rId6"/>
  <headerFooter alignWithMargins="0"/>
  <rowBreaks count="1" manualBreakCount="1">
    <brk id="98" max="5" man="1"/>
  </rowBreaks>
  <customProperties>
    <customPr name="EpmWorksheetKeyString_GUID" r:id="rId7"/>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0.14999847407452621"/>
  </sheetPr>
  <dimension ref="A1:AD11"/>
  <sheetViews>
    <sheetView zoomScale="90" zoomScaleNormal="90" workbookViewId="0">
      <selection activeCell="B2" sqref="B2:AD6"/>
    </sheetView>
  </sheetViews>
  <sheetFormatPr defaultRowHeight="12"/>
  <sheetData>
    <row r="1" spans="1:30" ht="30.75" customHeight="1">
      <c r="A1" s="1869" t="s">
        <v>10</v>
      </c>
      <c r="B1" s="1869"/>
      <c r="C1" s="1869"/>
      <c r="E1" s="129"/>
    </row>
    <row r="2" spans="1:30">
      <c r="A2" s="1868" t="s">
        <v>11</v>
      </c>
      <c r="B2" s="1867" t="s">
        <v>12</v>
      </c>
      <c r="C2" s="1867"/>
      <c r="D2" s="1867"/>
      <c r="E2" s="1867"/>
      <c r="F2" s="1867"/>
      <c r="G2" s="1867"/>
      <c r="H2" s="1867"/>
      <c r="I2" s="1867"/>
      <c r="J2" s="1867"/>
      <c r="K2" s="1867"/>
      <c r="L2" s="1867"/>
      <c r="M2" s="1867"/>
      <c r="N2" s="1867"/>
      <c r="O2" s="1867"/>
      <c r="P2" s="1867"/>
      <c r="Q2" s="1867"/>
      <c r="R2" s="1867"/>
      <c r="S2" s="1867"/>
      <c r="T2" s="1867"/>
      <c r="U2" s="1867"/>
      <c r="V2" s="1867"/>
      <c r="W2" s="1867"/>
      <c r="X2" s="1867"/>
      <c r="Y2" s="1867"/>
      <c r="Z2" s="1867"/>
      <c r="AA2" s="1867"/>
      <c r="AB2" s="1867"/>
      <c r="AC2" s="1867"/>
      <c r="AD2" s="1867"/>
    </row>
    <row r="3" spans="1:30">
      <c r="A3" s="1868"/>
      <c r="B3" s="1867"/>
      <c r="C3" s="1867"/>
      <c r="D3" s="1867"/>
      <c r="E3" s="1867"/>
      <c r="F3" s="1867"/>
      <c r="G3" s="1867"/>
      <c r="H3" s="1867"/>
      <c r="I3" s="1867"/>
      <c r="J3" s="1867"/>
      <c r="K3" s="1867"/>
      <c r="L3" s="1867"/>
      <c r="M3" s="1867"/>
      <c r="N3" s="1867"/>
      <c r="O3" s="1867"/>
      <c r="P3" s="1867"/>
      <c r="Q3" s="1867"/>
      <c r="R3" s="1867"/>
      <c r="S3" s="1867"/>
      <c r="T3" s="1867"/>
      <c r="U3" s="1867"/>
      <c r="V3" s="1867"/>
      <c r="W3" s="1867"/>
      <c r="X3" s="1867"/>
      <c r="Y3" s="1867"/>
      <c r="Z3" s="1867"/>
      <c r="AA3" s="1867"/>
      <c r="AB3" s="1867"/>
      <c r="AC3" s="1867"/>
      <c r="AD3" s="1867"/>
    </row>
    <row r="4" spans="1:30">
      <c r="A4" s="1868"/>
      <c r="B4" s="1867"/>
      <c r="C4" s="1867"/>
      <c r="D4" s="1867"/>
      <c r="E4" s="1867"/>
      <c r="F4" s="1867"/>
      <c r="G4" s="1867"/>
      <c r="H4" s="1867"/>
      <c r="I4" s="1867"/>
      <c r="J4" s="1867"/>
      <c r="K4" s="1867"/>
      <c r="L4" s="1867"/>
      <c r="M4" s="1867"/>
      <c r="N4" s="1867"/>
      <c r="O4" s="1867"/>
      <c r="P4" s="1867"/>
      <c r="Q4" s="1867"/>
      <c r="R4" s="1867"/>
      <c r="S4" s="1867"/>
      <c r="T4" s="1867"/>
      <c r="U4" s="1867"/>
      <c r="V4" s="1867"/>
      <c r="W4" s="1867"/>
      <c r="X4" s="1867"/>
      <c r="Y4" s="1867"/>
      <c r="Z4" s="1867"/>
      <c r="AA4" s="1867"/>
      <c r="AB4" s="1867"/>
      <c r="AC4" s="1867"/>
      <c r="AD4" s="1867"/>
    </row>
    <row r="5" spans="1:30">
      <c r="A5" s="1868"/>
      <c r="B5" s="1867"/>
      <c r="C5" s="1867"/>
      <c r="D5" s="1867"/>
      <c r="E5" s="1867"/>
      <c r="F5" s="1867"/>
      <c r="G5" s="1867"/>
      <c r="H5" s="1867"/>
      <c r="I5" s="1867"/>
      <c r="J5" s="1867"/>
      <c r="K5" s="1867"/>
      <c r="L5" s="1867"/>
      <c r="M5" s="1867"/>
      <c r="N5" s="1867"/>
      <c r="O5" s="1867"/>
      <c r="P5" s="1867"/>
      <c r="Q5" s="1867"/>
      <c r="R5" s="1867"/>
      <c r="S5" s="1867"/>
      <c r="T5" s="1867"/>
      <c r="U5" s="1867"/>
      <c r="V5" s="1867"/>
      <c r="W5" s="1867"/>
      <c r="X5" s="1867"/>
      <c r="Y5" s="1867"/>
      <c r="Z5" s="1867"/>
      <c r="AA5" s="1867"/>
      <c r="AB5" s="1867"/>
      <c r="AC5" s="1867"/>
      <c r="AD5" s="1867"/>
    </row>
    <row r="6" spans="1:30">
      <c r="A6" s="1868"/>
      <c r="B6" s="1867"/>
      <c r="C6" s="1867"/>
      <c r="D6" s="1867"/>
      <c r="E6" s="1867"/>
      <c r="F6" s="1867"/>
      <c r="G6" s="1867"/>
      <c r="H6" s="1867"/>
      <c r="I6" s="1867"/>
      <c r="J6" s="1867"/>
      <c r="K6" s="1867"/>
      <c r="L6" s="1867"/>
      <c r="M6" s="1867"/>
      <c r="N6" s="1867"/>
      <c r="O6" s="1867"/>
      <c r="P6" s="1867"/>
      <c r="Q6" s="1867"/>
      <c r="R6" s="1867"/>
      <c r="S6" s="1867"/>
      <c r="T6" s="1867"/>
      <c r="U6" s="1867"/>
      <c r="V6" s="1867"/>
      <c r="W6" s="1867"/>
      <c r="X6" s="1867"/>
      <c r="Y6" s="1867"/>
      <c r="Z6" s="1867"/>
      <c r="AA6" s="1867"/>
      <c r="AB6" s="1867"/>
      <c r="AC6" s="1867"/>
      <c r="AD6" s="1867"/>
    </row>
    <row r="7" spans="1:30">
      <c r="A7" s="1868" t="s">
        <v>13</v>
      </c>
      <c r="B7" s="1867" t="s">
        <v>14</v>
      </c>
      <c r="C7" s="1867"/>
      <c r="D7" s="1867"/>
      <c r="E7" s="1867"/>
      <c r="F7" s="1867"/>
      <c r="G7" s="1867"/>
      <c r="H7" s="1867"/>
      <c r="I7" s="1867"/>
      <c r="J7" s="1867"/>
      <c r="K7" s="1867"/>
      <c r="L7" s="1867"/>
      <c r="M7" s="1867"/>
      <c r="N7" s="1867"/>
      <c r="O7" s="1867"/>
      <c r="P7" s="1867"/>
      <c r="Q7" s="1867"/>
      <c r="R7" s="1867"/>
      <c r="S7" s="1867"/>
      <c r="T7" s="1867"/>
      <c r="U7" s="1867"/>
      <c r="V7" s="1867"/>
      <c r="W7" s="1867"/>
      <c r="X7" s="1867"/>
      <c r="Y7" s="1867"/>
      <c r="Z7" s="1867"/>
      <c r="AA7" s="1867"/>
      <c r="AB7" s="1867"/>
      <c r="AC7" s="1867"/>
      <c r="AD7" s="1867"/>
    </row>
    <row r="8" spans="1:30">
      <c r="A8" s="1868"/>
      <c r="B8" s="1867"/>
      <c r="C8" s="1867"/>
      <c r="D8" s="1867"/>
      <c r="E8" s="1867"/>
      <c r="F8" s="1867"/>
      <c r="G8" s="1867"/>
      <c r="H8" s="1867"/>
      <c r="I8" s="1867"/>
      <c r="J8" s="1867"/>
      <c r="K8" s="1867"/>
      <c r="L8" s="1867"/>
      <c r="M8" s="1867"/>
      <c r="N8" s="1867"/>
      <c r="O8" s="1867"/>
      <c r="P8" s="1867"/>
      <c r="Q8" s="1867"/>
      <c r="R8" s="1867"/>
      <c r="S8" s="1867"/>
      <c r="T8" s="1867"/>
      <c r="U8" s="1867"/>
      <c r="V8" s="1867"/>
      <c r="W8" s="1867"/>
      <c r="X8" s="1867"/>
      <c r="Y8" s="1867"/>
      <c r="Z8" s="1867"/>
      <c r="AA8" s="1867"/>
      <c r="AB8" s="1867"/>
      <c r="AC8" s="1867"/>
      <c r="AD8" s="1867"/>
    </row>
    <row r="9" spans="1:30">
      <c r="A9" s="1868"/>
      <c r="B9" s="1867"/>
      <c r="C9" s="1867"/>
      <c r="D9" s="1867"/>
      <c r="E9" s="1867"/>
      <c r="F9" s="1867"/>
      <c r="G9" s="1867"/>
      <c r="H9" s="1867"/>
      <c r="I9" s="1867"/>
      <c r="J9" s="1867"/>
      <c r="K9" s="1867"/>
      <c r="L9" s="1867"/>
      <c r="M9" s="1867"/>
      <c r="N9" s="1867"/>
      <c r="O9" s="1867"/>
      <c r="P9" s="1867"/>
      <c r="Q9" s="1867"/>
      <c r="R9" s="1867"/>
      <c r="S9" s="1867"/>
      <c r="T9" s="1867"/>
      <c r="U9" s="1867"/>
      <c r="V9" s="1867"/>
      <c r="W9" s="1867"/>
      <c r="X9" s="1867"/>
      <c r="Y9" s="1867"/>
      <c r="Z9" s="1867"/>
      <c r="AA9" s="1867"/>
      <c r="AB9" s="1867"/>
      <c r="AC9" s="1867"/>
      <c r="AD9" s="1867"/>
    </row>
    <row r="10" spans="1:30">
      <c r="A10" s="1868"/>
      <c r="B10" s="1867"/>
      <c r="C10" s="1867"/>
      <c r="D10" s="1867"/>
      <c r="E10" s="1867"/>
      <c r="F10" s="1867"/>
      <c r="G10" s="1867"/>
      <c r="H10" s="1867"/>
      <c r="I10" s="1867"/>
      <c r="J10" s="1867"/>
      <c r="K10" s="1867"/>
      <c r="L10" s="1867"/>
      <c r="M10" s="1867"/>
      <c r="N10" s="1867"/>
      <c r="O10" s="1867"/>
      <c r="P10" s="1867"/>
      <c r="Q10" s="1867"/>
      <c r="R10" s="1867"/>
      <c r="S10" s="1867"/>
      <c r="T10" s="1867"/>
      <c r="U10" s="1867"/>
      <c r="V10" s="1867"/>
      <c r="W10" s="1867"/>
      <c r="X10" s="1867"/>
      <c r="Y10" s="1867"/>
      <c r="Z10" s="1867"/>
      <c r="AA10" s="1867"/>
      <c r="AB10" s="1867"/>
      <c r="AC10" s="1867"/>
      <c r="AD10" s="1867"/>
    </row>
    <row r="11" spans="1:30">
      <c r="A11" s="1868"/>
      <c r="B11" s="1867"/>
      <c r="C11" s="1867"/>
      <c r="D11" s="1867"/>
      <c r="E11" s="1867"/>
      <c r="F11" s="1867"/>
      <c r="G11" s="1867"/>
      <c r="H11" s="1867"/>
      <c r="I11" s="1867"/>
      <c r="J11" s="1867"/>
      <c r="K11" s="1867"/>
      <c r="L11" s="1867"/>
      <c r="M11" s="1867"/>
      <c r="N11" s="1867"/>
      <c r="O11" s="1867"/>
      <c r="P11" s="1867"/>
      <c r="Q11" s="1867"/>
      <c r="R11" s="1867"/>
      <c r="S11" s="1867"/>
      <c r="T11" s="1867"/>
      <c r="U11" s="1867"/>
      <c r="V11" s="1867"/>
      <c r="W11" s="1867"/>
      <c r="X11" s="1867"/>
      <c r="Y11" s="1867"/>
      <c r="Z11" s="1867"/>
      <c r="AA11" s="1867"/>
      <c r="AB11" s="1867"/>
      <c r="AC11" s="1867"/>
      <c r="AD11" s="1867"/>
    </row>
  </sheetData>
  <mergeCells count="5">
    <mergeCell ref="B2:AD6"/>
    <mergeCell ref="B7:AD11"/>
    <mergeCell ref="A2:A6"/>
    <mergeCell ref="A7:A1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pageSetUpPr fitToPage="1"/>
  </sheetPr>
  <dimension ref="A1:M45"/>
  <sheetViews>
    <sheetView topLeftCell="A3" zoomScaleNormal="100" workbookViewId="0">
      <selection activeCell="A2" sqref="A2"/>
    </sheetView>
  </sheetViews>
  <sheetFormatPr defaultColWidth="8.6640625" defaultRowHeight="12"/>
  <cols>
    <col min="1" max="1" width="25.33203125" style="490" customWidth="1"/>
    <col min="2" max="5" width="12.5" style="490" customWidth="1"/>
    <col min="6" max="6" width="8.6640625" style="490"/>
    <col min="7" max="7" width="11.1640625" style="490" customWidth="1"/>
    <col min="8" max="8" width="8.6640625" style="490"/>
    <col min="9" max="9" width="33.1640625" style="490" customWidth="1"/>
    <col min="10" max="10" width="8.6640625" style="490"/>
    <col min="11" max="11" width="20" style="490" customWidth="1"/>
    <col min="12" max="16384" width="8.6640625" style="490"/>
  </cols>
  <sheetData>
    <row r="1" spans="1:13" ht="30.75" customHeight="1">
      <c r="A1" s="1869" t="s">
        <v>10</v>
      </c>
      <c r="B1" s="1869"/>
      <c r="C1" s="135"/>
    </row>
    <row r="2" spans="1:13" ht="20.25">
      <c r="A2" s="147" t="s">
        <v>752</v>
      </c>
      <c r="B2" s="48"/>
      <c r="C2" s="48"/>
      <c r="D2" s="48"/>
    </row>
    <row r="3" spans="1:13" ht="12.75">
      <c r="A3" s="48"/>
      <c r="B3" s="1914" t="s">
        <v>753</v>
      </c>
      <c r="C3" s="1914"/>
      <c r="D3" s="1914"/>
      <c r="E3" s="808"/>
      <c r="F3" s="808"/>
      <c r="G3" s="808"/>
      <c r="H3" s="808"/>
      <c r="L3" s="808"/>
      <c r="M3" s="808"/>
    </row>
    <row r="4" spans="1:13" ht="12.75">
      <c r="A4" s="1557" t="s">
        <v>643</v>
      </c>
      <c r="B4" s="1558" t="s">
        <v>639</v>
      </c>
      <c r="C4" s="591" t="s">
        <v>640</v>
      </c>
      <c r="D4" s="591" t="s">
        <v>641</v>
      </c>
      <c r="E4" s="738" t="s">
        <v>642</v>
      </c>
      <c r="F4" s="808"/>
      <c r="G4" s="808"/>
      <c r="H4" s="808"/>
      <c r="L4" s="808"/>
      <c r="M4" s="808"/>
    </row>
    <row r="5" spans="1:13" ht="12.75">
      <c r="A5" s="1084" t="s">
        <v>619</v>
      </c>
      <c r="B5" s="861">
        <v>0</v>
      </c>
      <c r="C5" s="861">
        <v>0</v>
      </c>
      <c r="D5" s="861">
        <v>100</v>
      </c>
      <c r="E5" s="861">
        <v>0</v>
      </c>
      <c r="F5" s="808"/>
      <c r="G5" s="808"/>
      <c r="H5" s="808"/>
      <c r="L5" s="808"/>
      <c r="M5" s="808"/>
    </row>
    <row r="6" spans="1:13" ht="12.75">
      <c r="A6" s="625" t="s">
        <v>627</v>
      </c>
      <c r="B6" s="861">
        <v>0</v>
      </c>
      <c r="C6" s="861">
        <v>80</v>
      </c>
      <c r="D6" s="861">
        <v>0</v>
      </c>
      <c r="E6" s="861">
        <v>20</v>
      </c>
      <c r="F6" s="808"/>
      <c r="G6" s="808"/>
      <c r="H6" s="808"/>
      <c r="L6" s="808"/>
      <c r="M6" s="808"/>
    </row>
    <row r="7" spans="1:13" ht="12.75">
      <c r="A7" s="625" t="s">
        <v>628</v>
      </c>
      <c r="B7" s="861">
        <v>0</v>
      </c>
      <c r="C7" s="861">
        <v>80</v>
      </c>
      <c r="D7" s="861">
        <v>0</v>
      </c>
      <c r="E7" s="861">
        <v>20</v>
      </c>
      <c r="F7" s="808"/>
      <c r="G7" s="808"/>
      <c r="H7" s="808"/>
      <c r="L7" s="808"/>
      <c r="M7" s="808"/>
    </row>
    <row r="8" spans="1:13" ht="12.75">
      <c r="A8" s="512"/>
      <c r="B8" s="47"/>
      <c r="C8" s="47"/>
      <c r="D8" s="47"/>
      <c r="E8" s="808"/>
      <c r="F8" s="808"/>
      <c r="G8" s="808"/>
      <c r="H8" s="808"/>
      <c r="L8" s="808"/>
      <c r="M8" s="808"/>
    </row>
    <row r="9" spans="1:13" ht="12.75">
      <c r="A9" s="48" t="s">
        <v>754</v>
      </c>
      <c r="B9" s="808"/>
      <c r="C9" s="717"/>
      <c r="D9" s="717"/>
      <c r="E9" s="808"/>
      <c r="F9" s="808"/>
      <c r="G9" s="808"/>
      <c r="H9" s="808"/>
      <c r="L9" s="808"/>
      <c r="M9" s="808"/>
    </row>
    <row r="10" spans="1:13" ht="12.75">
      <c r="A10" s="48" t="s">
        <v>755</v>
      </c>
      <c r="B10" s="808"/>
      <c r="C10" s="808"/>
      <c r="D10" s="808"/>
      <c r="E10" s="808"/>
      <c r="F10" s="808"/>
      <c r="G10" s="808"/>
      <c r="H10" s="808"/>
      <c r="L10" s="808"/>
      <c r="M10" s="808"/>
    </row>
    <row r="11" spans="1:13">
      <c r="A11" s="808"/>
      <c r="B11" s="808"/>
      <c r="C11" s="808"/>
      <c r="D11" s="808"/>
      <c r="E11" s="808"/>
      <c r="F11" s="808"/>
      <c r="G11" s="808"/>
      <c r="H11" s="808"/>
      <c r="L11" s="808"/>
      <c r="M11" s="808"/>
    </row>
    <row r="12" spans="1:13">
      <c r="A12" s="808"/>
      <c r="B12" s="808"/>
      <c r="C12" s="808"/>
      <c r="D12" s="808"/>
      <c r="E12" s="808"/>
      <c r="F12" s="808"/>
      <c r="G12" s="808"/>
      <c r="H12" s="808"/>
      <c r="L12" s="808"/>
      <c r="M12" s="808"/>
    </row>
    <row r="13" spans="1:13" ht="20.25">
      <c r="A13" s="147" t="s">
        <v>756</v>
      </c>
      <c r="C13" s="80"/>
      <c r="D13" s="808"/>
      <c r="E13" s="808"/>
      <c r="F13" s="808"/>
      <c r="G13" s="808"/>
      <c r="H13" s="808"/>
      <c r="L13" s="808"/>
      <c r="M13" s="808"/>
    </row>
    <row r="14" spans="1:13" ht="12.75">
      <c r="A14" s="735" t="s">
        <v>701</v>
      </c>
      <c r="B14" s="862"/>
      <c r="C14" s="736" t="s">
        <v>757</v>
      </c>
      <c r="D14" s="808"/>
      <c r="E14" s="808"/>
      <c r="F14" s="808"/>
      <c r="G14" s="808"/>
      <c r="H14" s="808"/>
      <c r="L14" s="808"/>
      <c r="M14" s="808"/>
    </row>
    <row r="15" spans="1:13" ht="12.75">
      <c r="A15" s="737" t="s">
        <v>758</v>
      </c>
      <c r="B15" s="861" t="s">
        <v>759</v>
      </c>
      <c r="C15" s="862">
        <v>9.9999999999999995E-8</v>
      </c>
      <c r="D15" s="808"/>
      <c r="E15" s="808"/>
      <c r="F15" s="808"/>
      <c r="G15" s="808"/>
      <c r="H15" s="808"/>
      <c r="L15" s="808"/>
      <c r="M15" s="808"/>
    </row>
    <row r="16" spans="1:13" ht="12.75">
      <c r="A16" s="737" t="s">
        <v>760</v>
      </c>
      <c r="B16" s="861" t="s">
        <v>761</v>
      </c>
      <c r="C16" s="862">
        <v>4.9999999999999998E-7</v>
      </c>
      <c r="D16" s="808"/>
      <c r="E16" s="808"/>
      <c r="F16" s="808"/>
      <c r="G16" s="808"/>
      <c r="H16" s="808"/>
      <c r="L16" s="808"/>
      <c r="M16" s="808"/>
    </row>
    <row r="17" spans="1:13" ht="12.75">
      <c r="A17" s="737" t="s">
        <v>762</v>
      </c>
      <c r="B17" s="861" t="s">
        <v>761</v>
      </c>
      <c r="C17" s="862">
        <v>1.0000000000000001E-5</v>
      </c>
      <c r="D17" s="808"/>
      <c r="E17" s="808"/>
      <c r="F17" s="808"/>
      <c r="G17" s="808"/>
      <c r="H17" s="808"/>
      <c r="L17" s="808"/>
      <c r="M17" s="808"/>
    </row>
    <row r="18" spans="1:13" ht="12.75">
      <c r="A18" s="737" t="s">
        <v>763</v>
      </c>
      <c r="B18" s="861" t="s">
        <v>761</v>
      </c>
      <c r="C18" s="862">
        <v>2.5999999999999998E-5</v>
      </c>
      <c r="D18" s="808"/>
      <c r="E18" s="808"/>
      <c r="F18" s="808"/>
      <c r="G18" s="808"/>
      <c r="H18" s="808"/>
      <c r="L18" s="808"/>
      <c r="M18" s="808"/>
    </row>
    <row r="19" spans="1:13" ht="12.75">
      <c r="A19" s="737" t="s">
        <v>764</v>
      </c>
      <c r="B19" s="861" t="s">
        <v>761</v>
      </c>
      <c r="C19" s="862">
        <v>1.9999999999999999E-6</v>
      </c>
      <c r="D19" s="808"/>
      <c r="E19" s="808"/>
      <c r="F19" s="808"/>
      <c r="G19" s="808"/>
      <c r="H19" s="808"/>
      <c r="L19" s="808"/>
      <c r="M19" s="808"/>
    </row>
    <row r="20" spans="1:13" ht="12.75">
      <c r="A20" s="737" t="s">
        <v>765</v>
      </c>
      <c r="B20" s="861" t="s">
        <v>761</v>
      </c>
      <c r="C20" s="862">
        <v>6.0000000000000002E-6</v>
      </c>
      <c r="D20" s="808"/>
      <c r="E20" s="808"/>
      <c r="F20" s="808"/>
      <c r="G20" s="808"/>
      <c r="H20" s="808"/>
      <c r="L20" s="808"/>
      <c r="M20" s="808"/>
    </row>
    <row r="21" spans="1:13" ht="12.75">
      <c r="A21" s="737" t="s">
        <v>766</v>
      </c>
      <c r="B21" s="861" t="s">
        <v>761</v>
      </c>
      <c r="C21" s="862">
        <v>6.9999999999999999E-4</v>
      </c>
      <c r="D21" s="808"/>
      <c r="E21" s="808"/>
      <c r="F21" s="808"/>
      <c r="G21" s="808"/>
      <c r="H21" s="808"/>
      <c r="L21" s="808"/>
      <c r="M21" s="808"/>
    </row>
    <row r="22" spans="1:13" ht="12.75">
      <c r="A22" s="737" t="s">
        <v>767</v>
      </c>
      <c r="B22" s="861" t="s">
        <v>761</v>
      </c>
      <c r="C22" s="862">
        <v>5.6939999999999996E-4</v>
      </c>
      <c r="D22" s="808"/>
      <c r="E22" s="808"/>
      <c r="F22" s="808"/>
      <c r="G22" s="808"/>
      <c r="H22" s="808"/>
      <c r="L22" s="808"/>
      <c r="M22" s="808"/>
    </row>
    <row r="23" spans="1:13" ht="12.75">
      <c r="A23" s="737" t="s">
        <v>768</v>
      </c>
      <c r="B23" s="861" t="s">
        <v>761</v>
      </c>
      <c r="C23" s="862">
        <v>1.3630000000000001E-4</v>
      </c>
      <c r="D23" s="808"/>
      <c r="E23" s="808"/>
      <c r="F23" s="808"/>
      <c r="G23" s="808"/>
      <c r="H23" s="808"/>
      <c r="L23" s="808"/>
      <c r="M23" s="808"/>
    </row>
    <row r="24" spans="1:13" ht="12.75">
      <c r="A24" s="737" t="s">
        <v>769</v>
      </c>
      <c r="B24" s="861" t="s">
        <v>761</v>
      </c>
      <c r="C24" s="862">
        <v>4.9299999999999999E-5</v>
      </c>
      <c r="D24" s="808"/>
      <c r="E24" s="808"/>
      <c r="F24" s="808"/>
      <c r="G24" s="808"/>
      <c r="H24" s="808"/>
      <c r="L24" s="808"/>
      <c r="M24" s="808"/>
    </row>
    <row r="25" spans="1:13" ht="12.75">
      <c r="A25" s="737" t="s">
        <v>770</v>
      </c>
      <c r="B25" s="861" t="s">
        <v>761</v>
      </c>
      <c r="C25" s="862">
        <v>1.351E-4</v>
      </c>
      <c r="D25" s="808"/>
      <c r="E25" s="808"/>
      <c r="F25" s="808"/>
      <c r="G25" s="808"/>
      <c r="H25" s="808"/>
      <c r="L25" s="808"/>
      <c r="M25" s="808"/>
    </row>
    <row r="26" spans="1:13" ht="12.75">
      <c r="A26" s="737" t="s">
        <v>771</v>
      </c>
      <c r="B26" s="861" t="s">
        <v>761</v>
      </c>
      <c r="C26" s="862">
        <v>2.02E-5</v>
      </c>
      <c r="D26" s="808"/>
      <c r="E26" s="808"/>
      <c r="F26" s="808"/>
      <c r="G26" s="808"/>
      <c r="H26" s="808"/>
      <c r="L26" s="808"/>
      <c r="M26" s="808"/>
    </row>
    <row r="27" spans="1:13" ht="12.75">
      <c r="A27" s="737" t="s">
        <v>772</v>
      </c>
      <c r="B27" s="861" t="s">
        <v>761</v>
      </c>
      <c r="C27" s="862">
        <v>3.9400000000000002E-5</v>
      </c>
      <c r="D27" s="808"/>
      <c r="E27" s="808"/>
      <c r="F27" s="808"/>
      <c r="G27" s="808"/>
      <c r="H27" s="808"/>
      <c r="L27" s="808"/>
      <c r="M27" s="808"/>
    </row>
    <row r="28" spans="1:13" ht="12.75">
      <c r="A28" s="737" t="s">
        <v>731</v>
      </c>
      <c r="B28" s="861" t="s">
        <v>761</v>
      </c>
      <c r="C28" s="862">
        <v>4.5000000000000003E-5</v>
      </c>
      <c r="D28" s="808"/>
      <c r="E28" s="808"/>
      <c r="F28" s="808"/>
      <c r="G28" s="808"/>
      <c r="H28" s="808"/>
      <c r="L28" s="808"/>
      <c r="M28" s="808"/>
    </row>
    <row r="29" spans="1:13" ht="12.75">
      <c r="A29" s="737" t="s">
        <v>773</v>
      </c>
      <c r="B29" s="861" t="s">
        <v>761</v>
      </c>
      <c r="C29" s="862">
        <v>1.2E-5</v>
      </c>
      <c r="D29" s="808"/>
      <c r="E29" s="808"/>
      <c r="F29" s="808"/>
      <c r="G29" s="808"/>
      <c r="H29" s="808"/>
      <c r="L29" s="808"/>
      <c r="M29" s="808"/>
    </row>
    <row r="30" spans="1:13" ht="12.75">
      <c r="A30" s="737" t="s">
        <v>774</v>
      </c>
      <c r="B30" s="861" t="s">
        <v>761</v>
      </c>
      <c r="C30" s="862">
        <v>2.6699999999999998E-5</v>
      </c>
      <c r="D30" s="808"/>
      <c r="E30" s="808"/>
      <c r="F30" s="808"/>
      <c r="G30" s="808"/>
      <c r="H30" s="808"/>
      <c r="L30" s="808"/>
      <c r="M30" s="808"/>
    </row>
    <row r="31" spans="1:13" ht="12.75">
      <c r="A31" s="737" t="s">
        <v>775</v>
      </c>
      <c r="B31" s="861" t="s">
        <v>761</v>
      </c>
      <c r="C31" s="862">
        <v>1.3900000000000001E-5</v>
      </c>
      <c r="D31" s="808"/>
      <c r="E31" s="808"/>
      <c r="F31" s="808"/>
      <c r="G31" s="808"/>
      <c r="H31" s="808"/>
      <c r="L31" s="808"/>
      <c r="M31" s="808"/>
    </row>
    <row r="32" spans="1:13" ht="12.75">
      <c r="A32" s="737" t="s">
        <v>776</v>
      </c>
      <c r="B32" s="861" t="s">
        <v>761</v>
      </c>
      <c r="C32" s="862">
        <v>1.5299999999999999E-5</v>
      </c>
      <c r="D32" s="808"/>
      <c r="E32" s="808"/>
      <c r="F32" s="808"/>
      <c r="G32" s="808"/>
      <c r="H32" s="808"/>
      <c r="L32" s="808"/>
      <c r="M32" s="808"/>
    </row>
    <row r="33" spans="1:13" ht="12.75">
      <c r="A33" s="737" t="s">
        <v>777</v>
      </c>
      <c r="B33" s="861" t="s">
        <v>761</v>
      </c>
      <c r="C33" s="862">
        <v>4.7599999999999998E-5</v>
      </c>
      <c r="D33" s="808"/>
      <c r="E33" s="808"/>
      <c r="F33" s="808"/>
      <c r="G33" s="808"/>
      <c r="H33" s="808"/>
      <c r="L33" s="808"/>
      <c r="M33" s="808"/>
    </row>
    <row r="34" spans="1:13" ht="12.75">
      <c r="A34" s="737" t="s">
        <v>778</v>
      </c>
      <c r="B34" s="861" t="s">
        <v>761</v>
      </c>
      <c r="C34" s="862">
        <v>8.1000000000000004E-6</v>
      </c>
      <c r="D34" s="808"/>
      <c r="E34" s="808"/>
      <c r="F34" s="808"/>
      <c r="G34" s="808"/>
      <c r="H34" s="808"/>
      <c r="I34" s="808"/>
      <c r="J34" s="808"/>
      <c r="K34" s="808"/>
      <c r="L34" s="808"/>
      <c r="M34" s="808"/>
    </row>
    <row r="35" spans="1:13" ht="12.75">
      <c r="A35" s="737" t="s">
        <v>779</v>
      </c>
      <c r="B35" s="861" t="s">
        <v>761</v>
      </c>
      <c r="C35" s="862">
        <v>2.2000000000000001E-4</v>
      </c>
      <c r="D35" s="808"/>
      <c r="E35" s="808"/>
      <c r="F35" s="808"/>
      <c r="G35" s="808"/>
      <c r="H35" s="808"/>
      <c r="I35" s="808"/>
      <c r="J35" s="808"/>
      <c r="K35" s="808"/>
      <c r="L35" s="808"/>
      <c r="M35" s="808"/>
    </row>
    <row r="36" spans="1:13" ht="12.75">
      <c r="A36" s="737" t="s">
        <v>780</v>
      </c>
      <c r="B36" s="861" t="s">
        <v>761</v>
      </c>
      <c r="C36" s="862">
        <v>5.3000000000000001E-6</v>
      </c>
      <c r="D36" s="808"/>
      <c r="E36" s="808"/>
      <c r="F36" s="808"/>
      <c r="G36" s="808"/>
      <c r="H36" s="808"/>
      <c r="I36" s="808"/>
      <c r="J36" s="808"/>
      <c r="K36" s="808"/>
      <c r="L36" s="808"/>
      <c r="M36" s="808"/>
    </row>
    <row r="37" spans="1:13" ht="12.75">
      <c r="A37" s="737" t="s">
        <v>781</v>
      </c>
      <c r="B37" s="861" t="s">
        <v>761</v>
      </c>
      <c r="C37" s="862">
        <v>3.8E-6</v>
      </c>
      <c r="D37" s="808"/>
      <c r="E37" s="808"/>
      <c r="F37" s="808"/>
      <c r="G37" s="808"/>
      <c r="H37" s="808"/>
      <c r="I37" s="808"/>
      <c r="J37" s="808"/>
      <c r="K37" s="808"/>
      <c r="L37" s="808"/>
      <c r="M37" s="808"/>
    </row>
    <row r="38" spans="1:13" ht="12.75">
      <c r="A38" s="737" t="s">
        <v>782</v>
      </c>
      <c r="B38" s="861" t="s">
        <v>761</v>
      </c>
      <c r="C38" s="862">
        <v>8.9999999999999996E-7</v>
      </c>
      <c r="D38" s="808"/>
      <c r="E38" s="808"/>
      <c r="F38" s="808"/>
      <c r="G38" s="808"/>
      <c r="H38" s="808"/>
      <c r="I38" s="808"/>
      <c r="J38" s="808"/>
      <c r="K38" s="808"/>
      <c r="L38" s="808"/>
      <c r="M38" s="808"/>
    </row>
    <row r="39" spans="1:13" ht="12.75">
      <c r="A39" s="737" t="s">
        <v>783</v>
      </c>
      <c r="B39" s="861" t="s">
        <v>761</v>
      </c>
      <c r="C39" s="862">
        <v>4.2899999999999999E-5</v>
      </c>
      <c r="D39" s="808"/>
      <c r="E39" s="808"/>
      <c r="F39" s="808"/>
      <c r="G39" s="808"/>
      <c r="H39" s="808"/>
      <c r="I39" s="808"/>
      <c r="J39" s="808"/>
      <c r="K39" s="808"/>
      <c r="L39" s="808"/>
      <c r="M39" s="808"/>
    </row>
    <row r="40" spans="1:13" ht="12.75">
      <c r="A40" s="737" t="s">
        <v>784</v>
      </c>
      <c r="B40" s="861" t="s">
        <v>761</v>
      </c>
      <c r="C40" s="862">
        <v>8.8499999999999996E-5</v>
      </c>
      <c r="D40" s="808"/>
      <c r="E40" s="808"/>
      <c r="F40" s="808"/>
      <c r="G40" s="808"/>
      <c r="H40" s="808"/>
      <c r="I40" s="808"/>
      <c r="J40" s="808"/>
      <c r="K40" s="808"/>
      <c r="L40" s="808"/>
      <c r="M40" s="808"/>
    </row>
    <row r="41" spans="1:13">
      <c r="A41" s="808"/>
      <c r="B41" s="808"/>
      <c r="C41" s="808"/>
      <c r="D41" s="808"/>
      <c r="E41" s="808"/>
      <c r="F41" s="808"/>
      <c r="G41" s="808"/>
      <c r="H41" s="808"/>
      <c r="I41" s="808"/>
      <c r="J41" s="808"/>
      <c r="K41" s="808"/>
      <c r="L41" s="808"/>
      <c r="M41" s="808"/>
    </row>
    <row r="42" spans="1:13" ht="12.75">
      <c r="A42" s="88" t="s">
        <v>372</v>
      </c>
      <c r="B42" s="808"/>
      <c r="C42" s="808"/>
      <c r="D42" s="808"/>
      <c r="E42" s="808"/>
      <c r="F42" s="808"/>
      <c r="G42" s="808"/>
      <c r="H42" s="808"/>
      <c r="I42" s="808"/>
      <c r="J42" s="808"/>
      <c r="K42" s="808"/>
      <c r="L42" s="808"/>
      <c r="M42" s="808"/>
    </row>
    <row r="43" spans="1:13" ht="12.75">
      <c r="A43" s="88" t="s">
        <v>535</v>
      </c>
      <c r="B43" s="808"/>
      <c r="C43" s="808"/>
      <c r="D43" s="808"/>
      <c r="E43" s="808"/>
      <c r="F43" s="808"/>
      <c r="G43" s="808"/>
      <c r="H43" s="808"/>
      <c r="I43" s="808"/>
      <c r="J43" s="808"/>
      <c r="K43" s="808"/>
      <c r="L43" s="808"/>
      <c r="M43" s="808"/>
    </row>
    <row r="44" spans="1:13" ht="12.75">
      <c r="A44" s="494" t="s">
        <v>675</v>
      </c>
      <c r="B44" s="808"/>
      <c r="C44" s="808"/>
      <c r="D44" s="808"/>
      <c r="E44" s="808"/>
      <c r="F44" s="808"/>
      <c r="G44" s="808"/>
      <c r="H44" s="808"/>
      <c r="I44" s="808"/>
      <c r="J44" s="808"/>
      <c r="K44" s="808"/>
      <c r="L44" s="808"/>
      <c r="M44" s="808"/>
    </row>
    <row r="45" spans="1:13" ht="12.75">
      <c r="A45" s="445" t="s">
        <v>493</v>
      </c>
      <c r="B45" s="808"/>
      <c r="C45" s="808"/>
    </row>
  </sheetData>
  <mergeCells count="2">
    <mergeCell ref="B3:D3"/>
    <mergeCell ref="A1:B1"/>
  </mergeCells>
  <hyperlinks>
    <hyperlink ref="A1" location="Contents!A1" display="To table of contents" xr:uid="{00000000-0004-0000-1200-000001000000}"/>
    <hyperlink ref="A45" r:id="rId1" xr:uid="{E78CE4A7-BBEE-4A82-AF9F-E284900B2C2A}"/>
    <hyperlink ref="A44" r:id="rId2" xr:uid="{195612E9-14D9-4E8A-B0E0-3FD2993CDD77}"/>
  </hyperlinks>
  <pageMargins left="0.6" right="0.6" top="0.75" bottom="1" header="0.51" footer="0.5"/>
  <pageSetup paperSize="9" scale="47" orientation="portrait" r:id="rId3"/>
  <headerFooter alignWithMargins="0"/>
  <customProperties>
    <customPr name="EpmWorksheetKeyString_GUID" r:id="rId4"/>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F195"/>
  <sheetViews>
    <sheetView zoomScaleNormal="100" workbookViewId="0">
      <selection activeCell="C195" sqref="C195"/>
    </sheetView>
  </sheetViews>
  <sheetFormatPr defaultColWidth="7.1640625" defaultRowHeight="12.75"/>
  <cols>
    <col min="1" max="1" width="47" style="48" customWidth="1"/>
    <col min="2" max="5" width="20.6640625" style="48" customWidth="1"/>
    <col min="6" max="6" width="9.33203125" style="48" customWidth="1"/>
    <col min="7" max="16384" width="7.1640625" style="48"/>
  </cols>
  <sheetData>
    <row r="1" spans="1:5" ht="30.75" customHeight="1">
      <c r="A1" s="1869" t="s">
        <v>10</v>
      </c>
      <c r="B1" s="1869"/>
    </row>
    <row r="2" spans="1:5" ht="20.25">
      <c r="A2" s="147" t="s">
        <v>785</v>
      </c>
      <c r="C2" s="89"/>
    </row>
    <row r="3" spans="1:5" ht="16.5" customHeight="1">
      <c r="A3" s="1559" t="s">
        <v>701</v>
      </c>
      <c r="B3" s="1560" t="s">
        <v>786</v>
      </c>
      <c r="C3" s="1561"/>
      <c r="D3" s="1562"/>
      <c r="E3" s="1407" t="s">
        <v>787</v>
      </c>
    </row>
    <row r="4" spans="1:5" ht="14.25" customHeight="1">
      <c r="A4" s="86"/>
      <c r="B4" s="1563" t="s">
        <v>245</v>
      </c>
      <c r="C4" s="1408" t="s">
        <v>331</v>
      </c>
      <c r="D4" s="1563" t="s">
        <v>33</v>
      </c>
      <c r="E4" s="90" t="s">
        <v>788</v>
      </c>
    </row>
    <row r="5" spans="1:5">
      <c r="A5" s="86"/>
      <c r="B5" s="91" t="s">
        <v>789</v>
      </c>
      <c r="C5" s="92" t="s">
        <v>790</v>
      </c>
      <c r="D5" s="91"/>
      <c r="E5" s="85" t="s">
        <v>791</v>
      </c>
    </row>
    <row r="6" spans="1:5">
      <c r="A6" s="86"/>
      <c r="B6" s="1085" t="s">
        <v>792</v>
      </c>
      <c r="C6" s="1564"/>
      <c r="D6" s="1085"/>
      <c r="E6" s="1036"/>
    </row>
    <row r="7" spans="1:5" ht="18.75" customHeight="1">
      <c r="A7" s="1565"/>
      <c r="B7" s="1240" t="s">
        <v>793</v>
      </c>
      <c r="C7" s="1241"/>
      <c r="D7" s="1241"/>
      <c r="E7" s="1410"/>
    </row>
    <row r="8" spans="1:5" ht="21" customHeight="1">
      <c r="A8" s="54" t="s">
        <v>794</v>
      </c>
      <c r="B8" s="1566">
        <v>0.05</v>
      </c>
      <c r="C8" s="1242">
        <v>0.04</v>
      </c>
      <c r="D8" s="1242">
        <v>0.20300000000000001</v>
      </c>
      <c r="E8" s="1411"/>
    </row>
    <row r="9" spans="1:5">
      <c r="A9" s="54" t="s">
        <v>795</v>
      </c>
      <c r="B9" s="93">
        <v>1.2999999999999999E-2</v>
      </c>
      <c r="C9" s="94">
        <v>0.01</v>
      </c>
      <c r="D9" s="94">
        <v>0</v>
      </c>
      <c r="E9" s="55"/>
    </row>
    <row r="10" spans="1:5">
      <c r="A10" s="54" t="s">
        <v>796</v>
      </c>
      <c r="B10" s="93">
        <v>1E-3</v>
      </c>
      <c r="C10" s="94">
        <v>0.01</v>
      </c>
      <c r="D10" s="94">
        <v>0</v>
      </c>
      <c r="E10" s="95">
        <v>0.01</v>
      </c>
    </row>
    <row r="11" spans="1:5">
      <c r="A11" s="54" t="s">
        <v>797</v>
      </c>
      <c r="B11" s="93">
        <v>2.9000000000000001E-2</v>
      </c>
      <c r="C11" s="94">
        <v>1.9E-2</v>
      </c>
      <c r="D11" s="94">
        <v>0</v>
      </c>
      <c r="E11" s="95">
        <v>1.9E-2</v>
      </c>
    </row>
    <row r="12" spans="1:5">
      <c r="A12" s="54" t="s">
        <v>798</v>
      </c>
      <c r="B12" s="93">
        <v>1.0999999999999999E-2</v>
      </c>
      <c r="C12" s="94">
        <v>0</v>
      </c>
      <c r="D12" s="94">
        <v>0</v>
      </c>
      <c r="E12" s="95">
        <v>0</v>
      </c>
    </row>
    <row r="13" spans="1:5">
      <c r="A13" s="54" t="s">
        <v>799</v>
      </c>
      <c r="B13" s="93">
        <v>0.02</v>
      </c>
      <c r="C13" s="94">
        <v>1.9E-2</v>
      </c>
      <c r="D13" s="94">
        <v>0</v>
      </c>
      <c r="E13" s="95">
        <v>1.9E-2</v>
      </c>
    </row>
    <row r="14" spans="1:5">
      <c r="A14" s="54"/>
      <c r="B14" s="86"/>
      <c r="E14" s="55"/>
    </row>
    <row r="15" spans="1:5">
      <c r="A15" s="54" t="s">
        <v>800</v>
      </c>
      <c r="B15" s="93">
        <v>4.1000000000000002E-2</v>
      </c>
      <c r="C15" s="94">
        <v>0</v>
      </c>
      <c r="D15" s="94">
        <v>0</v>
      </c>
      <c r="E15" s="95">
        <v>0</v>
      </c>
    </row>
    <row r="16" spans="1:5">
      <c r="A16" s="54" t="s">
        <v>801</v>
      </c>
      <c r="B16" s="93">
        <v>6.7000000000000004E-2</v>
      </c>
      <c r="C16" s="94">
        <v>0</v>
      </c>
      <c r="D16" s="94">
        <v>0</v>
      </c>
      <c r="E16" s="95">
        <v>0</v>
      </c>
    </row>
    <row r="17" spans="1:5">
      <c r="A17" s="54" t="s">
        <v>802</v>
      </c>
      <c r="B17" s="93">
        <v>4.3999999999999997E-2</v>
      </c>
      <c r="C17" s="94">
        <v>0</v>
      </c>
      <c r="D17" s="94">
        <v>0</v>
      </c>
      <c r="E17" s="95">
        <v>0</v>
      </c>
    </row>
    <row r="18" spans="1:5">
      <c r="A18" s="54" t="s">
        <v>803</v>
      </c>
      <c r="B18" s="93">
        <v>7.4999999999999997E-2</v>
      </c>
      <c r="C18" s="94">
        <v>0</v>
      </c>
      <c r="D18" s="94">
        <v>0</v>
      </c>
      <c r="E18" s="55"/>
    </row>
    <row r="19" spans="1:5">
      <c r="A19" s="54" t="s">
        <v>804</v>
      </c>
      <c r="B19" s="93">
        <v>2.1999999999999999E-2</v>
      </c>
      <c r="C19" s="94">
        <v>0</v>
      </c>
      <c r="D19" s="94">
        <v>0</v>
      </c>
      <c r="E19" s="55"/>
    </row>
    <row r="20" spans="1:5">
      <c r="A20" s="54" t="s">
        <v>805</v>
      </c>
      <c r="B20" s="93">
        <v>8.9999999999999993E-3</v>
      </c>
      <c r="C20" s="94">
        <v>0.28799999999999998</v>
      </c>
      <c r="D20" s="94">
        <v>0</v>
      </c>
      <c r="E20" s="55"/>
    </row>
    <row r="21" spans="1:5">
      <c r="A21" s="54" t="s">
        <v>806</v>
      </c>
      <c r="B21" s="93">
        <v>6.8000000000000005E-2</v>
      </c>
      <c r="C21" s="94">
        <v>0.115</v>
      </c>
      <c r="D21" s="94">
        <v>0</v>
      </c>
      <c r="E21" s="55"/>
    </row>
    <row r="22" spans="1:5">
      <c r="A22" s="54" t="s">
        <v>807</v>
      </c>
      <c r="B22" s="93">
        <v>4.2999999999999997E-2</v>
      </c>
      <c r="C22" s="94">
        <v>3.7999999999999999E-2</v>
      </c>
      <c r="D22" s="94">
        <v>0</v>
      </c>
      <c r="E22" s="55"/>
    </row>
    <row r="23" spans="1:5">
      <c r="A23" s="54" t="s">
        <v>808</v>
      </c>
      <c r="B23" s="93">
        <v>3.5999999999999997E-2</v>
      </c>
      <c r="C23" s="94">
        <v>2.9000000000000001E-2</v>
      </c>
      <c r="D23" s="94">
        <v>0</v>
      </c>
      <c r="E23" s="55"/>
    </row>
    <row r="24" spans="1:5">
      <c r="A24" s="54" t="s">
        <v>809</v>
      </c>
      <c r="B24" s="93">
        <v>2E-3</v>
      </c>
      <c r="C24" s="94">
        <v>0</v>
      </c>
      <c r="D24" s="94">
        <v>0</v>
      </c>
      <c r="E24" s="55"/>
    </row>
    <row r="25" spans="1:5">
      <c r="A25" s="54" t="s">
        <v>810</v>
      </c>
      <c r="B25" s="93">
        <v>3.0000000000000001E-3</v>
      </c>
      <c r="C25" s="94">
        <v>0</v>
      </c>
      <c r="D25" s="94">
        <v>0</v>
      </c>
      <c r="E25" s="55"/>
    </row>
    <row r="26" spans="1:5">
      <c r="A26" s="54" t="s">
        <v>811</v>
      </c>
      <c r="B26" s="93">
        <v>1.6E-2</v>
      </c>
      <c r="C26" s="94">
        <v>6.0000000000000001E-3</v>
      </c>
      <c r="D26" s="94">
        <v>0</v>
      </c>
      <c r="E26" s="95">
        <v>6.0000000000000001E-3</v>
      </c>
    </row>
    <row r="27" spans="1:5">
      <c r="A27" s="54"/>
      <c r="B27" s="86"/>
      <c r="E27" s="55"/>
    </row>
    <row r="28" spans="1:5">
      <c r="A28" s="54" t="s">
        <v>812</v>
      </c>
      <c r="B28" s="93">
        <v>8.0000000000000002E-3</v>
      </c>
      <c r="C28" s="94">
        <v>6.0000000000000001E-3</v>
      </c>
      <c r="D28" s="94">
        <v>0</v>
      </c>
      <c r="E28" s="55"/>
    </row>
    <row r="29" spans="1:5">
      <c r="A29" s="54" t="s">
        <v>813</v>
      </c>
      <c r="B29" s="93">
        <v>6.0000000000000001E-3</v>
      </c>
      <c r="C29" s="94">
        <v>6.0000000000000001E-3</v>
      </c>
      <c r="D29" s="94">
        <v>0</v>
      </c>
      <c r="E29" s="95">
        <v>6.0000000000000001E-3</v>
      </c>
    </row>
    <row r="30" spans="1:5">
      <c r="A30" s="54" t="s">
        <v>814</v>
      </c>
      <c r="B30" s="93">
        <v>7.0000000000000001E-3</v>
      </c>
      <c r="C30" s="94">
        <v>5.0000000000000001E-3</v>
      </c>
      <c r="D30" s="94">
        <v>0</v>
      </c>
      <c r="E30" s="95">
        <v>5.0000000000000001E-3</v>
      </c>
    </row>
    <row r="31" spans="1:5">
      <c r="A31" s="54" t="s">
        <v>815</v>
      </c>
      <c r="B31" s="93">
        <v>0.01</v>
      </c>
      <c r="C31" s="94">
        <v>5.0000000000000001E-3</v>
      </c>
      <c r="D31" s="94">
        <v>0</v>
      </c>
      <c r="E31" s="95">
        <v>5.0000000000000001E-3</v>
      </c>
    </row>
    <row r="32" spans="1:5">
      <c r="A32" s="54" t="s">
        <v>816</v>
      </c>
      <c r="B32" s="93">
        <v>6.0000000000000001E-3</v>
      </c>
      <c r="C32" s="94">
        <v>0</v>
      </c>
      <c r="D32" s="94">
        <v>0</v>
      </c>
      <c r="E32" s="95">
        <v>0</v>
      </c>
    </row>
    <row r="33" spans="1:5">
      <c r="A33" s="54" t="s">
        <v>817</v>
      </c>
      <c r="B33" s="93">
        <v>6.0000000000000001E-3</v>
      </c>
      <c r="C33" s="94">
        <v>0</v>
      </c>
      <c r="D33" s="94">
        <v>0</v>
      </c>
      <c r="E33" s="95">
        <v>0</v>
      </c>
    </row>
    <row r="34" spans="1:5">
      <c r="A34" s="54" t="s">
        <v>818</v>
      </c>
      <c r="B34" s="93">
        <v>3.0000000000000001E-3</v>
      </c>
      <c r="C34" s="94">
        <v>1.9E-2</v>
      </c>
      <c r="D34" s="94">
        <v>0</v>
      </c>
      <c r="E34" s="95">
        <v>1.9E-2</v>
      </c>
    </row>
    <row r="35" spans="1:5">
      <c r="A35" s="54" t="s">
        <v>819</v>
      </c>
      <c r="B35" s="93">
        <v>4.2999999999999997E-2</v>
      </c>
      <c r="C35" s="94">
        <v>1.9E-2</v>
      </c>
      <c r="D35" s="94">
        <v>0.03</v>
      </c>
      <c r="E35" s="95">
        <v>1.9E-2</v>
      </c>
    </row>
    <row r="36" spans="1:5">
      <c r="A36" s="54" t="s">
        <v>820</v>
      </c>
      <c r="B36" s="93">
        <v>0.114</v>
      </c>
      <c r="C36" s="94">
        <v>1.4E-2</v>
      </c>
      <c r="D36" s="94">
        <v>0</v>
      </c>
      <c r="E36" s="95">
        <v>1.4E-2</v>
      </c>
    </row>
    <row r="37" spans="1:5">
      <c r="A37" s="54" t="s">
        <v>821</v>
      </c>
      <c r="B37" s="93">
        <v>2.4E-2</v>
      </c>
      <c r="C37" s="94">
        <v>5.0000000000000001E-3</v>
      </c>
      <c r="D37" s="94">
        <v>0</v>
      </c>
      <c r="E37" s="55"/>
    </row>
    <row r="38" spans="1:5">
      <c r="A38" s="54" t="s">
        <v>822</v>
      </c>
      <c r="B38" s="93">
        <v>5.2999999999999999E-2</v>
      </c>
      <c r="C38" s="94">
        <v>1.4E-2</v>
      </c>
      <c r="D38" s="94">
        <v>0</v>
      </c>
      <c r="E38" s="95">
        <v>1.4E-2</v>
      </c>
    </row>
    <row r="39" spans="1:5">
      <c r="A39" s="54" t="s">
        <v>823</v>
      </c>
      <c r="B39" s="93">
        <v>0.02</v>
      </c>
      <c r="C39" s="94">
        <v>5.0000000000000001E-3</v>
      </c>
      <c r="D39" s="94">
        <v>0</v>
      </c>
      <c r="E39" s="55"/>
    </row>
    <row r="40" spans="1:5">
      <c r="A40" s="54"/>
      <c r="B40" s="86"/>
      <c r="E40" s="55"/>
    </row>
    <row r="41" spans="1:5">
      <c r="A41" s="54" t="s">
        <v>824</v>
      </c>
      <c r="B41" s="93">
        <v>7.0000000000000001E-3</v>
      </c>
      <c r="C41" s="94">
        <v>0</v>
      </c>
      <c r="D41" s="94">
        <v>0</v>
      </c>
      <c r="E41" s="55"/>
    </row>
    <row r="42" spans="1:5">
      <c r="A42" s="54" t="s">
        <v>825</v>
      </c>
      <c r="B42" s="93">
        <v>5.0000000000000001E-3</v>
      </c>
      <c r="C42" s="94">
        <v>0</v>
      </c>
      <c r="D42" s="94">
        <v>0</v>
      </c>
      <c r="E42" s="55"/>
    </row>
    <row r="43" spans="1:5">
      <c r="A43" s="54" t="s">
        <v>826</v>
      </c>
      <c r="B43" s="93">
        <v>2.5000000000000001E-2</v>
      </c>
      <c r="C43" s="94">
        <v>0</v>
      </c>
      <c r="D43" s="94">
        <v>0</v>
      </c>
      <c r="E43" s="55"/>
    </row>
    <row r="44" spans="1:5">
      <c r="A44" s="54" t="s">
        <v>827</v>
      </c>
      <c r="B44" s="93">
        <v>8.0000000000000002E-3</v>
      </c>
      <c r="C44" s="94">
        <v>0</v>
      </c>
      <c r="D44" s="94">
        <v>0</v>
      </c>
      <c r="E44" s="55"/>
    </row>
    <row r="45" spans="1:5">
      <c r="A45" s="54" t="s">
        <v>828</v>
      </c>
      <c r="B45" s="93">
        <v>3.5999999999999997E-2</v>
      </c>
      <c r="C45" s="94">
        <v>0</v>
      </c>
      <c r="D45" s="94">
        <v>0</v>
      </c>
      <c r="E45" s="55"/>
    </row>
    <row r="46" spans="1:5">
      <c r="A46" s="54" t="s">
        <v>829</v>
      </c>
      <c r="B46" s="93">
        <v>4.2999999999999997E-2</v>
      </c>
      <c r="C46" s="94">
        <v>0.192</v>
      </c>
      <c r="D46" s="94">
        <v>0</v>
      </c>
      <c r="E46" s="55"/>
    </row>
    <row r="47" spans="1:5">
      <c r="A47" s="54" t="s">
        <v>830</v>
      </c>
      <c r="B47" s="93">
        <v>1.6E-2</v>
      </c>
      <c r="C47" s="94">
        <v>5.8000000000000003E-2</v>
      </c>
      <c r="D47" s="94">
        <v>0</v>
      </c>
      <c r="E47" s="55"/>
    </row>
    <row r="48" spans="1:5">
      <c r="A48" s="54" t="s">
        <v>831</v>
      </c>
      <c r="B48" s="93">
        <v>3.0000000000000001E-3</v>
      </c>
      <c r="C48" s="94">
        <v>1.9E-2</v>
      </c>
      <c r="D48" s="94">
        <v>0</v>
      </c>
      <c r="E48" s="55"/>
    </row>
    <row r="49" spans="1:6">
      <c r="A49" s="54" t="s">
        <v>832</v>
      </c>
      <c r="B49" s="93">
        <v>3.0000000000000001E-3</v>
      </c>
      <c r="C49" s="94">
        <v>1.4E-2</v>
      </c>
      <c r="D49" s="94">
        <v>0</v>
      </c>
      <c r="E49" s="55"/>
    </row>
    <row r="50" spans="1:6">
      <c r="A50" s="54" t="s">
        <v>833</v>
      </c>
      <c r="B50" s="93">
        <v>2E-3</v>
      </c>
      <c r="C50" s="94">
        <v>1.4E-2</v>
      </c>
      <c r="D50" s="94">
        <v>0</v>
      </c>
      <c r="E50" s="55"/>
    </row>
    <row r="51" spans="1:6">
      <c r="A51" s="54"/>
      <c r="B51" s="86"/>
      <c r="E51" s="55"/>
    </row>
    <row r="52" spans="1:6">
      <c r="A52" s="54" t="s">
        <v>834</v>
      </c>
      <c r="B52" s="93">
        <v>0</v>
      </c>
      <c r="C52" s="94">
        <v>0.01</v>
      </c>
      <c r="D52" s="94">
        <v>0</v>
      </c>
      <c r="E52" s="55"/>
    </row>
    <row r="53" spans="1:6">
      <c r="A53" s="54" t="s">
        <v>835</v>
      </c>
      <c r="B53" s="93">
        <v>3.0000000000000001E-3</v>
      </c>
      <c r="C53" s="94">
        <v>5.0000000000000001E-3</v>
      </c>
      <c r="D53" s="94">
        <v>0</v>
      </c>
      <c r="E53" s="55"/>
    </row>
    <row r="54" spans="1:6">
      <c r="A54" s="1121" t="s">
        <v>836</v>
      </c>
      <c r="B54" s="1122">
        <v>1E-3</v>
      </c>
      <c r="C54" s="405">
        <v>1.4E-2</v>
      </c>
      <c r="D54" s="405">
        <v>0</v>
      </c>
      <c r="E54" s="1567"/>
    </row>
    <row r="57" spans="1:6" ht="20.25">
      <c r="A57" s="147" t="s">
        <v>837</v>
      </c>
      <c r="C57" s="89"/>
      <c r="F57" s="490"/>
    </row>
    <row r="58" spans="1:6" ht="15">
      <c r="A58" s="1559" t="s">
        <v>701</v>
      </c>
      <c r="B58" s="1563" t="s">
        <v>245</v>
      </c>
      <c r="C58" s="1568" t="s">
        <v>331</v>
      </c>
      <c r="D58" s="1569" t="s">
        <v>331</v>
      </c>
      <c r="E58" s="96"/>
    </row>
    <row r="59" spans="1:6">
      <c r="A59" s="86"/>
      <c r="B59" s="91" t="s">
        <v>838</v>
      </c>
      <c r="C59" s="91" t="s">
        <v>498</v>
      </c>
      <c r="D59" s="97" t="s">
        <v>499</v>
      </c>
      <c r="E59" s="86"/>
    </row>
    <row r="60" spans="1:6">
      <c r="A60" s="86"/>
      <c r="B60" s="1085" t="s">
        <v>792</v>
      </c>
      <c r="C60" s="1085" t="s">
        <v>839</v>
      </c>
      <c r="D60" s="1085" t="s">
        <v>839</v>
      </c>
      <c r="E60" s="86"/>
    </row>
    <row r="61" spans="1:6" ht="18.75" customHeight="1">
      <c r="A61" s="1565"/>
      <c r="B61" s="1570" t="s">
        <v>840</v>
      </c>
      <c r="C61" s="1571"/>
      <c r="D61" s="1572"/>
      <c r="E61" s="86"/>
    </row>
    <row r="62" spans="1:6" ht="18.75" customHeight="1">
      <c r="A62" s="98" t="s">
        <v>831</v>
      </c>
      <c r="B62" s="99">
        <v>6.0000000000000001E-3</v>
      </c>
      <c r="C62" s="99">
        <v>7.4999999999999997E-2</v>
      </c>
      <c r="D62" s="100">
        <v>6.0999999999999999E-2</v>
      </c>
      <c r="E62" s="101"/>
    </row>
    <row r="63" spans="1:6">
      <c r="A63" s="98" t="s">
        <v>841</v>
      </c>
      <c r="B63" s="102">
        <v>1E-3</v>
      </c>
      <c r="C63" s="102">
        <v>7.0000000000000001E-3</v>
      </c>
      <c r="D63" s="103">
        <v>6.0000000000000001E-3</v>
      </c>
      <c r="E63" s="101"/>
    </row>
    <row r="64" spans="1:6">
      <c r="A64" s="104" t="s">
        <v>842</v>
      </c>
      <c r="B64" s="102">
        <v>5.0000000000000001E-3</v>
      </c>
      <c r="C64" s="102">
        <v>0.03</v>
      </c>
      <c r="D64" s="103">
        <v>4.1000000000000002E-2</v>
      </c>
      <c r="E64" s="101"/>
    </row>
    <row r="65" spans="1:5">
      <c r="A65" s="104" t="s">
        <v>835</v>
      </c>
      <c r="B65" s="102">
        <v>2E-3</v>
      </c>
      <c r="C65" s="102">
        <v>2E-3</v>
      </c>
      <c r="D65" s="103">
        <v>7.0000000000000001E-3</v>
      </c>
      <c r="E65" s="101"/>
    </row>
    <row r="66" spans="1:5">
      <c r="A66" s="104" t="s">
        <v>834</v>
      </c>
      <c r="B66" s="102">
        <v>1E-3</v>
      </c>
      <c r="C66" s="102">
        <v>3.0000000000000001E-3</v>
      </c>
      <c r="D66" s="103">
        <v>2.1000000000000001E-2</v>
      </c>
      <c r="E66" s="101"/>
    </row>
    <row r="67" spans="1:5">
      <c r="A67" s="104" t="s">
        <v>830</v>
      </c>
      <c r="B67" s="102">
        <v>1.4999999999999999E-2</v>
      </c>
      <c r="C67" s="102">
        <v>0.20599999999999999</v>
      </c>
      <c r="D67" s="103">
        <v>4.1000000000000002E-2</v>
      </c>
      <c r="E67" s="101"/>
    </row>
    <row r="68" spans="1:5">
      <c r="A68" s="104" t="s">
        <v>843</v>
      </c>
      <c r="B68" s="102">
        <v>1E-3</v>
      </c>
      <c r="C68" s="102">
        <v>2E-3</v>
      </c>
      <c r="D68" s="103">
        <v>0.01</v>
      </c>
      <c r="E68" s="101"/>
    </row>
    <row r="69" spans="1:5">
      <c r="A69" s="1086" t="s">
        <v>844</v>
      </c>
      <c r="B69" s="102">
        <v>2E-3</v>
      </c>
      <c r="D69" s="103">
        <v>3.5999999999999997E-2</v>
      </c>
      <c r="E69" s="101"/>
    </row>
    <row r="70" spans="1:5">
      <c r="A70" s="105" t="s">
        <v>842</v>
      </c>
      <c r="B70" s="1573">
        <v>3.3000000000000002E-2</v>
      </c>
      <c r="C70" s="1574">
        <v>0.32500000000000001</v>
      </c>
      <c r="D70" s="1575">
        <v>0.22300000000000003</v>
      </c>
      <c r="E70" s="106"/>
    </row>
    <row r="71" spans="1:5" ht="24.75" customHeight="1">
      <c r="A71" s="54" t="s">
        <v>845</v>
      </c>
      <c r="B71" s="71">
        <v>7.3999999999999996E-2</v>
      </c>
      <c r="C71" s="99">
        <v>1.9E-2</v>
      </c>
      <c r="D71" s="100">
        <v>1.2E-2</v>
      </c>
      <c r="E71" s="101"/>
    </row>
    <row r="72" spans="1:5">
      <c r="A72" s="54" t="s">
        <v>805</v>
      </c>
      <c r="B72" s="107">
        <v>1E-3</v>
      </c>
      <c r="C72" s="102">
        <v>9.0999999999999998E-2</v>
      </c>
      <c r="D72" s="103">
        <v>1.7000000000000001E-2</v>
      </c>
      <c r="E72" s="101"/>
    </row>
    <row r="73" spans="1:5">
      <c r="A73" s="28" t="s">
        <v>846</v>
      </c>
      <c r="B73" s="107">
        <v>1E-3</v>
      </c>
      <c r="C73" s="102">
        <v>0.02</v>
      </c>
      <c r="D73" s="87"/>
    </row>
    <row r="74" spans="1:5">
      <c r="A74" s="28" t="s">
        <v>795</v>
      </c>
      <c r="B74" s="107">
        <v>2.5000000000000001E-2</v>
      </c>
      <c r="C74" s="102">
        <v>1.2E-2</v>
      </c>
      <c r="D74" s="103">
        <v>7.3999999999999996E-2</v>
      </c>
      <c r="E74" s="101"/>
    </row>
    <row r="75" spans="1:5">
      <c r="A75" s="28" t="s">
        <v>798</v>
      </c>
      <c r="B75" s="107">
        <v>3.3000000000000002E-2</v>
      </c>
      <c r="D75" s="103">
        <v>1E-3</v>
      </c>
      <c r="E75" s="101"/>
    </row>
    <row r="76" spans="1:5">
      <c r="A76" s="28" t="s">
        <v>800</v>
      </c>
      <c r="B76" s="107">
        <v>2.8000000000000001E-2</v>
      </c>
      <c r="D76" s="103">
        <v>0</v>
      </c>
      <c r="E76" s="101"/>
    </row>
    <row r="77" spans="1:5">
      <c r="A77" s="28" t="s">
        <v>847</v>
      </c>
      <c r="B77" s="107">
        <v>1E-3</v>
      </c>
      <c r="C77" s="102">
        <v>1E-3</v>
      </c>
      <c r="D77" s="87"/>
    </row>
    <row r="78" spans="1:5">
      <c r="A78" s="28" t="s">
        <v>848</v>
      </c>
      <c r="B78" s="107">
        <v>1.6E-2</v>
      </c>
      <c r="C78" s="102">
        <v>8.0000000000000002E-3</v>
      </c>
      <c r="D78" s="103">
        <v>7.0000000000000001E-3</v>
      </c>
      <c r="E78" s="101"/>
    </row>
    <row r="79" spans="1:5">
      <c r="A79" s="28" t="s">
        <v>794</v>
      </c>
      <c r="B79" s="107">
        <v>0.124</v>
      </c>
      <c r="C79" s="102">
        <v>0.20300000000000001</v>
      </c>
      <c r="D79" s="108">
        <v>4.1000000000000002E-2</v>
      </c>
      <c r="E79" s="101"/>
    </row>
    <row r="80" spans="1:5">
      <c r="A80" s="28" t="s">
        <v>797</v>
      </c>
      <c r="B80" s="107">
        <v>0.01</v>
      </c>
      <c r="C80" s="102">
        <v>2E-3</v>
      </c>
      <c r="D80" s="103">
        <v>7.0000000000000001E-3</v>
      </c>
      <c r="E80" s="101"/>
    </row>
    <row r="81" spans="1:5">
      <c r="A81" s="28" t="s">
        <v>849</v>
      </c>
      <c r="B81" s="107">
        <v>1.7999999999999999E-2</v>
      </c>
      <c r="D81" s="103">
        <v>0.113</v>
      </c>
      <c r="E81" s="101"/>
    </row>
    <row r="82" spans="1:5">
      <c r="A82" s="28" t="s">
        <v>850</v>
      </c>
      <c r="B82" s="107">
        <v>8.9999999999999993E-3</v>
      </c>
      <c r="C82" s="102">
        <v>4.0000000000000001E-3</v>
      </c>
      <c r="D82" s="103">
        <v>1.4E-2</v>
      </c>
      <c r="E82" s="101"/>
    </row>
    <row r="83" spans="1:5">
      <c r="A83" s="28" t="s">
        <v>851</v>
      </c>
      <c r="B83" s="107">
        <v>1.2999999999999999E-2</v>
      </c>
      <c r="C83" s="102">
        <v>3.0000000000000001E-3</v>
      </c>
      <c r="D83" s="103">
        <v>0</v>
      </c>
      <c r="E83" s="101"/>
    </row>
    <row r="84" spans="1:5">
      <c r="A84" s="28" t="s">
        <v>852</v>
      </c>
      <c r="B84" s="107">
        <v>0</v>
      </c>
      <c r="C84" s="102">
        <v>8.8999999999999996E-2</v>
      </c>
      <c r="D84" s="103">
        <v>2E-3</v>
      </c>
      <c r="E84" s="101"/>
    </row>
    <row r="85" spans="1:5">
      <c r="A85" s="28" t="s">
        <v>853</v>
      </c>
      <c r="B85" s="107">
        <v>7.0000000000000001E-3</v>
      </c>
      <c r="D85" s="103">
        <v>4.7E-2</v>
      </c>
      <c r="E85" s="101"/>
    </row>
    <row r="86" spans="1:5">
      <c r="A86" s="28" t="s">
        <v>854</v>
      </c>
      <c r="B86" s="107">
        <v>2E-3</v>
      </c>
      <c r="D86" s="103">
        <v>1.0999999999999999E-2</v>
      </c>
      <c r="E86" s="101"/>
    </row>
    <row r="87" spans="1:5">
      <c r="A87" s="28" t="s">
        <v>855</v>
      </c>
      <c r="B87" s="107">
        <v>0</v>
      </c>
      <c r="D87" s="103">
        <v>2E-3</v>
      </c>
      <c r="E87" s="101"/>
    </row>
    <row r="88" spans="1:5">
      <c r="A88" s="28" t="s">
        <v>856</v>
      </c>
      <c r="B88" s="107">
        <v>2E-3</v>
      </c>
      <c r="D88" s="103">
        <v>3.0000000000000001E-3</v>
      </c>
      <c r="E88" s="101"/>
    </row>
    <row r="89" spans="1:5">
      <c r="A89" s="28" t="s">
        <v>799</v>
      </c>
      <c r="B89" s="107">
        <v>1.0999999999999999E-2</v>
      </c>
      <c r="C89" s="102">
        <v>1E-3</v>
      </c>
      <c r="D89" s="87"/>
    </row>
    <row r="90" spans="1:5">
      <c r="A90" s="1124" t="s">
        <v>796</v>
      </c>
      <c r="B90" s="107">
        <v>6.0000000000000001E-3</v>
      </c>
      <c r="C90" s="102">
        <v>0.01</v>
      </c>
      <c r="D90" s="103">
        <v>1E-3</v>
      </c>
      <c r="E90" s="101"/>
    </row>
    <row r="91" spans="1:5">
      <c r="A91" s="109" t="s">
        <v>857</v>
      </c>
      <c r="B91" s="1573">
        <v>0.38100000000000006</v>
      </c>
      <c r="C91" s="1574">
        <v>0.46300000000000008</v>
      </c>
      <c r="D91" s="1575">
        <v>0.35200000000000004</v>
      </c>
      <c r="E91" s="106"/>
    </row>
    <row r="92" spans="1:5">
      <c r="A92" s="1576" t="s">
        <v>812</v>
      </c>
      <c r="B92" s="107">
        <v>2E-3</v>
      </c>
      <c r="C92" s="110">
        <v>1E-3</v>
      </c>
      <c r="D92" s="103">
        <v>1E-3</v>
      </c>
      <c r="E92" s="101"/>
    </row>
    <row r="93" spans="1:5">
      <c r="A93" s="104" t="s">
        <v>858</v>
      </c>
      <c r="B93" s="107">
        <v>5.0000000000000001E-3</v>
      </c>
      <c r="D93" s="87"/>
    </row>
    <row r="94" spans="1:5">
      <c r="A94" s="104" t="s">
        <v>859</v>
      </c>
      <c r="B94" s="107">
        <v>1.7999999999999999E-2</v>
      </c>
      <c r="D94" s="87"/>
    </row>
    <row r="95" spans="1:5">
      <c r="A95" s="104" t="s">
        <v>860</v>
      </c>
      <c r="B95" s="107">
        <v>1E-3</v>
      </c>
      <c r="D95" s="87"/>
    </row>
    <row r="96" spans="1:5">
      <c r="A96" s="104" t="s">
        <v>861</v>
      </c>
      <c r="B96" s="107">
        <v>0</v>
      </c>
      <c r="C96" s="110">
        <v>0</v>
      </c>
      <c r="D96" s="87"/>
    </row>
    <row r="97" spans="1:5">
      <c r="A97" s="104" t="s">
        <v>862</v>
      </c>
      <c r="B97" s="107">
        <v>1.2E-2</v>
      </c>
      <c r="C97" s="110">
        <v>2.5999999999999999E-2</v>
      </c>
      <c r="D97" s="103">
        <v>1.2E-2</v>
      </c>
      <c r="E97" s="101"/>
    </row>
    <row r="98" spans="1:5">
      <c r="A98" s="104" t="s">
        <v>863</v>
      </c>
      <c r="B98" s="107">
        <v>8.9999999999999993E-3</v>
      </c>
      <c r="C98" s="110">
        <v>2E-3</v>
      </c>
      <c r="D98" s="103">
        <v>8.0000000000000002E-3</v>
      </c>
      <c r="E98" s="101"/>
    </row>
    <row r="99" spans="1:5">
      <c r="A99" s="104" t="s">
        <v>806</v>
      </c>
      <c r="B99" s="107">
        <v>0.04</v>
      </c>
      <c r="C99" s="110">
        <v>7.3999999999999996E-2</v>
      </c>
      <c r="D99" s="103">
        <v>1.2E-2</v>
      </c>
      <c r="E99" s="101"/>
    </row>
    <row r="100" spans="1:5">
      <c r="A100" s="1086" t="s">
        <v>808</v>
      </c>
      <c r="B100" s="107">
        <v>1.7999999999999999E-2</v>
      </c>
      <c r="C100" s="110">
        <v>1.0999999999999999E-2</v>
      </c>
      <c r="D100" s="103">
        <v>1.6E-2</v>
      </c>
      <c r="E100" s="101"/>
    </row>
    <row r="101" spans="1:5">
      <c r="A101" s="109" t="s">
        <v>864</v>
      </c>
      <c r="B101" s="1573">
        <v>0.105</v>
      </c>
      <c r="C101" s="1574">
        <v>0.11399999999999999</v>
      </c>
      <c r="D101" s="1575">
        <v>4.9000000000000002E-2</v>
      </c>
      <c r="E101" s="106"/>
    </row>
    <row r="102" spans="1:5">
      <c r="A102" s="1577" t="s">
        <v>865</v>
      </c>
      <c r="B102" s="107">
        <v>6.0000000000000001E-3</v>
      </c>
      <c r="D102" s="87"/>
    </row>
    <row r="103" spans="1:5">
      <c r="A103" s="28"/>
      <c r="B103" s="107"/>
      <c r="D103" s="103">
        <v>8.0000000000000002E-3</v>
      </c>
      <c r="E103" s="101"/>
    </row>
    <row r="104" spans="1:5">
      <c r="A104" s="1124" t="s">
        <v>810</v>
      </c>
      <c r="B104" s="107">
        <v>3.0000000000000001E-3</v>
      </c>
      <c r="D104" s="87"/>
      <c r="E104" s="106"/>
    </row>
    <row r="105" spans="1:5">
      <c r="A105" s="109" t="s">
        <v>866</v>
      </c>
      <c r="B105" s="1573">
        <v>9.0000000000000011E-3</v>
      </c>
      <c r="C105" s="1571"/>
      <c r="D105" s="1575">
        <v>8.0000000000000002E-3</v>
      </c>
    </row>
    <row r="106" spans="1:5">
      <c r="A106" s="1577" t="s">
        <v>825</v>
      </c>
      <c r="B106" s="107">
        <v>1.4E-2</v>
      </c>
      <c r="C106" s="102">
        <v>1E-3</v>
      </c>
      <c r="D106" s="103">
        <v>1.0999999999999999E-2</v>
      </c>
      <c r="E106" s="101"/>
    </row>
    <row r="107" spans="1:5">
      <c r="A107" s="28" t="s">
        <v>826</v>
      </c>
      <c r="B107" s="107">
        <v>5.8999999999999997E-2</v>
      </c>
      <c r="C107" s="102">
        <v>4.0000000000000001E-3</v>
      </c>
      <c r="D107" s="103">
        <v>3.7999999999999999E-2</v>
      </c>
      <c r="E107" s="101"/>
    </row>
    <row r="108" spans="1:5">
      <c r="A108" s="28" t="s">
        <v>827</v>
      </c>
      <c r="B108" s="107">
        <v>1.2999999999999999E-2</v>
      </c>
      <c r="C108" s="102">
        <v>0</v>
      </c>
      <c r="D108" s="103">
        <v>8.9999999999999993E-3</v>
      </c>
      <c r="E108" s="101"/>
    </row>
    <row r="109" spans="1:5">
      <c r="A109" s="28" t="s">
        <v>867</v>
      </c>
      <c r="B109" s="107">
        <v>5.0000000000000001E-3</v>
      </c>
      <c r="D109" s="103">
        <v>1.0999999999999999E-2</v>
      </c>
      <c r="E109" s="101"/>
    </row>
    <row r="110" spans="1:5">
      <c r="A110" s="28" t="s">
        <v>868</v>
      </c>
      <c r="B110" s="107">
        <v>1.2999999999999999E-2</v>
      </c>
      <c r="D110" s="103">
        <v>2.5999999999999999E-2</v>
      </c>
      <c r="E110" s="101"/>
    </row>
    <row r="111" spans="1:5">
      <c r="A111" s="28" t="s">
        <v>869</v>
      </c>
      <c r="B111" s="107">
        <v>7.0000000000000001E-3</v>
      </c>
      <c r="D111" s="103">
        <v>1.2E-2</v>
      </c>
      <c r="E111" s="101"/>
    </row>
    <row r="112" spans="1:5">
      <c r="A112" s="28" t="s">
        <v>870</v>
      </c>
      <c r="B112" s="107">
        <v>2E-3</v>
      </c>
      <c r="C112" s="102">
        <v>3.0000000000000001E-3</v>
      </c>
      <c r="D112" s="103">
        <v>1.4E-2</v>
      </c>
      <c r="E112" s="101"/>
    </row>
    <row r="113" spans="1:6">
      <c r="A113" s="28" t="s">
        <v>819</v>
      </c>
      <c r="B113" s="107">
        <v>7.0999999999999994E-2</v>
      </c>
      <c r="C113" s="102">
        <v>0.03</v>
      </c>
      <c r="D113" s="103">
        <v>6.0999999999999999E-2</v>
      </c>
      <c r="E113" s="101"/>
    </row>
    <row r="114" spans="1:6">
      <c r="A114" s="28" t="s">
        <v>823</v>
      </c>
      <c r="B114" s="107">
        <v>2.3E-2</v>
      </c>
      <c r="C114" s="102">
        <v>2E-3</v>
      </c>
      <c r="D114" s="103">
        <v>8.9999999999999993E-3</v>
      </c>
      <c r="E114" s="101"/>
    </row>
    <row r="115" spans="1:6">
      <c r="A115" s="28" t="s">
        <v>871</v>
      </c>
      <c r="B115" s="107">
        <v>6.8000000000000005E-2</v>
      </c>
      <c r="C115" s="102">
        <v>7.0000000000000001E-3</v>
      </c>
      <c r="D115" s="103">
        <v>2.8000000000000001E-2</v>
      </c>
      <c r="E115" s="101"/>
    </row>
    <row r="116" spans="1:6">
      <c r="A116" s="28" t="s">
        <v>821</v>
      </c>
      <c r="B116" s="107">
        <v>2.5000000000000001E-2</v>
      </c>
      <c r="C116" s="102">
        <v>2E-3</v>
      </c>
      <c r="D116" s="103">
        <v>1.6E-2</v>
      </c>
      <c r="E116" s="101"/>
    </row>
    <row r="117" spans="1:6">
      <c r="A117" s="28" t="s">
        <v>824</v>
      </c>
      <c r="B117" s="107">
        <v>0.01</v>
      </c>
      <c r="D117" s="103">
        <v>3.0000000000000001E-3</v>
      </c>
      <c r="E117" s="101"/>
    </row>
    <row r="118" spans="1:6">
      <c r="A118" s="1124" t="s">
        <v>820</v>
      </c>
      <c r="B118" s="107">
        <v>0.13700000000000001</v>
      </c>
      <c r="C118" s="102">
        <v>7.0000000000000001E-3</v>
      </c>
      <c r="D118" s="103">
        <v>5.0999999999999997E-2</v>
      </c>
      <c r="E118" s="101"/>
    </row>
    <row r="119" spans="1:6">
      <c r="A119" s="109" t="s">
        <v>872</v>
      </c>
      <c r="B119" s="1573">
        <v>0.44700000000000006</v>
      </c>
      <c r="C119" s="1574">
        <v>5.6000000000000001E-2</v>
      </c>
      <c r="D119" s="1575">
        <v>0.28899999999999998</v>
      </c>
      <c r="E119" s="106"/>
    </row>
    <row r="120" spans="1:6">
      <c r="A120" s="1577" t="s">
        <v>836</v>
      </c>
      <c r="B120" s="102">
        <v>2.3E-2</v>
      </c>
      <c r="C120" s="102">
        <v>3.3000000000000002E-2</v>
      </c>
      <c r="D120" s="103">
        <v>5.7000000000000002E-2</v>
      </c>
      <c r="E120" s="101"/>
    </row>
    <row r="121" spans="1:6">
      <c r="A121" s="1124" t="s">
        <v>873</v>
      </c>
      <c r="B121" s="102">
        <v>2E-3</v>
      </c>
      <c r="C121" s="102">
        <v>5.0000000000000001E-3</v>
      </c>
      <c r="D121" s="103">
        <v>6.7000000000000004E-2</v>
      </c>
      <c r="E121" s="101"/>
    </row>
    <row r="122" spans="1:6">
      <c r="A122" s="1125" t="s">
        <v>874</v>
      </c>
      <c r="B122" s="1573">
        <v>2.5000000000000001E-2</v>
      </c>
      <c r="C122" s="1574">
        <v>3.7999999999999999E-2</v>
      </c>
      <c r="D122" s="1575">
        <v>0.124</v>
      </c>
      <c r="E122" s="106"/>
    </row>
    <row r="124" spans="1:6">
      <c r="F124" s="490"/>
    </row>
    <row r="125" spans="1:6" ht="20.25">
      <c r="A125" s="145" t="s">
        <v>875</v>
      </c>
      <c r="B125" s="24"/>
      <c r="C125" s="21"/>
      <c r="D125" s="21"/>
      <c r="E125" s="21"/>
    </row>
    <row r="126" spans="1:6">
      <c r="A126" s="1578"/>
      <c r="B126" s="1563" t="s">
        <v>245</v>
      </c>
      <c r="C126" s="1579" t="s">
        <v>101</v>
      </c>
      <c r="D126" s="1579" t="s">
        <v>33</v>
      </c>
      <c r="E126" s="1580" t="s">
        <v>611</v>
      </c>
    </row>
    <row r="127" spans="1:6">
      <c r="A127" s="23"/>
      <c r="B127" s="91" t="s">
        <v>789</v>
      </c>
      <c r="C127" s="111"/>
      <c r="D127" s="111"/>
      <c r="E127" s="112" t="s">
        <v>876</v>
      </c>
    </row>
    <row r="128" spans="1:6">
      <c r="A128" s="23"/>
      <c r="B128" s="1085" t="s">
        <v>792</v>
      </c>
      <c r="C128" s="111"/>
      <c r="D128" s="111"/>
      <c r="E128" s="68"/>
    </row>
    <row r="129" spans="1:5">
      <c r="A129" s="23"/>
      <c r="B129" s="1087"/>
      <c r="C129" s="23"/>
      <c r="D129" s="23"/>
      <c r="E129" s="67"/>
    </row>
    <row r="130" spans="1:5">
      <c r="A130" s="1578"/>
      <c r="B130" s="1581" t="s">
        <v>877</v>
      </c>
      <c r="C130" s="65"/>
      <c r="D130" s="65"/>
      <c r="E130" s="1415"/>
    </row>
    <row r="131" spans="1:5">
      <c r="A131" s="23"/>
      <c r="B131" s="113"/>
      <c r="C131" s="21"/>
      <c r="D131" s="21"/>
      <c r="E131" s="22"/>
    </row>
    <row r="132" spans="1:5">
      <c r="A132" s="114" t="s">
        <v>878</v>
      </c>
      <c r="B132" s="71">
        <v>0.96699999999999997</v>
      </c>
      <c r="C132" s="99">
        <v>6.77</v>
      </c>
      <c r="D132" s="99">
        <v>0</v>
      </c>
      <c r="E132" s="100">
        <v>0.17499999999999999</v>
      </c>
    </row>
    <row r="133" spans="1:5">
      <c r="A133" s="114" t="s">
        <v>879</v>
      </c>
      <c r="B133" s="71">
        <v>8.1799999999999998E-3</v>
      </c>
      <c r="C133" s="99">
        <v>0.121</v>
      </c>
      <c r="D133" s="99">
        <v>8.8699999999999994E-3</v>
      </c>
      <c r="E133" s="100">
        <v>2.81E-2</v>
      </c>
    </row>
    <row r="134" spans="1:5">
      <c r="A134" s="114" t="s">
        <v>880</v>
      </c>
      <c r="B134" s="71">
        <v>5.5899999999999998E-2</v>
      </c>
      <c r="C134" s="99">
        <v>0.47499999999999998</v>
      </c>
      <c r="D134" s="99">
        <v>5.91E-2</v>
      </c>
      <c r="E134" s="100">
        <v>0.10900000000000001</v>
      </c>
    </row>
    <row r="135" spans="1:5">
      <c r="A135" s="115" t="s">
        <v>881</v>
      </c>
      <c r="B135" s="71">
        <v>8.9800000000000001E-3</v>
      </c>
      <c r="C135" s="99">
        <v>0.13100000000000001</v>
      </c>
      <c r="D135" s="99">
        <v>0</v>
      </c>
      <c r="E135" s="100">
        <v>1.4E-2</v>
      </c>
    </row>
    <row r="136" spans="1:5">
      <c r="A136" s="115" t="s">
        <v>882</v>
      </c>
      <c r="B136" s="71">
        <v>5.2900000000000004E-3</v>
      </c>
      <c r="C136" s="99">
        <v>0.104</v>
      </c>
      <c r="D136" s="99">
        <v>0</v>
      </c>
      <c r="E136" s="100">
        <v>7.0000000000000001E-3</v>
      </c>
    </row>
    <row r="137" spans="1:5">
      <c r="A137" s="115" t="s">
        <v>883</v>
      </c>
      <c r="B137" s="71">
        <v>5.2900000000000004E-3</v>
      </c>
      <c r="C137" s="99">
        <v>1.7100000000000001E-2</v>
      </c>
      <c r="D137" s="99">
        <v>2.9999999999999997E-4</v>
      </c>
      <c r="E137" s="100">
        <v>7.0000000000000001E-3</v>
      </c>
    </row>
    <row r="138" spans="1:5">
      <c r="A138" s="114" t="s">
        <v>884</v>
      </c>
      <c r="B138" s="71">
        <v>2.06E-2</v>
      </c>
      <c r="C138" s="99">
        <v>0.126</v>
      </c>
      <c r="D138" s="99">
        <v>4.4299999999999999E-3</v>
      </c>
      <c r="E138" s="100">
        <v>1.7499999999999998E-2</v>
      </c>
    </row>
    <row r="139" spans="1:5">
      <c r="A139" s="115" t="s">
        <v>885</v>
      </c>
      <c r="B139" s="71">
        <v>2.5100000000000001E-2</v>
      </c>
      <c r="C139" s="99">
        <v>0.155</v>
      </c>
      <c r="D139" s="99">
        <v>0</v>
      </c>
      <c r="E139" s="100">
        <v>2.63E-2</v>
      </c>
    </row>
    <row r="140" spans="1:5">
      <c r="A140" s="115" t="s">
        <v>886</v>
      </c>
      <c r="B140" s="71">
        <v>3.6899999999999997E-3</v>
      </c>
      <c r="C140" s="99">
        <v>4.1999999999999996E-2</v>
      </c>
      <c r="D140" s="99">
        <v>2.9999999999999997E-4</v>
      </c>
      <c r="E140" s="100">
        <v>1.75E-3</v>
      </c>
    </row>
    <row r="141" spans="1:5">
      <c r="A141" s="115" t="s">
        <v>887</v>
      </c>
      <c r="B141" s="71">
        <v>2.8899999999999998E-3</v>
      </c>
      <c r="C141" s="99">
        <v>2.0999999999999998E-2</v>
      </c>
      <c r="D141" s="99">
        <v>2.9999999999999997E-4</v>
      </c>
      <c r="E141" s="100">
        <v>2.63E-2</v>
      </c>
    </row>
    <row r="142" spans="1:5">
      <c r="A142" s="114" t="s">
        <v>888</v>
      </c>
      <c r="B142" s="71">
        <v>8.1799999999999998E-3</v>
      </c>
      <c r="C142" s="99">
        <v>6.770000000000001E-2</v>
      </c>
      <c r="D142" s="99">
        <v>5.8999999999999992E-4</v>
      </c>
      <c r="E142" s="100">
        <v>1.75E-3</v>
      </c>
    </row>
    <row r="143" spans="1:5">
      <c r="A143" s="115" t="s">
        <v>889</v>
      </c>
      <c r="B143" s="71">
        <v>5.2900000000000004E-3</v>
      </c>
      <c r="C143" s="99">
        <v>6.9999999999999993E-2</v>
      </c>
      <c r="D143" s="99">
        <v>0</v>
      </c>
      <c r="E143" s="100">
        <v>1.4E-2</v>
      </c>
    </row>
    <row r="144" spans="1:5">
      <c r="A144" s="115" t="s">
        <v>890</v>
      </c>
      <c r="B144" s="71">
        <v>2.5900000000000003E-3</v>
      </c>
      <c r="C144" s="99">
        <v>1.7100000000000001E-2</v>
      </c>
      <c r="D144" s="99">
        <v>0</v>
      </c>
      <c r="E144" s="100">
        <v>8.8000000000000003E-4</v>
      </c>
    </row>
    <row r="145" spans="1:5">
      <c r="A145" s="115" t="s">
        <v>891</v>
      </c>
      <c r="B145" s="71">
        <v>3.2000000000000003E-4</v>
      </c>
      <c r="C145" s="99">
        <v>3.3799999999999998E-3</v>
      </c>
      <c r="D145" s="99">
        <v>0</v>
      </c>
      <c r="E145" s="100">
        <v>3.5E-4</v>
      </c>
    </row>
    <row r="146" spans="1:5">
      <c r="A146" s="115" t="s">
        <v>892</v>
      </c>
      <c r="B146" s="71">
        <v>1.8E-3</v>
      </c>
      <c r="C146" s="99">
        <v>1.6900000000000002E-2</v>
      </c>
      <c r="D146" s="99">
        <v>0</v>
      </c>
      <c r="E146" s="100">
        <v>1.75E-3</v>
      </c>
    </row>
    <row r="147" spans="1:5">
      <c r="A147" s="114" t="s">
        <v>893</v>
      </c>
      <c r="B147" s="71">
        <v>1.8E-3</v>
      </c>
      <c r="C147" s="99">
        <v>1.6900000000000002E-2</v>
      </c>
      <c r="D147" s="99">
        <v>2.9999999999999997E-4</v>
      </c>
      <c r="E147" s="100">
        <v>1.75E-3</v>
      </c>
    </row>
    <row r="148" spans="1:5">
      <c r="A148" s="115" t="s">
        <v>894</v>
      </c>
      <c r="B148" s="71">
        <v>1.8E-3</v>
      </c>
      <c r="C148" s="99">
        <v>1.6900000000000002E-2</v>
      </c>
      <c r="D148" s="99">
        <v>0</v>
      </c>
      <c r="E148" s="100">
        <v>1.75E-3</v>
      </c>
    </row>
    <row r="149" spans="1:5">
      <c r="A149" s="115" t="s">
        <v>895</v>
      </c>
      <c r="B149" s="71">
        <v>1.8E-3</v>
      </c>
      <c r="C149" s="99">
        <v>6.43E-3</v>
      </c>
      <c r="D149" s="99">
        <v>0</v>
      </c>
      <c r="E149" s="100">
        <v>1.75E-3</v>
      </c>
    </row>
    <row r="150" spans="1:5">
      <c r="A150" s="114" t="s">
        <v>896</v>
      </c>
      <c r="B150" s="71">
        <v>1.8E-3</v>
      </c>
      <c r="C150" s="99">
        <v>1.6900000000000002E-2</v>
      </c>
      <c r="D150" s="99">
        <v>0</v>
      </c>
      <c r="E150" s="100">
        <v>2.63E-3</v>
      </c>
    </row>
    <row r="151" spans="1:5">
      <c r="A151" s="115" t="s">
        <v>897</v>
      </c>
      <c r="B151" s="71">
        <v>3.6899999999999997E-3</v>
      </c>
      <c r="C151" s="99">
        <v>3.3800000000000004E-2</v>
      </c>
      <c r="D151" s="99">
        <v>2.9999999999999997E-4</v>
      </c>
      <c r="E151" s="100">
        <v>3.5099999999999997E-3</v>
      </c>
    </row>
    <row r="152" spans="1:5">
      <c r="A152" s="115" t="s">
        <v>898</v>
      </c>
      <c r="B152" s="71">
        <v>1.32E-3</v>
      </c>
      <c r="C152" s="99">
        <v>6.77E-3</v>
      </c>
      <c r="D152" s="99">
        <v>0</v>
      </c>
      <c r="E152" s="100">
        <v>1.75E-3</v>
      </c>
    </row>
    <row r="153" spans="1:5">
      <c r="A153" s="115" t="s">
        <v>899</v>
      </c>
      <c r="B153" s="71">
        <v>1.32E-2</v>
      </c>
      <c r="C153" s="99">
        <v>6.77E-3</v>
      </c>
      <c r="D153" s="99">
        <v>0</v>
      </c>
      <c r="E153" s="100">
        <v>1.75E-3</v>
      </c>
    </row>
    <row r="154" spans="1:5">
      <c r="A154" s="115" t="s">
        <v>900</v>
      </c>
      <c r="B154" s="71">
        <v>4.2000000000000002E-4</v>
      </c>
      <c r="C154" s="99">
        <v>3.3799999999999998E-3</v>
      </c>
      <c r="D154" s="99">
        <v>0</v>
      </c>
      <c r="E154" s="100">
        <v>8.8000000000000003E-4</v>
      </c>
    </row>
    <row r="155" spans="1:5">
      <c r="A155" s="115" t="s">
        <v>901</v>
      </c>
      <c r="B155" s="71">
        <v>4.2000000000000002E-4</v>
      </c>
      <c r="C155" s="99">
        <v>3.3799999999999998E-3</v>
      </c>
      <c r="D155" s="99">
        <v>0</v>
      </c>
      <c r="E155" s="100">
        <v>8.8000000000000003E-4</v>
      </c>
    </row>
    <row r="156" spans="1:5">
      <c r="A156" s="114" t="s">
        <v>902</v>
      </c>
      <c r="B156" s="71">
        <v>2.0999999999999999E-3</v>
      </c>
      <c r="C156" s="99">
        <v>0</v>
      </c>
      <c r="D156" s="99">
        <v>5.8999999999999992E-4</v>
      </c>
      <c r="E156" s="100">
        <v>1.75E-3</v>
      </c>
    </row>
    <row r="157" spans="1:5">
      <c r="A157" s="114" t="s">
        <v>903</v>
      </c>
      <c r="B157" s="71">
        <v>2.8899999999999998E-3</v>
      </c>
      <c r="C157" s="99">
        <v>2.5699999999999998E-3</v>
      </c>
      <c r="D157" s="99">
        <v>0</v>
      </c>
      <c r="E157" s="100">
        <v>1.0499999999999999E-2</v>
      </c>
    </row>
    <row r="158" spans="1:5">
      <c r="A158" s="115" t="s">
        <v>904</v>
      </c>
      <c r="B158" s="71">
        <v>4.2000000000000002E-4</v>
      </c>
      <c r="C158" s="99">
        <v>3.3799999999999998E-3</v>
      </c>
      <c r="D158" s="99">
        <v>0</v>
      </c>
      <c r="E158" s="100">
        <v>8.8000000000000003E-4</v>
      </c>
    </row>
    <row r="159" spans="1:5">
      <c r="A159" s="115" t="s">
        <v>905</v>
      </c>
      <c r="B159" s="71">
        <v>2.1199999999999999E-3</v>
      </c>
      <c r="C159" s="99">
        <v>4.1999999999999997E-3</v>
      </c>
      <c r="D159" s="99">
        <v>0</v>
      </c>
      <c r="E159" s="100">
        <v>1.75E-3</v>
      </c>
    </row>
    <row r="160" spans="1:5">
      <c r="A160" s="115" t="s">
        <v>906</v>
      </c>
      <c r="B160" s="71">
        <v>5.8E-4</v>
      </c>
      <c r="C160" s="99">
        <v>3.6199999999999996E-2</v>
      </c>
      <c r="D160" s="99">
        <v>0</v>
      </c>
      <c r="E160" s="100">
        <v>1.75E-3</v>
      </c>
    </row>
    <row r="161" spans="1:6">
      <c r="A161" s="115" t="s">
        <v>907</v>
      </c>
      <c r="B161" s="71">
        <v>1.4800000000000001E-2</v>
      </c>
      <c r="C161" s="99">
        <v>5.0800000000000005E-2</v>
      </c>
      <c r="D161" s="99">
        <v>0</v>
      </c>
      <c r="E161" s="100">
        <v>5.2599999999999999E-3</v>
      </c>
    </row>
    <row r="162" spans="1:6">
      <c r="A162" s="115" t="s">
        <v>908</v>
      </c>
      <c r="B162" s="71">
        <v>1.4800000000000001E-2</v>
      </c>
      <c r="C162" s="99">
        <v>0.16899999999999998</v>
      </c>
      <c r="D162" s="99">
        <v>0</v>
      </c>
      <c r="E162" s="100">
        <v>1.7499999999999998E-2</v>
      </c>
    </row>
    <row r="163" spans="1:6">
      <c r="A163" s="115" t="s">
        <v>909</v>
      </c>
      <c r="B163" s="71">
        <v>1.4800000000000001E-2</v>
      </c>
      <c r="C163" s="99">
        <v>0.16899999999999998</v>
      </c>
      <c r="D163" s="99">
        <v>0</v>
      </c>
      <c r="E163" s="100">
        <v>1.7499999999999998E-2</v>
      </c>
    </row>
    <row r="164" spans="1:6">
      <c r="A164" s="115" t="s">
        <v>910</v>
      </c>
      <c r="B164" s="71">
        <v>6.5899999999999995E-3</v>
      </c>
      <c r="C164" s="99">
        <v>5.0800000000000005E-2</v>
      </c>
      <c r="D164" s="99">
        <v>0</v>
      </c>
      <c r="E164" s="100">
        <v>1.75E-3</v>
      </c>
    </row>
    <row r="165" spans="1:6">
      <c r="A165" s="23"/>
      <c r="B165" s="86"/>
      <c r="E165" s="87"/>
    </row>
    <row r="166" spans="1:6">
      <c r="A166" s="1582" t="s">
        <v>911</v>
      </c>
      <c r="B166" s="1583">
        <v>3.099E-2</v>
      </c>
      <c r="C166" s="1243">
        <v>0.16880000000000001</v>
      </c>
      <c r="D166" s="1243">
        <v>5.3200000000000001E-3</v>
      </c>
      <c r="E166" s="1416">
        <v>3.5879999999999995E-2</v>
      </c>
    </row>
    <row r="167" spans="1:6">
      <c r="A167" s="115" t="s">
        <v>912</v>
      </c>
      <c r="B167" s="71">
        <v>1.0713399999999997</v>
      </c>
      <c r="C167" s="99">
        <v>7.6066000000000003</v>
      </c>
      <c r="D167" s="99">
        <v>7.3880000000000001E-2</v>
      </c>
      <c r="E167" s="100">
        <v>0.37428</v>
      </c>
    </row>
    <row r="168" spans="1:6">
      <c r="A168" s="1060" t="s">
        <v>913</v>
      </c>
      <c r="B168" s="1126">
        <v>1.2064499999999998</v>
      </c>
      <c r="C168" s="497">
        <v>8.7343600000000077</v>
      </c>
      <c r="D168" s="497">
        <v>7.507999999999998E-2</v>
      </c>
      <c r="E168" s="1584">
        <v>0.50597000000000014</v>
      </c>
    </row>
    <row r="171" spans="1:6" ht="20.25">
      <c r="A171" s="145" t="s">
        <v>914</v>
      </c>
      <c r="B171" s="490"/>
      <c r="C171" s="490"/>
      <c r="D171" s="490"/>
      <c r="F171" s="490"/>
    </row>
    <row r="172" spans="1:6" ht="15">
      <c r="A172" s="1585" t="s">
        <v>915</v>
      </c>
      <c r="B172" s="1586" t="s">
        <v>916</v>
      </c>
      <c r="C172" s="1915" t="s">
        <v>917</v>
      </c>
      <c r="D172" s="1916"/>
    </row>
    <row r="173" spans="1:6" ht="15">
      <c r="A173" s="1127"/>
      <c r="B173" s="1088"/>
      <c r="C173" s="1586" t="s">
        <v>22</v>
      </c>
      <c r="D173" s="1586" t="s">
        <v>101</v>
      </c>
    </row>
    <row r="174" spans="1:6" ht="14.25">
      <c r="A174" s="1587" t="s">
        <v>771</v>
      </c>
      <c r="B174" s="1917" t="s">
        <v>918</v>
      </c>
      <c r="C174" s="1588" t="s">
        <v>919</v>
      </c>
      <c r="D174" s="1417" t="s">
        <v>920</v>
      </c>
    </row>
    <row r="175" spans="1:6" ht="14.25">
      <c r="A175" s="116" t="s">
        <v>770</v>
      </c>
      <c r="B175" s="1918"/>
      <c r="C175" s="117" t="s">
        <v>921</v>
      </c>
      <c r="D175" s="118" t="s">
        <v>922</v>
      </c>
    </row>
    <row r="176" spans="1:6" ht="14.25">
      <c r="A176" s="116" t="s">
        <v>772</v>
      </c>
      <c r="B176" s="1918"/>
      <c r="C176" s="117" t="s">
        <v>923</v>
      </c>
      <c r="D176" s="118" t="s">
        <v>924</v>
      </c>
    </row>
    <row r="177" spans="1:4" ht="14.25">
      <c r="A177" s="116" t="s">
        <v>779</v>
      </c>
      <c r="B177" s="1919"/>
      <c r="C177" s="117" t="s">
        <v>925</v>
      </c>
      <c r="D177" s="118" t="s">
        <v>926</v>
      </c>
    </row>
    <row r="178" spans="1:4" ht="14.25">
      <c r="A178" s="1589" t="s">
        <v>774</v>
      </c>
      <c r="B178" s="1917" t="s">
        <v>927</v>
      </c>
      <c r="C178" s="1588" t="s">
        <v>928</v>
      </c>
      <c r="D178" s="1417" t="s">
        <v>929</v>
      </c>
    </row>
    <row r="179" spans="1:4" ht="14.25">
      <c r="A179" s="119" t="s">
        <v>773</v>
      </c>
      <c r="B179" s="1918"/>
      <c r="C179" s="117" t="s">
        <v>930</v>
      </c>
      <c r="D179" s="118" t="s">
        <v>931</v>
      </c>
    </row>
    <row r="180" spans="1:4" ht="14.25">
      <c r="A180" s="119" t="s">
        <v>775</v>
      </c>
      <c r="B180" s="1918"/>
      <c r="C180" s="117" t="s">
        <v>932</v>
      </c>
      <c r="D180" s="118" t="s">
        <v>933</v>
      </c>
    </row>
    <row r="181" spans="1:4" ht="14.25">
      <c r="A181" s="119" t="s">
        <v>777</v>
      </c>
      <c r="B181" s="1918"/>
      <c r="C181" s="117" t="s">
        <v>920</v>
      </c>
      <c r="D181" s="118" t="s">
        <v>934</v>
      </c>
    </row>
    <row r="182" spans="1:4" ht="14.25">
      <c r="A182" s="119" t="s">
        <v>776</v>
      </c>
      <c r="B182" s="1918"/>
      <c r="C182" s="117" t="s">
        <v>935</v>
      </c>
      <c r="D182" s="118" t="s">
        <v>936</v>
      </c>
    </row>
    <row r="183" spans="1:4" ht="14.25">
      <c r="A183" s="119" t="s">
        <v>937</v>
      </c>
      <c r="B183" s="1918"/>
      <c r="C183" s="117" t="s">
        <v>938</v>
      </c>
      <c r="D183" s="118" t="s">
        <v>939</v>
      </c>
    </row>
    <row r="184" spans="1:4" ht="14.25">
      <c r="A184" s="1128" t="s">
        <v>940</v>
      </c>
      <c r="B184" s="1919"/>
      <c r="C184" s="1129" t="s">
        <v>941</v>
      </c>
      <c r="D184" s="1590" t="s">
        <v>942</v>
      </c>
    </row>
    <row r="185" spans="1:4">
      <c r="A185" s="48" t="s">
        <v>943</v>
      </c>
    </row>
    <row r="188" spans="1:4" ht="20.25">
      <c r="A188" s="149" t="s">
        <v>944</v>
      </c>
    </row>
    <row r="189" spans="1:4">
      <c r="A189" s="715"/>
      <c r="B189" s="1591" t="s">
        <v>945</v>
      </c>
    </row>
    <row r="190" spans="1:4">
      <c r="A190" s="120" t="s">
        <v>946</v>
      </c>
      <c r="B190" s="716">
        <v>2E-8</v>
      </c>
    </row>
    <row r="191" spans="1:4">
      <c r="A191" s="120" t="s">
        <v>947</v>
      </c>
      <c r="B191" s="716">
        <v>1E-8</v>
      </c>
    </row>
    <row r="192" spans="1:4">
      <c r="A192" s="120" t="s">
        <v>948</v>
      </c>
      <c r="B192" s="716">
        <v>2.4999999999999999E-8</v>
      </c>
    </row>
    <row r="193" spans="1:2">
      <c r="A193" s="1130" t="s">
        <v>101</v>
      </c>
      <c r="B193" s="1592">
        <v>2.4999999999999999E-8</v>
      </c>
    </row>
    <row r="194" spans="1:2">
      <c r="A194" s="122" t="s">
        <v>949</v>
      </c>
    </row>
    <row r="195" spans="1:2">
      <c r="A195" s="24" t="s">
        <v>950</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4EEC-8D5D-4D84-8183-408405CDE6B9}">
  <sheetPr>
    <tabColor rgb="FF00B050"/>
  </sheetPr>
  <dimension ref="A1:AJ403"/>
  <sheetViews>
    <sheetView zoomScaleNormal="100" workbookViewId="0">
      <pane xSplit="5" ySplit="5" topLeftCell="R351" activePane="bottomRight" state="frozen"/>
      <selection pane="topRight" activeCell="B6" sqref="B6:J6"/>
      <selection pane="bottomLeft" activeCell="B6" sqref="B6:J6"/>
      <selection pane="bottomRight" activeCell="D405" sqref="D405"/>
    </sheetView>
  </sheetViews>
  <sheetFormatPr defaultColWidth="9.33203125" defaultRowHeight="12.75"/>
  <cols>
    <col min="1" max="2" width="22" style="228" customWidth="1"/>
    <col min="3" max="3" width="13" style="228" customWidth="1"/>
    <col min="4" max="4" width="50.33203125" style="228" customWidth="1"/>
    <col min="5" max="5" width="18.33203125" style="229" bestFit="1" customWidth="1"/>
    <col min="6" max="17" width="8.6640625" style="228" customWidth="1"/>
    <col min="18" max="21" width="10" style="228" bestFit="1" customWidth="1"/>
    <col min="22" max="24" width="9.33203125" style="228"/>
    <col min="25" max="25" width="9.83203125" style="228" bestFit="1" customWidth="1"/>
    <col min="26" max="26" width="9.33203125" style="228"/>
    <col min="27" max="29" width="9.33203125" style="230"/>
    <col min="30" max="30" width="10" style="228" bestFit="1" customWidth="1"/>
    <col min="31" max="31" width="9.83203125" style="228" bestFit="1" customWidth="1"/>
    <col min="32" max="32" width="9.33203125" style="228"/>
    <col min="33" max="33" width="10" style="228" bestFit="1" customWidth="1"/>
    <col min="34" max="36" width="9.5" style="228" bestFit="1" customWidth="1"/>
    <col min="37" max="16383" width="9.33203125" style="228"/>
    <col min="16384" max="16384" width="9.33203125" style="228" bestFit="1"/>
  </cols>
  <sheetData>
    <row r="1" spans="1:36" ht="30.75" customHeight="1">
      <c r="A1" s="1869" t="s">
        <v>10</v>
      </c>
      <c r="B1" s="1869"/>
      <c r="C1" s="5"/>
    </row>
    <row r="2" spans="1:36" ht="20.25">
      <c r="A2" s="231" t="s">
        <v>951</v>
      </c>
      <c r="B2" s="232"/>
      <c r="C2" s="232"/>
      <c r="D2" s="232"/>
      <c r="E2" s="233"/>
      <c r="F2" s="234" t="s">
        <v>952</v>
      </c>
      <c r="G2" s="235"/>
      <c r="H2" s="235"/>
      <c r="I2" s="235"/>
      <c r="J2" s="235"/>
      <c r="K2" s="235"/>
      <c r="L2" s="235"/>
      <c r="M2" s="235"/>
      <c r="N2" s="235"/>
      <c r="O2" s="235"/>
      <c r="AA2" s="244"/>
      <c r="AB2" s="244"/>
      <c r="AC2" s="244"/>
    </row>
    <row r="3" spans="1:36" ht="12.75" customHeight="1">
      <c r="A3" s="1244" t="s">
        <v>953</v>
      </c>
      <c r="B3" s="1593" t="s">
        <v>954</v>
      </c>
      <c r="C3" s="1244" t="s">
        <v>314</v>
      </c>
      <c r="D3" s="1244" t="s">
        <v>955</v>
      </c>
      <c r="E3" s="1594" t="s">
        <v>956</v>
      </c>
      <c r="F3" s="1920" t="s">
        <v>957</v>
      </c>
      <c r="G3" s="1920"/>
      <c r="H3" s="1920"/>
      <c r="I3" s="1920"/>
      <c r="J3" s="1920" t="s">
        <v>958</v>
      </c>
      <c r="K3" s="1920"/>
      <c r="L3" s="1920"/>
      <c r="M3" s="1920"/>
      <c r="N3" s="1920" t="s">
        <v>959</v>
      </c>
      <c r="O3" s="1920"/>
      <c r="P3" s="1920"/>
      <c r="Q3" s="1920"/>
      <c r="R3" s="1920" t="s">
        <v>960</v>
      </c>
      <c r="S3" s="1920"/>
      <c r="T3" s="1920"/>
      <c r="U3" s="1920"/>
      <c r="V3" s="1920" t="s">
        <v>961</v>
      </c>
      <c r="W3" s="1920"/>
      <c r="X3" s="1920"/>
      <c r="Y3" s="1920"/>
      <c r="Z3" s="1920" t="s">
        <v>962</v>
      </c>
      <c r="AA3" s="1920"/>
      <c r="AB3" s="1920"/>
      <c r="AC3" s="1920"/>
      <c r="AD3" s="1920" t="s">
        <v>408</v>
      </c>
      <c r="AE3" s="1920"/>
      <c r="AF3" s="1920"/>
      <c r="AG3" s="1920"/>
      <c r="AH3" s="1920" t="s">
        <v>963</v>
      </c>
      <c r="AI3" s="1920"/>
      <c r="AJ3" s="1921"/>
    </row>
    <row r="4" spans="1:36" ht="12.75" customHeight="1">
      <c r="B4" s="471"/>
      <c r="E4" s="236"/>
      <c r="F4" s="1920"/>
      <c r="G4" s="1920"/>
      <c r="H4" s="1920"/>
      <c r="I4" s="1920"/>
      <c r="J4" s="1920"/>
      <c r="K4" s="1920"/>
      <c r="L4" s="1920"/>
      <c r="M4" s="1920"/>
      <c r="N4" s="1920"/>
      <c r="O4" s="1920"/>
      <c r="P4" s="1920"/>
      <c r="Q4" s="1920"/>
      <c r="R4" s="1920"/>
      <c r="S4" s="1920"/>
      <c r="T4" s="1920"/>
      <c r="U4" s="1920"/>
      <c r="V4" s="1920"/>
      <c r="W4" s="1920"/>
      <c r="X4" s="1920"/>
      <c r="Y4" s="1920"/>
      <c r="Z4" s="1920"/>
      <c r="AA4" s="1920"/>
      <c r="AB4" s="1920"/>
      <c r="AC4" s="1920"/>
      <c r="AD4" s="1920"/>
      <c r="AE4" s="1920"/>
      <c r="AF4" s="1920"/>
      <c r="AG4" s="1920"/>
      <c r="AH4" s="1920"/>
      <c r="AI4" s="1920"/>
      <c r="AJ4" s="1921"/>
    </row>
    <row r="5" spans="1:36" ht="12.75" customHeight="1">
      <c r="A5" s="263"/>
      <c r="B5" s="237"/>
      <c r="E5" s="236"/>
      <c r="F5" s="124" t="s">
        <v>255</v>
      </c>
      <c r="G5" s="124" t="s">
        <v>256</v>
      </c>
      <c r="H5" s="124" t="s">
        <v>257</v>
      </c>
      <c r="I5" s="124" t="s">
        <v>964</v>
      </c>
      <c r="J5" s="124" t="s">
        <v>255</v>
      </c>
      <c r="K5" s="124" t="s">
        <v>256</v>
      </c>
      <c r="L5" s="124" t="s">
        <v>257</v>
      </c>
      <c r="M5" s="124" t="s">
        <v>964</v>
      </c>
      <c r="N5" s="124" t="s">
        <v>255</v>
      </c>
      <c r="O5" s="124" t="s">
        <v>256</v>
      </c>
      <c r="P5" s="124" t="s">
        <v>257</v>
      </c>
      <c r="Q5" s="124" t="s">
        <v>964</v>
      </c>
      <c r="R5" s="124" t="s">
        <v>255</v>
      </c>
      <c r="S5" s="124" t="s">
        <v>256</v>
      </c>
      <c r="T5" s="124" t="s">
        <v>257</v>
      </c>
      <c r="U5" s="124" t="s">
        <v>964</v>
      </c>
      <c r="V5" s="124" t="s">
        <v>255</v>
      </c>
      <c r="W5" s="124" t="s">
        <v>256</v>
      </c>
      <c r="X5" s="124" t="s">
        <v>257</v>
      </c>
      <c r="Y5" s="124" t="s">
        <v>964</v>
      </c>
      <c r="Z5" s="124" t="s">
        <v>255</v>
      </c>
      <c r="AA5" s="124" t="s">
        <v>256</v>
      </c>
      <c r="AB5" s="124" t="s">
        <v>257</v>
      </c>
      <c r="AC5" s="124" t="s">
        <v>964</v>
      </c>
      <c r="AD5" s="124" t="s">
        <v>255</v>
      </c>
      <c r="AE5" s="124" t="s">
        <v>256</v>
      </c>
      <c r="AF5" s="124" t="s">
        <v>257</v>
      </c>
      <c r="AG5" s="124" t="s">
        <v>964</v>
      </c>
      <c r="AH5" s="124" t="s">
        <v>255</v>
      </c>
      <c r="AI5" s="124" t="s">
        <v>256</v>
      </c>
      <c r="AJ5" s="124" t="s">
        <v>257</v>
      </c>
    </row>
    <row r="6" spans="1:36" ht="12.75" customHeight="1">
      <c r="A6" s="553"/>
      <c r="B6" s="468"/>
      <c r="C6" s="469"/>
      <c r="D6" s="469"/>
      <c r="E6" s="238"/>
      <c r="F6" s="1595" t="s">
        <v>965</v>
      </c>
      <c r="G6" s="1245"/>
      <c r="H6" s="1245"/>
      <c r="I6" s="1418"/>
      <c r="J6" s="1596"/>
      <c r="K6" s="1246"/>
      <c r="L6" s="1246"/>
      <c r="M6" s="1418"/>
      <c r="N6" s="1596"/>
      <c r="O6" s="1246"/>
      <c r="P6" s="1246"/>
      <c r="Q6" s="1418"/>
      <c r="R6" s="1596"/>
      <c r="S6" s="1246"/>
      <c r="T6" s="1246"/>
      <c r="U6" s="1418"/>
      <c r="V6" s="237"/>
      <c r="Y6" s="263"/>
      <c r="Z6" s="237"/>
      <c r="AA6" s="228"/>
      <c r="AB6" s="228"/>
      <c r="AC6" s="263"/>
      <c r="AD6" s="237"/>
      <c r="AG6" s="263"/>
      <c r="AH6" s="1597"/>
      <c r="AI6" s="1247"/>
      <c r="AJ6" s="1419"/>
    </row>
    <row r="7" spans="1:36" ht="12.75" customHeight="1">
      <c r="A7" s="468"/>
      <c r="B7" s="468"/>
      <c r="C7" s="469"/>
      <c r="D7" s="469"/>
      <c r="E7" s="238"/>
      <c r="F7" s="237"/>
      <c r="I7" s="263"/>
      <c r="J7" s="237"/>
      <c r="M7" s="263"/>
      <c r="N7" s="237"/>
      <c r="Q7" s="263"/>
      <c r="R7" s="237"/>
      <c r="U7" s="263"/>
      <c r="V7" s="237"/>
      <c r="Y7" s="263"/>
      <c r="Z7" s="237"/>
      <c r="AA7" s="228"/>
      <c r="AB7" s="228"/>
      <c r="AC7" s="263"/>
      <c r="AD7" s="307"/>
      <c r="AE7" s="230"/>
      <c r="AF7" s="230"/>
      <c r="AG7" s="308"/>
      <c r="AH7" s="245"/>
      <c r="AI7" s="244"/>
      <c r="AJ7" s="246"/>
    </row>
    <row r="8" spans="1:36" ht="12.75" customHeight="1">
      <c r="A8" s="470"/>
      <c r="B8" s="470"/>
      <c r="C8" s="469"/>
      <c r="D8" s="469"/>
      <c r="E8" s="238"/>
      <c r="F8" s="554"/>
      <c r="I8" s="263"/>
      <c r="J8" s="237"/>
      <c r="M8" s="263"/>
      <c r="N8" s="237"/>
      <c r="Q8" s="263"/>
      <c r="R8" s="237"/>
      <c r="U8" s="263"/>
      <c r="V8" s="237"/>
      <c r="Y8" s="263"/>
      <c r="Z8" s="237"/>
      <c r="AA8" s="228"/>
      <c r="AB8" s="228"/>
      <c r="AC8" s="263"/>
      <c r="AD8" s="307"/>
      <c r="AE8" s="230"/>
      <c r="AF8" s="230"/>
      <c r="AG8" s="308"/>
      <c r="AH8" s="1131"/>
      <c r="AI8" s="523"/>
      <c r="AJ8" s="1598"/>
    </row>
    <row r="9" spans="1:36" ht="12.75" customHeight="1">
      <c r="A9" s="1599" t="s">
        <v>966</v>
      </c>
      <c r="B9" s="1600" t="s">
        <v>575</v>
      </c>
      <c r="C9" s="1248" t="s">
        <v>22</v>
      </c>
      <c r="D9" s="1420" t="s">
        <v>967</v>
      </c>
      <c r="E9" s="1601" t="s">
        <v>968</v>
      </c>
      <c r="F9" s="1602">
        <v>92.01</v>
      </c>
      <c r="G9" s="1249">
        <v>41.874000000000002</v>
      </c>
      <c r="H9" s="1249">
        <v>37.294899999999998</v>
      </c>
      <c r="I9" s="1421">
        <v>92.01</v>
      </c>
      <c r="J9" s="1602">
        <v>24.995999999999999</v>
      </c>
      <c r="K9" s="1249">
        <v>4.7778</v>
      </c>
      <c r="L9" s="1249">
        <v>8.3285999999999998</v>
      </c>
      <c r="M9" s="1421">
        <v>24.995999999999999</v>
      </c>
      <c r="N9" s="1602">
        <v>6.4198000000000004</v>
      </c>
      <c r="O9" s="1249">
        <v>9.6758000000000006</v>
      </c>
      <c r="P9" s="1249">
        <v>13.8438</v>
      </c>
      <c r="Q9" s="1421">
        <v>10.271699999999999</v>
      </c>
      <c r="R9" s="1602">
        <v>0.39410000000000001</v>
      </c>
      <c r="S9" s="1249">
        <v>0.39879999999999999</v>
      </c>
      <c r="T9" s="1249">
        <v>0.4042</v>
      </c>
      <c r="U9" s="1421">
        <v>0.73299999999999998</v>
      </c>
      <c r="V9" s="1603">
        <v>3.0000000000000001E-3</v>
      </c>
      <c r="W9" s="1250">
        <v>3.0000000000000001E-3</v>
      </c>
      <c r="X9" s="1250">
        <v>3.0000000000000001E-3</v>
      </c>
      <c r="Y9" s="1422">
        <v>3.0000000000000001E-3</v>
      </c>
      <c r="Z9" s="1603">
        <v>0</v>
      </c>
      <c r="AA9" s="1250">
        <v>0</v>
      </c>
      <c r="AB9" s="1250">
        <v>0</v>
      </c>
      <c r="AC9" s="1422">
        <v>0</v>
      </c>
      <c r="AD9" s="1603">
        <v>7.8799999999999995E-2</v>
      </c>
      <c r="AE9" s="1250">
        <v>7.9799999999999996E-2</v>
      </c>
      <c r="AF9" s="1250">
        <v>8.0799999999999997E-2</v>
      </c>
      <c r="AG9" s="1422">
        <v>7.8799999999999995E-2</v>
      </c>
      <c r="AH9" s="1604">
        <v>1064</v>
      </c>
      <c r="AI9" s="1251">
        <v>709</v>
      </c>
      <c r="AJ9" s="1423">
        <v>787</v>
      </c>
    </row>
    <row r="10" spans="1:36" ht="12.75" customHeight="1">
      <c r="A10" s="259" t="s">
        <v>969</v>
      </c>
      <c r="B10" s="311" t="s">
        <v>575</v>
      </c>
      <c r="C10" s="467" t="s">
        <v>970</v>
      </c>
      <c r="D10" s="312" t="s">
        <v>971</v>
      </c>
      <c r="E10" s="309" t="s">
        <v>972</v>
      </c>
      <c r="F10" s="843">
        <v>4.6184000000000003</v>
      </c>
      <c r="G10" s="844">
        <v>3.09</v>
      </c>
      <c r="H10" s="844">
        <v>2.6911999999999998</v>
      </c>
      <c r="I10" s="845">
        <v>13.8552</v>
      </c>
      <c r="J10" s="843">
        <v>2.5099999999999998</v>
      </c>
      <c r="K10" s="844">
        <v>1.6794</v>
      </c>
      <c r="L10" s="844">
        <v>1.4625999999999999</v>
      </c>
      <c r="M10" s="845">
        <v>7.53</v>
      </c>
      <c r="N10" s="843">
        <v>2.1920000000000002</v>
      </c>
      <c r="O10" s="844">
        <v>1.4613</v>
      </c>
      <c r="P10" s="844">
        <v>1.5125</v>
      </c>
      <c r="Q10" s="845">
        <v>10.521599999999999</v>
      </c>
      <c r="R10" s="843">
        <v>3.04E-2</v>
      </c>
      <c r="S10" s="844">
        <v>3.6200000000000003E-2</v>
      </c>
      <c r="T10" s="844">
        <v>3.6999999999999998E-2</v>
      </c>
      <c r="U10" s="845">
        <v>0.2074</v>
      </c>
      <c r="V10" s="843">
        <v>3.0000000000000001E-3</v>
      </c>
      <c r="W10" s="844">
        <v>3.0000000000000001E-3</v>
      </c>
      <c r="X10" s="844">
        <v>3.0000000000000001E-3</v>
      </c>
      <c r="Y10" s="845">
        <v>8.9999999999999993E-3</v>
      </c>
      <c r="Z10" s="843">
        <v>6.0000000000000001E-3</v>
      </c>
      <c r="AA10" s="844">
        <v>2E-3</v>
      </c>
      <c r="AB10" s="844">
        <v>2E-3</v>
      </c>
      <c r="AC10" s="845">
        <v>1.7999999999999999E-2</v>
      </c>
      <c r="AD10" s="843">
        <v>2.5999999999999999E-3</v>
      </c>
      <c r="AE10" s="844">
        <v>1.1000000000000001E-3</v>
      </c>
      <c r="AF10" s="844">
        <v>4.0000000000000002E-4</v>
      </c>
      <c r="AG10" s="845">
        <v>7.9000000000000008E-3</v>
      </c>
      <c r="AH10" s="846">
        <v>1004</v>
      </c>
      <c r="AI10" s="847">
        <v>672</v>
      </c>
      <c r="AJ10" s="848">
        <v>574</v>
      </c>
    </row>
    <row r="11" spans="1:36" ht="12.75" customHeight="1">
      <c r="A11" s="259" t="s">
        <v>973</v>
      </c>
      <c r="B11" s="311" t="s">
        <v>974</v>
      </c>
      <c r="C11" s="467" t="s">
        <v>970</v>
      </c>
      <c r="D11" s="312" t="s">
        <v>975</v>
      </c>
      <c r="E11" s="309" t="s">
        <v>976</v>
      </c>
      <c r="F11" s="849">
        <v>4.6184000000000003</v>
      </c>
      <c r="G11" s="850">
        <v>3.09</v>
      </c>
      <c r="H11" s="850">
        <v>2.6911999999999998</v>
      </c>
      <c r="I11" s="851">
        <v>13.8552</v>
      </c>
      <c r="J11" s="849">
        <v>2.5099999999999998</v>
      </c>
      <c r="K11" s="850">
        <v>1.6794</v>
      </c>
      <c r="L11" s="850">
        <v>1.4625999999999999</v>
      </c>
      <c r="M11" s="851">
        <v>7.53</v>
      </c>
      <c r="N11" s="849">
        <v>2.1920000000000002</v>
      </c>
      <c r="O11" s="850">
        <v>1.4613</v>
      </c>
      <c r="P11" s="850">
        <v>1.5125</v>
      </c>
      <c r="Q11" s="851">
        <v>10.521599999999999</v>
      </c>
      <c r="R11" s="849">
        <v>3.04E-2</v>
      </c>
      <c r="S11" s="850">
        <v>3.6200000000000003E-2</v>
      </c>
      <c r="T11" s="850">
        <v>3.6999999999999998E-2</v>
      </c>
      <c r="U11" s="851">
        <v>0.2074</v>
      </c>
      <c r="V11" s="852">
        <v>3.0000000000000001E-3</v>
      </c>
      <c r="W11" s="853">
        <v>3.0000000000000001E-3</v>
      </c>
      <c r="X11" s="853">
        <v>3.0000000000000001E-3</v>
      </c>
      <c r="Y11" s="854">
        <v>8.9999999999999993E-3</v>
      </c>
      <c r="Z11" s="852">
        <v>6.0000000000000001E-3</v>
      </c>
      <c r="AA11" s="853">
        <v>2E-3</v>
      </c>
      <c r="AB11" s="853">
        <v>2E-3</v>
      </c>
      <c r="AC11" s="854">
        <v>1.7999999999999999E-2</v>
      </c>
      <c r="AD11" s="852">
        <v>2.5999999999999999E-3</v>
      </c>
      <c r="AE11" s="853">
        <v>1.1000000000000001E-3</v>
      </c>
      <c r="AF11" s="853">
        <v>4.0000000000000002E-4</v>
      </c>
      <c r="AG11" s="854">
        <v>7.9000000000000008E-3</v>
      </c>
      <c r="AH11" s="749">
        <v>1616</v>
      </c>
      <c r="AI11" s="752">
        <v>1081</v>
      </c>
      <c r="AJ11" s="750">
        <v>924</v>
      </c>
    </row>
    <row r="12" spans="1:36" ht="12.75" customHeight="1">
      <c r="A12" s="259" t="s">
        <v>977</v>
      </c>
      <c r="B12" s="311" t="s">
        <v>575</v>
      </c>
      <c r="C12" s="467" t="s">
        <v>970</v>
      </c>
      <c r="D12" s="312" t="s">
        <v>971</v>
      </c>
      <c r="E12" s="309" t="s">
        <v>972</v>
      </c>
      <c r="F12" s="849">
        <v>4.6184000000000003</v>
      </c>
      <c r="G12" s="850">
        <v>3.09</v>
      </c>
      <c r="H12" s="850">
        <v>2.6911999999999998</v>
      </c>
      <c r="I12" s="851">
        <v>13.8552</v>
      </c>
      <c r="J12" s="849">
        <v>2.5099999999999998</v>
      </c>
      <c r="K12" s="850">
        <v>1.6794</v>
      </c>
      <c r="L12" s="850">
        <v>1.4625999999999999</v>
      </c>
      <c r="M12" s="851">
        <v>7.53</v>
      </c>
      <c r="N12" s="849">
        <v>4.8125</v>
      </c>
      <c r="O12" s="850">
        <v>2.83</v>
      </c>
      <c r="P12" s="850">
        <v>1.5815999999999999</v>
      </c>
      <c r="Q12" s="851">
        <v>23.1</v>
      </c>
      <c r="R12" s="849">
        <v>9.7500000000000003E-2</v>
      </c>
      <c r="S12" s="850">
        <v>4.2500000000000003E-2</v>
      </c>
      <c r="T12" s="850">
        <v>1.66E-2</v>
      </c>
      <c r="U12" s="851">
        <v>0.54410000000000003</v>
      </c>
      <c r="V12" s="852">
        <v>3.0000000000000001E-3</v>
      </c>
      <c r="W12" s="853">
        <v>3.0000000000000001E-3</v>
      </c>
      <c r="X12" s="853">
        <v>3.0000000000000001E-3</v>
      </c>
      <c r="Y12" s="854">
        <v>8.9999999999999993E-3</v>
      </c>
      <c r="Z12" s="852">
        <v>6.0000000000000001E-3</v>
      </c>
      <c r="AA12" s="853">
        <v>2E-3</v>
      </c>
      <c r="AB12" s="853">
        <v>2E-3</v>
      </c>
      <c r="AC12" s="854">
        <v>1.7999999999999999E-2</v>
      </c>
      <c r="AD12" s="852">
        <v>2.5999999999999999E-3</v>
      </c>
      <c r="AE12" s="853">
        <v>1.1000000000000001E-3</v>
      </c>
      <c r="AF12" s="853">
        <v>4.0000000000000002E-4</v>
      </c>
      <c r="AG12" s="854">
        <v>7.9000000000000008E-3</v>
      </c>
      <c r="AH12" s="751">
        <v>1004</v>
      </c>
      <c r="AI12" s="752">
        <v>672</v>
      </c>
      <c r="AJ12" s="750">
        <v>574</v>
      </c>
    </row>
    <row r="13" spans="1:36" ht="12.75" customHeight="1">
      <c r="A13" s="259" t="s">
        <v>978</v>
      </c>
      <c r="B13" s="311" t="s">
        <v>974</v>
      </c>
      <c r="C13" s="467" t="s">
        <v>970</v>
      </c>
      <c r="D13" s="312" t="s">
        <v>975</v>
      </c>
      <c r="E13" s="309" t="s">
        <v>976</v>
      </c>
      <c r="F13" s="855">
        <v>4.6184000000000003</v>
      </c>
      <c r="G13" s="856">
        <v>3.09</v>
      </c>
      <c r="H13" s="856">
        <v>2.6911999999999998</v>
      </c>
      <c r="I13" s="857">
        <v>13.8552</v>
      </c>
      <c r="J13" s="855">
        <v>2.5099999999999998</v>
      </c>
      <c r="K13" s="856">
        <v>1.6794</v>
      </c>
      <c r="L13" s="856">
        <v>1.4625999999999999</v>
      </c>
      <c r="M13" s="857">
        <v>7.53</v>
      </c>
      <c r="N13" s="855">
        <v>4.8125</v>
      </c>
      <c r="O13" s="856">
        <v>2.83</v>
      </c>
      <c r="P13" s="856">
        <v>1.5815999999999999</v>
      </c>
      <c r="Q13" s="857">
        <v>23.1</v>
      </c>
      <c r="R13" s="855">
        <v>9.7500000000000003E-2</v>
      </c>
      <c r="S13" s="856">
        <v>4.2500000000000003E-2</v>
      </c>
      <c r="T13" s="856">
        <v>1.66E-2</v>
      </c>
      <c r="U13" s="857">
        <v>0.54410000000000003</v>
      </c>
      <c r="V13" s="855">
        <v>3.0000000000000001E-3</v>
      </c>
      <c r="W13" s="856">
        <v>3.0000000000000001E-3</v>
      </c>
      <c r="X13" s="856">
        <v>3.0000000000000001E-3</v>
      </c>
      <c r="Y13" s="857">
        <v>8.9999999999999993E-3</v>
      </c>
      <c r="Z13" s="855">
        <v>6.0000000000000001E-3</v>
      </c>
      <c r="AA13" s="856">
        <v>2E-3</v>
      </c>
      <c r="AB13" s="856">
        <v>2E-3</v>
      </c>
      <c r="AC13" s="857">
        <v>1.7999999999999999E-2</v>
      </c>
      <c r="AD13" s="855">
        <v>2.5999999999999999E-3</v>
      </c>
      <c r="AE13" s="856">
        <v>1.1000000000000001E-3</v>
      </c>
      <c r="AF13" s="856">
        <v>4.0000000000000002E-4</v>
      </c>
      <c r="AG13" s="857">
        <v>7.9000000000000008E-3</v>
      </c>
      <c r="AH13" s="749">
        <v>1616</v>
      </c>
      <c r="AI13" s="753">
        <v>1081</v>
      </c>
      <c r="AJ13" s="754">
        <v>924</v>
      </c>
    </row>
    <row r="14" spans="1:36" ht="12.75" customHeight="1">
      <c r="A14" s="259" t="s">
        <v>979</v>
      </c>
      <c r="B14" s="311" t="s">
        <v>575</v>
      </c>
      <c r="C14" s="467" t="s">
        <v>970</v>
      </c>
      <c r="D14" s="312" t="s">
        <v>295</v>
      </c>
      <c r="E14" s="309" t="s">
        <v>980</v>
      </c>
      <c r="F14" s="849">
        <v>3.5139999999999998</v>
      </c>
      <c r="G14" s="850">
        <v>2.3511000000000002</v>
      </c>
      <c r="H14" s="850">
        <v>2.0101</v>
      </c>
      <c r="I14" s="851">
        <v>14.055999999999999</v>
      </c>
      <c r="J14" s="849">
        <v>1.506</v>
      </c>
      <c r="K14" s="850">
        <v>1.0076000000000001</v>
      </c>
      <c r="L14" s="850">
        <v>0.86150000000000004</v>
      </c>
      <c r="M14" s="851">
        <v>6.024</v>
      </c>
      <c r="N14" s="849">
        <v>0.69479999999999997</v>
      </c>
      <c r="O14" s="850">
        <v>0.41899999999999998</v>
      </c>
      <c r="P14" s="850">
        <v>0.3256</v>
      </c>
      <c r="Q14" s="851">
        <v>4.4463999999999997</v>
      </c>
      <c r="R14" s="849">
        <v>1.5100000000000001E-2</v>
      </c>
      <c r="S14" s="850">
        <v>9.1000000000000004E-3</v>
      </c>
      <c r="T14" s="850">
        <v>7.1000000000000004E-3</v>
      </c>
      <c r="U14" s="851">
        <v>6.0400000000000002E-2</v>
      </c>
      <c r="V14" s="852">
        <v>3.0000000000000001E-3</v>
      </c>
      <c r="W14" s="853">
        <v>3.0000000000000001E-3</v>
      </c>
      <c r="X14" s="853">
        <v>3.0000000000000001E-3</v>
      </c>
      <c r="Y14" s="854">
        <v>1.2E-2</v>
      </c>
      <c r="Z14" s="852">
        <v>6.0000000000000001E-3</v>
      </c>
      <c r="AA14" s="853">
        <v>2E-3</v>
      </c>
      <c r="AB14" s="853">
        <v>2E-3</v>
      </c>
      <c r="AC14" s="854">
        <v>2.4E-2</v>
      </c>
      <c r="AD14" s="852">
        <v>2.5999999999999999E-3</v>
      </c>
      <c r="AE14" s="853">
        <v>1.1000000000000001E-3</v>
      </c>
      <c r="AF14" s="853">
        <v>4.0000000000000002E-4</v>
      </c>
      <c r="AG14" s="854">
        <v>1.0500000000000001E-2</v>
      </c>
      <c r="AH14" s="751">
        <v>984</v>
      </c>
      <c r="AI14" s="752">
        <v>593</v>
      </c>
      <c r="AJ14" s="750">
        <v>461</v>
      </c>
    </row>
    <row r="15" spans="1:36" ht="12.75" customHeight="1">
      <c r="A15" s="259" t="s">
        <v>981</v>
      </c>
      <c r="B15" s="311" t="s">
        <v>974</v>
      </c>
      <c r="C15" s="467" t="s">
        <v>970</v>
      </c>
      <c r="D15" s="312" t="s">
        <v>982</v>
      </c>
      <c r="E15" s="309" t="s">
        <v>980</v>
      </c>
      <c r="F15" s="849">
        <v>3.5139999999999998</v>
      </c>
      <c r="G15" s="850">
        <v>2.3511000000000002</v>
      </c>
      <c r="H15" s="850">
        <v>2.0101</v>
      </c>
      <c r="I15" s="851">
        <v>14.055999999999999</v>
      </c>
      <c r="J15" s="849">
        <v>1.506</v>
      </c>
      <c r="K15" s="850">
        <v>1.0076000000000001</v>
      </c>
      <c r="L15" s="850">
        <v>0.86140000000000005</v>
      </c>
      <c r="M15" s="851">
        <v>6.024</v>
      </c>
      <c r="N15" s="849">
        <v>0.69479999999999997</v>
      </c>
      <c r="O15" s="850">
        <v>0.41899999999999998</v>
      </c>
      <c r="P15" s="850">
        <v>0.3256</v>
      </c>
      <c r="Q15" s="851">
        <v>4.4463999999999997</v>
      </c>
      <c r="R15" s="849">
        <v>1.5100000000000001E-2</v>
      </c>
      <c r="S15" s="850">
        <v>9.1000000000000004E-3</v>
      </c>
      <c r="T15" s="850">
        <v>7.1000000000000004E-3</v>
      </c>
      <c r="U15" s="851">
        <v>6.0400000000000002E-2</v>
      </c>
      <c r="V15" s="852">
        <v>3.0000000000000001E-3</v>
      </c>
      <c r="W15" s="853">
        <v>3.0000000000000001E-3</v>
      </c>
      <c r="X15" s="853">
        <v>3.0000000000000001E-3</v>
      </c>
      <c r="Y15" s="854">
        <v>1.2E-2</v>
      </c>
      <c r="Z15" s="852">
        <v>6.0000000000000001E-3</v>
      </c>
      <c r="AA15" s="853">
        <v>2E-3</v>
      </c>
      <c r="AB15" s="853">
        <v>2E-3</v>
      </c>
      <c r="AC15" s="854">
        <v>2.4E-2</v>
      </c>
      <c r="AD15" s="852">
        <v>2.5999999999999999E-3</v>
      </c>
      <c r="AE15" s="853">
        <v>1.1000000000000001E-3</v>
      </c>
      <c r="AF15" s="853">
        <v>4.0000000000000002E-4</v>
      </c>
      <c r="AG15" s="854">
        <v>1.0500000000000001E-2</v>
      </c>
      <c r="AH15" s="751">
        <v>1584</v>
      </c>
      <c r="AI15" s="752">
        <v>955</v>
      </c>
      <c r="AJ15" s="750">
        <v>742</v>
      </c>
    </row>
    <row r="16" spans="1:36" ht="12.75" customHeight="1">
      <c r="A16" s="259" t="s">
        <v>983</v>
      </c>
      <c r="B16" s="311" t="s">
        <v>974</v>
      </c>
      <c r="C16" s="467" t="s">
        <v>101</v>
      </c>
      <c r="D16" s="312" t="s">
        <v>984</v>
      </c>
      <c r="E16" s="309" t="s">
        <v>985</v>
      </c>
      <c r="F16" s="849">
        <v>0.23860000000000001</v>
      </c>
      <c r="G16" s="850">
        <v>0.1104</v>
      </c>
      <c r="H16" s="850">
        <v>6.7900000000000002E-2</v>
      </c>
      <c r="I16" s="851">
        <v>0.7157</v>
      </c>
      <c r="J16" s="849">
        <v>2.7300000000000001E-2</v>
      </c>
      <c r="K16" s="850">
        <v>1.38E-2</v>
      </c>
      <c r="L16" s="850">
        <v>1.0699999999999999E-2</v>
      </c>
      <c r="M16" s="851">
        <v>8.2000000000000003E-2</v>
      </c>
      <c r="N16" s="849">
        <v>4.4856999999999996</v>
      </c>
      <c r="O16" s="850">
        <v>2.25</v>
      </c>
      <c r="P16" s="850">
        <v>1.5815999999999999</v>
      </c>
      <c r="Q16" s="851">
        <v>21.531400000000001</v>
      </c>
      <c r="R16" s="849">
        <v>3.6499999999999998E-2</v>
      </c>
      <c r="S16" s="850">
        <v>4.3400000000000001E-2</v>
      </c>
      <c r="T16" s="850">
        <v>8.0000000000000002E-3</v>
      </c>
      <c r="U16" s="851">
        <v>0.24879999999999999</v>
      </c>
      <c r="V16" s="852">
        <v>1.7999999999999999E-2</v>
      </c>
      <c r="W16" s="853">
        <v>1.7999999999999999E-2</v>
      </c>
      <c r="X16" s="853">
        <v>1.7999999999999999E-2</v>
      </c>
      <c r="Y16" s="854">
        <v>5.3999999999999999E-2</v>
      </c>
      <c r="Z16" s="852">
        <v>3.3000000000000002E-2</v>
      </c>
      <c r="AA16" s="853">
        <v>0.04</v>
      </c>
      <c r="AB16" s="853">
        <v>3.4000000000000002E-2</v>
      </c>
      <c r="AC16" s="854">
        <v>9.9000000000000005E-2</v>
      </c>
      <c r="AD16" s="852">
        <v>2.7400000000000001E-2</v>
      </c>
      <c r="AE16" s="853">
        <v>3.2599999999999997E-2</v>
      </c>
      <c r="AF16" s="853">
        <v>6.0000000000000001E-3</v>
      </c>
      <c r="AG16" s="854">
        <v>8.2100000000000006E-2</v>
      </c>
      <c r="AH16" s="751">
        <v>1592</v>
      </c>
      <c r="AI16" s="752">
        <v>1065</v>
      </c>
      <c r="AJ16" s="750">
        <v>910</v>
      </c>
    </row>
    <row r="17" spans="1:36" ht="12.75" customHeight="1">
      <c r="A17" s="259" t="s">
        <v>294</v>
      </c>
      <c r="B17" s="311" t="s">
        <v>575</v>
      </c>
      <c r="C17" s="467" t="s">
        <v>101</v>
      </c>
      <c r="D17" s="312" t="s">
        <v>293</v>
      </c>
      <c r="E17" s="309" t="s">
        <v>972</v>
      </c>
      <c r="F17" s="849">
        <v>0.23860000000000001</v>
      </c>
      <c r="G17" s="850">
        <v>0.1104</v>
      </c>
      <c r="H17" s="850">
        <v>6.7900000000000002E-2</v>
      </c>
      <c r="I17" s="851">
        <v>0.7157</v>
      </c>
      <c r="J17" s="849">
        <v>2.7300000000000001E-2</v>
      </c>
      <c r="K17" s="850">
        <v>1.38E-2</v>
      </c>
      <c r="L17" s="850">
        <v>1.0699999999999999E-2</v>
      </c>
      <c r="M17" s="851">
        <v>8.2000000000000003E-2</v>
      </c>
      <c r="N17" s="849">
        <v>4.4856999999999996</v>
      </c>
      <c r="O17" s="850">
        <v>2.25</v>
      </c>
      <c r="P17" s="850">
        <v>1.5815999999999999</v>
      </c>
      <c r="Q17" s="851">
        <v>21.531400000000001</v>
      </c>
      <c r="R17" s="849">
        <v>3.6499999999999998E-2</v>
      </c>
      <c r="S17" s="850">
        <v>4.3400000000000001E-2</v>
      </c>
      <c r="T17" s="850">
        <v>8.0000000000000002E-3</v>
      </c>
      <c r="U17" s="851">
        <v>0.24879999999999999</v>
      </c>
      <c r="V17" s="852">
        <v>1.7999999999999999E-2</v>
      </c>
      <c r="W17" s="853">
        <v>1.7999999999999999E-2</v>
      </c>
      <c r="X17" s="853">
        <v>1.7999999999999999E-2</v>
      </c>
      <c r="Y17" s="854">
        <v>5.3999999999999999E-2</v>
      </c>
      <c r="Z17" s="852">
        <v>3.3000000000000002E-2</v>
      </c>
      <c r="AA17" s="853">
        <v>0.04</v>
      </c>
      <c r="AB17" s="853">
        <v>3.4000000000000002E-2</v>
      </c>
      <c r="AC17" s="854">
        <v>9.9000000000000005E-2</v>
      </c>
      <c r="AD17" s="852">
        <v>2.7400000000000001E-2</v>
      </c>
      <c r="AE17" s="853">
        <v>3.2599999999999997E-2</v>
      </c>
      <c r="AF17" s="853">
        <v>6.0000000000000001E-3</v>
      </c>
      <c r="AG17" s="854">
        <v>8.2100000000000006E-2</v>
      </c>
      <c r="AH17" s="749">
        <v>1004</v>
      </c>
      <c r="AI17" s="752">
        <v>672</v>
      </c>
      <c r="AJ17" s="750">
        <v>574</v>
      </c>
    </row>
    <row r="18" spans="1:36" ht="12.75" customHeight="1">
      <c r="A18" s="259" t="s">
        <v>986</v>
      </c>
      <c r="B18" s="311" t="s">
        <v>575</v>
      </c>
      <c r="C18" s="467" t="s">
        <v>101</v>
      </c>
      <c r="D18" s="312" t="s">
        <v>967</v>
      </c>
      <c r="E18" s="309" t="s">
        <v>968</v>
      </c>
      <c r="F18" s="849">
        <v>6.4413999999999998</v>
      </c>
      <c r="G18" s="850">
        <v>3.8675000000000002</v>
      </c>
      <c r="H18" s="850">
        <v>2.9980000000000002</v>
      </c>
      <c r="I18" s="851">
        <v>6.4413999999999998</v>
      </c>
      <c r="J18" s="849">
        <v>4.5900999999999996</v>
      </c>
      <c r="K18" s="850">
        <v>1.4403999999999999</v>
      </c>
      <c r="L18" s="850">
        <v>1.4051</v>
      </c>
      <c r="M18" s="851">
        <v>4.5900999999999996</v>
      </c>
      <c r="N18" s="849">
        <v>16.8675</v>
      </c>
      <c r="O18" s="850">
        <v>12.362500000000001</v>
      </c>
      <c r="P18" s="850">
        <v>11.317399999999999</v>
      </c>
      <c r="Q18" s="851">
        <v>26.988</v>
      </c>
      <c r="R18" s="849">
        <v>1.1286</v>
      </c>
      <c r="S18" s="850">
        <v>0.65029999999999999</v>
      </c>
      <c r="T18" s="850">
        <v>0.50380000000000003</v>
      </c>
      <c r="U18" s="851">
        <v>2.0991</v>
      </c>
      <c r="V18" s="852">
        <v>3.0000000000000001E-3</v>
      </c>
      <c r="W18" s="853">
        <v>3.0000000000000001E-3</v>
      </c>
      <c r="X18" s="853">
        <v>3.0000000000000001E-3</v>
      </c>
      <c r="Y18" s="854">
        <v>3.0000000000000001E-3</v>
      </c>
      <c r="Z18" s="852">
        <v>0</v>
      </c>
      <c r="AA18" s="853">
        <v>0</v>
      </c>
      <c r="AB18" s="853">
        <v>0</v>
      </c>
      <c r="AC18" s="854">
        <v>0</v>
      </c>
      <c r="AD18" s="852">
        <v>0.56430000000000002</v>
      </c>
      <c r="AE18" s="853">
        <v>0.3251</v>
      </c>
      <c r="AF18" s="853">
        <v>0.25040000000000001</v>
      </c>
      <c r="AG18" s="854">
        <v>0.56430000000000002</v>
      </c>
      <c r="AH18" s="751">
        <v>1064</v>
      </c>
      <c r="AI18" s="752">
        <v>695</v>
      </c>
      <c r="AJ18" s="750">
        <v>617</v>
      </c>
    </row>
    <row r="19" spans="1:36" ht="12.75" customHeight="1">
      <c r="A19" s="259" t="s">
        <v>987</v>
      </c>
      <c r="B19" s="311" t="s">
        <v>974</v>
      </c>
      <c r="C19" s="467" t="s">
        <v>101</v>
      </c>
      <c r="D19" s="312" t="s">
        <v>988</v>
      </c>
      <c r="E19" s="309" t="s">
        <v>989</v>
      </c>
      <c r="F19" s="849">
        <v>6.4413999999999998</v>
      </c>
      <c r="G19" s="850">
        <v>3.8675999999999999</v>
      </c>
      <c r="H19" s="850">
        <v>2.9980000000000002</v>
      </c>
      <c r="I19" s="851">
        <v>6.4413999999999998</v>
      </c>
      <c r="J19" s="849">
        <v>4.59</v>
      </c>
      <c r="K19" s="850">
        <v>1.4403999999999999</v>
      </c>
      <c r="L19" s="850">
        <v>1.4051</v>
      </c>
      <c r="M19" s="851">
        <v>4.5900999999999996</v>
      </c>
      <c r="N19" s="849">
        <v>16.8675</v>
      </c>
      <c r="O19" s="850">
        <v>12.362500000000001</v>
      </c>
      <c r="P19" s="850">
        <v>11.317399999999999</v>
      </c>
      <c r="Q19" s="851">
        <v>26.988</v>
      </c>
      <c r="R19" s="849">
        <v>1.1286</v>
      </c>
      <c r="S19" s="850">
        <v>0.65029999999999999</v>
      </c>
      <c r="T19" s="850">
        <v>0.50380000000000003</v>
      </c>
      <c r="U19" s="851">
        <v>2.0991</v>
      </c>
      <c r="V19" s="852">
        <v>3.0000000000000001E-3</v>
      </c>
      <c r="W19" s="853">
        <v>3.0000000000000001E-3</v>
      </c>
      <c r="X19" s="853">
        <v>3.0000000000000001E-3</v>
      </c>
      <c r="Y19" s="854">
        <v>3.0000000000000001E-3</v>
      </c>
      <c r="Z19" s="852">
        <v>0</v>
      </c>
      <c r="AA19" s="853">
        <v>0</v>
      </c>
      <c r="AB19" s="853">
        <v>0</v>
      </c>
      <c r="AC19" s="854">
        <v>0</v>
      </c>
      <c r="AD19" s="852">
        <v>0.56430000000000002</v>
      </c>
      <c r="AE19" s="853">
        <v>0.3251</v>
      </c>
      <c r="AF19" s="853">
        <v>0.25040000000000001</v>
      </c>
      <c r="AG19" s="854">
        <v>0.56430000000000002</v>
      </c>
      <c r="AH19" s="751">
        <v>1570</v>
      </c>
      <c r="AI19" s="752">
        <v>1025</v>
      </c>
      <c r="AJ19" s="750">
        <v>911</v>
      </c>
    </row>
    <row r="20" spans="1:36" ht="12.75" customHeight="1">
      <c r="A20" s="259" t="s">
        <v>990</v>
      </c>
      <c r="B20" s="311" t="s">
        <v>575</v>
      </c>
      <c r="C20" s="467" t="s">
        <v>101</v>
      </c>
      <c r="D20" s="312" t="s">
        <v>991</v>
      </c>
      <c r="E20" s="309" t="s">
        <v>992</v>
      </c>
      <c r="F20" s="849">
        <v>2.5329000000000002</v>
      </c>
      <c r="G20" s="850">
        <v>1.4226000000000001</v>
      </c>
      <c r="H20" s="850">
        <v>0.90800000000000003</v>
      </c>
      <c r="I20" s="851">
        <v>2.5329000000000002</v>
      </c>
      <c r="J20" s="849">
        <v>0.86970000000000003</v>
      </c>
      <c r="K20" s="850">
        <v>0.46779999999999999</v>
      </c>
      <c r="L20" s="850">
        <v>0.38800000000000001</v>
      </c>
      <c r="M20" s="851">
        <v>0.86970000000000003</v>
      </c>
      <c r="N20" s="849">
        <v>13.475</v>
      </c>
      <c r="O20" s="850">
        <v>8.9832999999999998</v>
      </c>
      <c r="P20" s="850">
        <v>6.3128000000000002</v>
      </c>
      <c r="Q20" s="851">
        <v>21.56</v>
      </c>
      <c r="R20" s="849">
        <v>0.47539999999999999</v>
      </c>
      <c r="S20" s="850">
        <v>0.31119999999999998</v>
      </c>
      <c r="T20" s="850">
        <v>0.22389999999999999</v>
      </c>
      <c r="U20" s="851">
        <v>0.89680000000000004</v>
      </c>
      <c r="V20" s="852">
        <v>3.0000000000000001E-3</v>
      </c>
      <c r="W20" s="853">
        <v>3.0000000000000001E-3</v>
      </c>
      <c r="X20" s="853">
        <v>3.0000000000000001E-3</v>
      </c>
      <c r="Y20" s="854">
        <v>3.0000000000000001E-3</v>
      </c>
      <c r="Z20" s="852">
        <v>1.2E-2</v>
      </c>
      <c r="AA20" s="853">
        <v>0.01</v>
      </c>
      <c r="AB20" s="853">
        <v>7.0000000000000001E-3</v>
      </c>
      <c r="AC20" s="854">
        <v>1.2E-2</v>
      </c>
      <c r="AD20" s="852">
        <v>0.309</v>
      </c>
      <c r="AE20" s="853">
        <v>0.20230000000000001</v>
      </c>
      <c r="AF20" s="853">
        <v>0.14560000000000001</v>
      </c>
      <c r="AG20" s="854">
        <v>0.309</v>
      </c>
      <c r="AH20" s="751">
        <v>1064</v>
      </c>
      <c r="AI20" s="752">
        <v>719</v>
      </c>
      <c r="AJ20" s="750">
        <v>617</v>
      </c>
    </row>
    <row r="21" spans="1:36" ht="12.75" customHeight="1">
      <c r="A21" s="259" t="s">
        <v>993</v>
      </c>
      <c r="B21" s="311" t="s">
        <v>974</v>
      </c>
      <c r="C21" s="467" t="s">
        <v>101</v>
      </c>
      <c r="D21" s="312" t="s">
        <v>994</v>
      </c>
      <c r="E21" s="309" t="s">
        <v>995</v>
      </c>
      <c r="F21" s="849">
        <v>2.5329000000000002</v>
      </c>
      <c r="G21" s="850">
        <v>1.4226000000000001</v>
      </c>
      <c r="H21" s="850">
        <v>0.90800000000000003</v>
      </c>
      <c r="I21" s="851">
        <v>2.5329000000000002</v>
      </c>
      <c r="J21" s="849">
        <v>0.86970000000000003</v>
      </c>
      <c r="K21" s="850">
        <v>0.46779999999999999</v>
      </c>
      <c r="L21" s="850">
        <v>0.38800000000000001</v>
      </c>
      <c r="M21" s="851">
        <v>0.86970000000000003</v>
      </c>
      <c r="N21" s="849">
        <v>13.475</v>
      </c>
      <c r="O21" s="850">
        <v>8.9832999999999998</v>
      </c>
      <c r="P21" s="850">
        <v>6.3128000000000002</v>
      </c>
      <c r="Q21" s="851">
        <v>21.56</v>
      </c>
      <c r="R21" s="849">
        <v>0.47539999999999999</v>
      </c>
      <c r="S21" s="850">
        <v>0.31119999999999998</v>
      </c>
      <c r="T21" s="850">
        <v>0.22389999999999999</v>
      </c>
      <c r="U21" s="851">
        <v>0.89680000000000004</v>
      </c>
      <c r="V21" s="852">
        <v>3.0000000000000001E-3</v>
      </c>
      <c r="W21" s="853">
        <v>3.0000000000000001E-3</v>
      </c>
      <c r="X21" s="853">
        <v>3.0000000000000001E-3</v>
      </c>
      <c r="Y21" s="854">
        <v>3.0000000000000001E-3</v>
      </c>
      <c r="Z21" s="852">
        <v>1.2E-2</v>
      </c>
      <c r="AA21" s="853">
        <v>0.01</v>
      </c>
      <c r="AB21" s="853">
        <v>7.0000000000000001E-3</v>
      </c>
      <c r="AC21" s="854">
        <v>1.2E-2</v>
      </c>
      <c r="AD21" s="852">
        <v>0.309</v>
      </c>
      <c r="AE21" s="853">
        <v>0.20230000000000001</v>
      </c>
      <c r="AF21" s="853">
        <v>0.14560000000000001</v>
      </c>
      <c r="AG21" s="854">
        <v>0.309</v>
      </c>
      <c r="AH21" s="751">
        <v>1713</v>
      </c>
      <c r="AI21" s="752">
        <v>1157</v>
      </c>
      <c r="AJ21" s="750">
        <v>993</v>
      </c>
    </row>
    <row r="22" spans="1:36" ht="12.75" customHeight="1">
      <c r="A22" s="259" t="s">
        <v>996</v>
      </c>
      <c r="B22" s="311" t="s">
        <v>575</v>
      </c>
      <c r="C22" s="467" t="s">
        <v>101</v>
      </c>
      <c r="D22" s="312" t="s">
        <v>997</v>
      </c>
      <c r="E22" s="309" t="s">
        <v>998</v>
      </c>
      <c r="F22" s="843">
        <v>2.4157999999999999</v>
      </c>
      <c r="G22" s="844">
        <v>1.133</v>
      </c>
      <c r="H22" s="844">
        <v>0.66610000000000003</v>
      </c>
      <c r="I22" s="845">
        <v>2.4157999999999999</v>
      </c>
      <c r="J22" s="843">
        <v>0.58079999999999998</v>
      </c>
      <c r="K22" s="844">
        <v>0.3115</v>
      </c>
      <c r="L22" s="844">
        <v>0.25390000000000001</v>
      </c>
      <c r="M22" s="845">
        <v>0.58079999999999998</v>
      </c>
      <c r="N22" s="843">
        <v>12.246</v>
      </c>
      <c r="O22" s="844">
        <v>8.0731999999999999</v>
      </c>
      <c r="P22" s="844">
        <v>6.5247000000000002</v>
      </c>
      <c r="Q22" s="845">
        <v>19.593599999999999</v>
      </c>
      <c r="R22" s="843">
        <v>0.3054</v>
      </c>
      <c r="S22" s="844">
        <v>0.28120000000000001</v>
      </c>
      <c r="T22" s="844">
        <v>0.1113</v>
      </c>
      <c r="U22" s="845">
        <v>0.5806</v>
      </c>
      <c r="V22" s="843">
        <v>3.0000000000000001E-3</v>
      </c>
      <c r="W22" s="844">
        <v>3.0000000000000001E-3</v>
      </c>
      <c r="X22" s="844">
        <v>3.0000000000000001E-3</v>
      </c>
      <c r="Y22" s="845">
        <v>3.0000000000000001E-3</v>
      </c>
      <c r="Z22" s="843">
        <v>1.2E-2</v>
      </c>
      <c r="AA22" s="844">
        <v>0.01</v>
      </c>
      <c r="AB22" s="844">
        <v>6.0000000000000001E-3</v>
      </c>
      <c r="AC22" s="845">
        <v>1.2E-2</v>
      </c>
      <c r="AD22" s="843">
        <v>0.19850000000000001</v>
      </c>
      <c r="AE22" s="844">
        <v>0.18279999999999999</v>
      </c>
      <c r="AF22" s="844">
        <v>7.2400000000000006E-2</v>
      </c>
      <c r="AG22" s="845">
        <v>0.19850000000000001</v>
      </c>
      <c r="AH22" s="846">
        <v>1064</v>
      </c>
      <c r="AI22" s="847">
        <v>730</v>
      </c>
      <c r="AJ22" s="848">
        <v>635</v>
      </c>
    </row>
    <row r="23" spans="1:36" ht="12.75" customHeight="1">
      <c r="A23" s="259" t="s">
        <v>999</v>
      </c>
      <c r="B23" s="311" t="s">
        <v>974</v>
      </c>
      <c r="C23" s="467" t="s">
        <v>101</v>
      </c>
      <c r="D23" s="312" t="s">
        <v>1000</v>
      </c>
      <c r="E23" s="309" t="s">
        <v>1001</v>
      </c>
      <c r="F23" s="855">
        <v>2.4157999999999999</v>
      </c>
      <c r="G23" s="856">
        <v>1.133</v>
      </c>
      <c r="H23" s="856">
        <v>0.66610000000000003</v>
      </c>
      <c r="I23" s="857">
        <v>2.4157999999999999</v>
      </c>
      <c r="J23" s="855">
        <v>0.58079999999999998</v>
      </c>
      <c r="K23" s="856">
        <v>0.3115</v>
      </c>
      <c r="L23" s="856">
        <v>0.25390000000000001</v>
      </c>
      <c r="M23" s="857">
        <v>0.58079999999999998</v>
      </c>
      <c r="N23" s="855">
        <v>12.246</v>
      </c>
      <c r="O23" s="856">
        <v>8.0731999999999999</v>
      </c>
      <c r="P23" s="856">
        <v>6.5247000000000002</v>
      </c>
      <c r="Q23" s="857">
        <v>19.593599999999999</v>
      </c>
      <c r="R23" s="855">
        <v>0.3054</v>
      </c>
      <c r="S23" s="856">
        <v>0.28120000000000001</v>
      </c>
      <c r="T23" s="856">
        <v>0.1113</v>
      </c>
      <c r="U23" s="857">
        <v>0.5806</v>
      </c>
      <c r="V23" s="855">
        <v>3.0000000000000001E-3</v>
      </c>
      <c r="W23" s="856">
        <v>3.0000000000000001E-3</v>
      </c>
      <c r="X23" s="856">
        <v>3.0000000000000001E-3</v>
      </c>
      <c r="Y23" s="857">
        <v>3.0000000000000001E-3</v>
      </c>
      <c r="Z23" s="855">
        <v>1.2E-2</v>
      </c>
      <c r="AA23" s="856">
        <v>0.01</v>
      </c>
      <c r="AB23" s="856">
        <v>6.0000000000000001E-3</v>
      </c>
      <c r="AC23" s="857">
        <v>1.2E-2</v>
      </c>
      <c r="AD23" s="855">
        <v>0.19850000000000001</v>
      </c>
      <c r="AE23" s="856">
        <v>0.18279999999999999</v>
      </c>
      <c r="AF23" s="856">
        <v>7.2400000000000006E-2</v>
      </c>
      <c r="AG23" s="857">
        <v>0.19850000000000001</v>
      </c>
      <c r="AH23" s="749">
        <v>1722</v>
      </c>
      <c r="AI23" s="753">
        <v>1182</v>
      </c>
      <c r="AJ23" s="754">
        <v>1027</v>
      </c>
    </row>
    <row r="24" spans="1:36" ht="12.75" customHeight="1">
      <c r="A24" s="259" t="s">
        <v>1002</v>
      </c>
      <c r="B24" s="311" t="s">
        <v>575</v>
      </c>
      <c r="C24" s="467" t="s">
        <v>101</v>
      </c>
      <c r="D24" s="312" t="s">
        <v>1003</v>
      </c>
      <c r="E24" s="309" t="s">
        <v>1004</v>
      </c>
      <c r="F24" s="849">
        <v>2.2410999999999999</v>
      </c>
      <c r="G24" s="850">
        <v>1.0609999999999999</v>
      </c>
      <c r="H24" s="850">
        <v>0.66500000000000004</v>
      </c>
      <c r="I24" s="851">
        <v>2.2410999999999999</v>
      </c>
      <c r="J24" s="849">
        <v>0.53090000000000004</v>
      </c>
      <c r="K24" s="850">
        <v>0.28320000000000001</v>
      </c>
      <c r="L24" s="850">
        <v>0.22789999999999999</v>
      </c>
      <c r="M24" s="851">
        <v>0.53090000000000004</v>
      </c>
      <c r="N24" s="849">
        <v>10.773</v>
      </c>
      <c r="O24" s="850">
        <v>6.3292999999999999</v>
      </c>
      <c r="P24" s="850">
        <v>4.3611000000000004</v>
      </c>
      <c r="Q24" s="851">
        <v>17.236799999999999</v>
      </c>
      <c r="R24" s="849">
        <v>0.22539999999999999</v>
      </c>
      <c r="S24" s="850">
        <v>0.19120000000000001</v>
      </c>
      <c r="T24" s="850">
        <v>0.10920000000000001</v>
      </c>
      <c r="U24" s="851">
        <v>0.43180000000000002</v>
      </c>
      <c r="V24" s="852">
        <v>3.0000000000000001E-3</v>
      </c>
      <c r="W24" s="853">
        <v>3.0000000000000001E-3</v>
      </c>
      <c r="X24" s="853">
        <v>3.0000000000000001E-3</v>
      </c>
      <c r="Y24" s="854">
        <v>3.0000000000000001E-3</v>
      </c>
      <c r="Z24" s="852">
        <v>6.0000000000000001E-3</v>
      </c>
      <c r="AA24" s="853">
        <v>6.0000000000000001E-3</v>
      </c>
      <c r="AB24" s="853">
        <v>5.0000000000000001E-3</v>
      </c>
      <c r="AC24" s="854">
        <v>6.0000000000000001E-3</v>
      </c>
      <c r="AD24" s="852">
        <v>0.1578</v>
      </c>
      <c r="AE24" s="853">
        <v>0.1338</v>
      </c>
      <c r="AF24" s="853">
        <v>7.6399999999999996E-2</v>
      </c>
      <c r="AG24" s="854">
        <v>0.1578</v>
      </c>
      <c r="AH24" s="751">
        <v>1044</v>
      </c>
      <c r="AI24" s="752">
        <v>707</v>
      </c>
      <c r="AJ24" s="750">
        <v>611</v>
      </c>
    </row>
    <row r="25" spans="1:36" ht="12.75" customHeight="1">
      <c r="A25" s="259" t="s">
        <v>1005</v>
      </c>
      <c r="B25" s="311" t="s">
        <v>974</v>
      </c>
      <c r="C25" s="467" t="s">
        <v>101</v>
      </c>
      <c r="D25" s="312" t="s">
        <v>1006</v>
      </c>
      <c r="E25" s="309" t="s">
        <v>1007</v>
      </c>
      <c r="F25" s="849">
        <v>2.2410999999999999</v>
      </c>
      <c r="G25" s="850">
        <v>1.0609999999999999</v>
      </c>
      <c r="H25" s="850">
        <v>0.66500000000000004</v>
      </c>
      <c r="I25" s="851">
        <v>2.2410999999999999</v>
      </c>
      <c r="J25" s="849">
        <v>0.53090000000000004</v>
      </c>
      <c r="K25" s="850">
        <v>0.28320000000000001</v>
      </c>
      <c r="L25" s="850">
        <v>0.22789999999999999</v>
      </c>
      <c r="M25" s="851">
        <v>0.53090000000000004</v>
      </c>
      <c r="N25" s="849">
        <v>10.773</v>
      </c>
      <c r="O25" s="850">
        <v>6.3292999999999999</v>
      </c>
      <c r="P25" s="850">
        <v>4.3611000000000004</v>
      </c>
      <c r="Q25" s="851">
        <v>17.236799999999999</v>
      </c>
      <c r="R25" s="849">
        <v>0.22539999999999999</v>
      </c>
      <c r="S25" s="850">
        <v>0.19120000000000001</v>
      </c>
      <c r="T25" s="850">
        <v>0.1091</v>
      </c>
      <c r="U25" s="851">
        <v>0.43180000000000002</v>
      </c>
      <c r="V25" s="852">
        <v>3.0000000000000001E-3</v>
      </c>
      <c r="W25" s="853">
        <v>3.0000000000000001E-3</v>
      </c>
      <c r="X25" s="853">
        <v>3.0000000000000001E-3</v>
      </c>
      <c r="Y25" s="854">
        <v>3.0000000000000001E-3</v>
      </c>
      <c r="Z25" s="852">
        <v>6.0000000000000001E-3</v>
      </c>
      <c r="AA25" s="853">
        <v>6.0000000000000001E-3</v>
      </c>
      <c r="AB25" s="853">
        <v>5.0000000000000001E-3</v>
      </c>
      <c r="AC25" s="854">
        <v>6.0000000000000001E-3</v>
      </c>
      <c r="AD25" s="852">
        <v>0.1578</v>
      </c>
      <c r="AE25" s="853">
        <v>0.1338</v>
      </c>
      <c r="AF25" s="853">
        <v>7.6399999999999996E-2</v>
      </c>
      <c r="AG25" s="854">
        <v>0.1578</v>
      </c>
      <c r="AH25" s="751">
        <v>1597</v>
      </c>
      <c r="AI25" s="752">
        <v>1080</v>
      </c>
      <c r="AJ25" s="750">
        <v>934</v>
      </c>
    </row>
    <row r="26" spans="1:36" ht="12.75" customHeight="1">
      <c r="A26" s="259" t="s">
        <v>1008</v>
      </c>
      <c r="B26" s="311" t="s">
        <v>575</v>
      </c>
      <c r="C26" s="467" t="s">
        <v>101</v>
      </c>
      <c r="D26" s="312" t="s">
        <v>1009</v>
      </c>
      <c r="E26" s="309" t="s">
        <v>1010</v>
      </c>
      <c r="F26" s="849">
        <v>0.2364</v>
      </c>
      <c r="G26" s="850">
        <v>0.10879999999999999</v>
      </c>
      <c r="H26" s="850">
        <v>7.0699999999999999E-2</v>
      </c>
      <c r="I26" s="851">
        <v>0.47270000000000001</v>
      </c>
      <c r="J26" s="849">
        <v>2.6700000000000002E-2</v>
      </c>
      <c r="K26" s="850">
        <v>1.35E-2</v>
      </c>
      <c r="L26" s="850">
        <v>1.09E-2</v>
      </c>
      <c r="M26" s="851">
        <v>5.3400000000000003E-2</v>
      </c>
      <c r="N26" s="849">
        <v>8.2850000000000001</v>
      </c>
      <c r="O26" s="850">
        <v>4.2125000000000004</v>
      </c>
      <c r="P26" s="850">
        <v>3.0615999999999999</v>
      </c>
      <c r="Q26" s="851">
        <v>26.512</v>
      </c>
      <c r="R26" s="849">
        <v>9.7500000000000003E-2</v>
      </c>
      <c r="S26" s="850">
        <v>4.2500000000000003E-2</v>
      </c>
      <c r="T26" s="850">
        <v>1.9599999999999999E-2</v>
      </c>
      <c r="U26" s="851">
        <v>0.36270000000000002</v>
      </c>
      <c r="V26" s="852">
        <v>3.0000000000000001E-3</v>
      </c>
      <c r="W26" s="853">
        <v>3.0000000000000001E-3</v>
      </c>
      <c r="X26" s="853">
        <v>3.0000000000000001E-3</v>
      </c>
      <c r="Y26" s="854">
        <v>6.0000000000000001E-3</v>
      </c>
      <c r="Z26" s="852">
        <v>1.2800000000000001E-2</v>
      </c>
      <c r="AA26" s="853">
        <v>1.38E-2</v>
      </c>
      <c r="AB26" s="853">
        <v>1.14E-2</v>
      </c>
      <c r="AC26" s="854">
        <v>2.5600000000000001E-2</v>
      </c>
      <c r="AD26" s="852">
        <v>5.7000000000000002E-2</v>
      </c>
      <c r="AE26" s="853">
        <v>2.4899999999999999E-2</v>
      </c>
      <c r="AF26" s="853">
        <v>9.7000000000000003E-3</v>
      </c>
      <c r="AG26" s="854">
        <v>0.11409999999999999</v>
      </c>
      <c r="AH26" s="751">
        <v>1065</v>
      </c>
      <c r="AI26" s="752">
        <v>716</v>
      </c>
      <c r="AJ26" s="750">
        <v>624</v>
      </c>
    </row>
    <row r="27" spans="1:36" ht="12.75" customHeight="1">
      <c r="A27" s="259" t="s">
        <v>1011</v>
      </c>
      <c r="B27" s="311" t="s">
        <v>974</v>
      </c>
      <c r="C27" s="467" t="s">
        <v>101</v>
      </c>
      <c r="D27" s="312" t="s">
        <v>1012</v>
      </c>
      <c r="E27" s="309" t="s">
        <v>1013</v>
      </c>
      <c r="F27" s="849">
        <v>0.2364</v>
      </c>
      <c r="G27" s="850">
        <v>0.10879999999999999</v>
      </c>
      <c r="H27" s="850">
        <v>7.0699999999999999E-2</v>
      </c>
      <c r="I27" s="851">
        <v>0.47270000000000001</v>
      </c>
      <c r="J27" s="849">
        <v>2.6700000000000002E-2</v>
      </c>
      <c r="K27" s="850">
        <v>1.35E-2</v>
      </c>
      <c r="L27" s="850">
        <v>1.09E-2</v>
      </c>
      <c r="M27" s="851">
        <v>5.3400000000000003E-2</v>
      </c>
      <c r="N27" s="849">
        <v>8.2850000000000001</v>
      </c>
      <c r="O27" s="850">
        <v>4.2125000000000004</v>
      </c>
      <c r="P27" s="850">
        <v>3.0615999999999999</v>
      </c>
      <c r="Q27" s="851">
        <v>26.512</v>
      </c>
      <c r="R27" s="849">
        <v>9.7500000000000003E-2</v>
      </c>
      <c r="S27" s="850">
        <v>4.2500000000000003E-2</v>
      </c>
      <c r="T27" s="850">
        <v>1.9599999999999999E-2</v>
      </c>
      <c r="U27" s="851">
        <v>0.36270000000000002</v>
      </c>
      <c r="V27" s="852">
        <v>3.0000000000000001E-3</v>
      </c>
      <c r="W27" s="853">
        <v>3.0000000000000001E-3</v>
      </c>
      <c r="X27" s="853">
        <v>3.0000000000000001E-3</v>
      </c>
      <c r="Y27" s="854">
        <v>6.0000000000000001E-3</v>
      </c>
      <c r="Z27" s="852">
        <v>1.2800000000000001E-2</v>
      </c>
      <c r="AA27" s="853">
        <v>1.38E-2</v>
      </c>
      <c r="AB27" s="853">
        <v>1.14E-2</v>
      </c>
      <c r="AC27" s="854">
        <v>2.5600000000000001E-2</v>
      </c>
      <c r="AD27" s="852">
        <v>5.7000000000000002E-2</v>
      </c>
      <c r="AE27" s="853">
        <v>2.4899999999999999E-2</v>
      </c>
      <c r="AF27" s="853">
        <v>9.7000000000000003E-3</v>
      </c>
      <c r="AG27" s="854">
        <v>0.11409999999999999</v>
      </c>
      <c r="AH27" s="751">
        <v>1756</v>
      </c>
      <c r="AI27" s="752">
        <v>1180</v>
      </c>
      <c r="AJ27" s="750">
        <v>1029</v>
      </c>
    </row>
    <row r="28" spans="1:36" ht="12.75" customHeight="1">
      <c r="A28" s="259" t="s">
        <v>1014</v>
      </c>
      <c r="B28" s="311" t="s">
        <v>575</v>
      </c>
      <c r="C28" s="467" t="s">
        <v>101</v>
      </c>
      <c r="D28" s="312" t="s">
        <v>1015</v>
      </c>
      <c r="E28" s="309" t="s">
        <v>972</v>
      </c>
      <c r="F28" s="849">
        <v>0.23860000000000001</v>
      </c>
      <c r="G28" s="850">
        <v>0.1104</v>
      </c>
      <c r="H28" s="850">
        <v>6.7900000000000002E-2</v>
      </c>
      <c r="I28" s="851">
        <v>0.7157</v>
      </c>
      <c r="J28" s="849">
        <v>2.7300000000000001E-2</v>
      </c>
      <c r="K28" s="850">
        <v>1.38E-2</v>
      </c>
      <c r="L28" s="850">
        <v>1.0699999999999999E-2</v>
      </c>
      <c r="M28" s="851">
        <v>8.2000000000000003E-2</v>
      </c>
      <c r="N28" s="849">
        <v>5.7777000000000003</v>
      </c>
      <c r="O28" s="850">
        <v>4.5671999999999997</v>
      </c>
      <c r="P28" s="850">
        <v>1.5815999999999999</v>
      </c>
      <c r="Q28" s="851">
        <v>27.733000000000001</v>
      </c>
      <c r="R28" s="849">
        <v>0.10539999999999999</v>
      </c>
      <c r="S28" s="850">
        <v>0.1012</v>
      </c>
      <c r="T28" s="850">
        <v>0.1012</v>
      </c>
      <c r="U28" s="851">
        <v>0.62590000000000001</v>
      </c>
      <c r="V28" s="852">
        <v>3.0000000000000001E-3</v>
      </c>
      <c r="W28" s="853">
        <v>3.0000000000000001E-3</v>
      </c>
      <c r="X28" s="853">
        <v>3.0000000000000001E-3</v>
      </c>
      <c r="Y28" s="854">
        <v>8.9999999999999993E-3</v>
      </c>
      <c r="Z28" s="852">
        <v>3.32E-2</v>
      </c>
      <c r="AA28" s="853">
        <v>4.02E-2</v>
      </c>
      <c r="AB28" s="853">
        <v>3.3599999999999998E-2</v>
      </c>
      <c r="AC28" s="854">
        <v>9.9599999999999994E-2</v>
      </c>
      <c r="AD28" s="852">
        <v>7.9100000000000004E-2</v>
      </c>
      <c r="AE28" s="853">
        <v>7.5899999999999995E-2</v>
      </c>
      <c r="AF28" s="853">
        <v>7.5899999999999995E-2</v>
      </c>
      <c r="AG28" s="854">
        <v>0.23719999999999999</v>
      </c>
      <c r="AH28" s="751">
        <v>1004</v>
      </c>
      <c r="AI28" s="752">
        <v>672</v>
      </c>
      <c r="AJ28" s="750">
        <v>574</v>
      </c>
    </row>
    <row r="29" spans="1:36" ht="12.75" customHeight="1">
      <c r="A29" s="259" t="s">
        <v>1016</v>
      </c>
      <c r="B29" s="311" t="s">
        <v>974</v>
      </c>
      <c r="C29" s="467" t="s">
        <v>101</v>
      </c>
      <c r="D29" s="312" t="s">
        <v>1017</v>
      </c>
      <c r="E29" s="309" t="s">
        <v>976</v>
      </c>
      <c r="F29" s="849">
        <v>0.23860000000000001</v>
      </c>
      <c r="G29" s="850">
        <v>0.1104</v>
      </c>
      <c r="H29" s="850">
        <v>6.7900000000000002E-2</v>
      </c>
      <c r="I29" s="851">
        <v>0.7157</v>
      </c>
      <c r="J29" s="849">
        <v>2.7300000000000001E-2</v>
      </c>
      <c r="K29" s="850">
        <v>1.38E-2</v>
      </c>
      <c r="L29" s="850">
        <v>1.0699999999999999E-2</v>
      </c>
      <c r="M29" s="851">
        <v>8.2000000000000003E-2</v>
      </c>
      <c r="N29" s="849">
        <v>5.7777000000000003</v>
      </c>
      <c r="O29" s="850">
        <v>4.5671999999999997</v>
      </c>
      <c r="P29" s="850">
        <v>1.5815999999999999</v>
      </c>
      <c r="Q29" s="851">
        <v>27.733000000000001</v>
      </c>
      <c r="R29" s="849">
        <v>0.10539999999999999</v>
      </c>
      <c r="S29" s="850">
        <v>0.1012</v>
      </c>
      <c r="T29" s="850">
        <v>0.1012</v>
      </c>
      <c r="U29" s="851">
        <v>0.62590000000000001</v>
      </c>
      <c r="V29" s="852">
        <v>3.0000000000000001E-3</v>
      </c>
      <c r="W29" s="853">
        <v>3.0000000000000001E-3</v>
      </c>
      <c r="X29" s="853">
        <v>3.0000000000000001E-3</v>
      </c>
      <c r="Y29" s="854">
        <v>8.9999999999999993E-3</v>
      </c>
      <c r="Z29" s="852">
        <v>3.32E-2</v>
      </c>
      <c r="AA29" s="853">
        <v>4.02E-2</v>
      </c>
      <c r="AB29" s="853">
        <v>3.3599999999999998E-2</v>
      </c>
      <c r="AC29" s="854">
        <v>9.9599999999999994E-2</v>
      </c>
      <c r="AD29" s="852">
        <v>7.9100000000000004E-2</v>
      </c>
      <c r="AE29" s="853">
        <v>7.5899999999999995E-2</v>
      </c>
      <c r="AF29" s="853">
        <v>7.5899999999999995E-2</v>
      </c>
      <c r="AG29" s="854">
        <v>0.23719999999999999</v>
      </c>
      <c r="AH29" s="751">
        <v>1553</v>
      </c>
      <c r="AI29" s="752">
        <v>1039</v>
      </c>
      <c r="AJ29" s="750">
        <v>888</v>
      </c>
    </row>
    <row r="30" spans="1:36" ht="12.75" customHeight="1">
      <c r="A30" s="259" t="s">
        <v>1018</v>
      </c>
      <c r="B30" s="311" t="s">
        <v>974</v>
      </c>
      <c r="C30" s="467" t="s">
        <v>101</v>
      </c>
      <c r="D30" s="312" t="s">
        <v>1019</v>
      </c>
      <c r="E30" s="309" t="s">
        <v>985</v>
      </c>
      <c r="F30" s="849">
        <v>0.23860000000000001</v>
      </c>
      <c r="G30" s="850">
        <v>0.1104</v>
      </c>
      <c r="H30" s="850">
        <v>6.7900000000000002E-2</v>
      </c>
      <c r="I30" s="851">
        <v>0.7157</v>
      </c>
      <c r="J30" s="849">
        <v>2.7300000000000001E-2</v>
      </c>
      <c r="K30" s="850">
        <v>1.38E-2</v>
      </c>
      <c r="L30" s="850">
        <v>1.0699999999999999E-2</v>
      </c>
      <c r="M30" s="851">
        <v>8.2000000000000003E-2</v>
      </c>
      <c r="N30" s="849">
        <v>4.4856999999999996</v>
      </c>
      <c r="O30" s="850">
        <v>2.25</v>
      </c>
      <c r="P30" s="850">
        <v>1.5815999999999999</v>
      </c>
      <c r="Q30" s="851">
        <v>21.531400000000001</v>
      </c>
      <c r="R30" s="849">
        <v>7.5399999999999995E-2</v>
      </c>
      <c r="S30" s="850">
        <v>5.1200000000000002E-2</v>
      </c>
      <c r="T30" s="850">
        <v>5.1200000000000002E-2</v>
      </c>
      <c r="U30" s="851">
        <v>0.45850000000000002</v>
      </c>
      <c r="V30" s="852">
        <v>1.7999999999999999E-2</v>
      </c>
      <c r="W30" s="853">
        <v>1.7999999999999999E-2</v>
      </c>
      <c r="X30" s="853">
        <v>1.7999999999999999E-2</v>
      </c>
      <c r="Y30" s="854">
        <v>5.3999999999999999E-2</v>
      </c>
      <c r="Z30" s="852">
        <v>3.32E-2</v>
      </c>
      <c r="AA30" s="853">
        <v>4.02E-2</v>
      </c>
      <c r="AB30" s="853">
        <v>3.3599999999999998E-2</v>
      </c>
      <c r="AC30" s="854">
        <v>9.9599999999999994E-2</v>
      </c>
      <c r="AD30" s="852">
        <v>5.6599999999999998E-2</v>
      </c>
      <c r="AE30" s="853">
        <v>3.8399999999999997E-2</v>
      </c>
      <c r="AF30" s="853">
        <v>3.8399999999999997E-2</v>
      </c>
      <c r="AG30" s="854">
        <v>0.16969999999999999</v>
      </c>
      <c r="AH30" s="751">
        <v>1512</v>
      </c>
      <c r="AI30" s="752">
        <v>1012</v>
      </c>
      <c r="AJ30" s="750">
        <v>864</v>
      </c>
    </row>
    <row r="31" spans="1:36" ht="12.75" customHeight="1">
      <c r="A31" s="259" t="s">
        <v>292</v>
      </c>
      <c r="B31" s="311" t="s">
        <v>575</v>
      </c>
      <c r="C31" s="467" t="s">
        <v>101</v>
      </c>
      <c r="D31" s="312" t="s">
        <v>291</v>
      </c>
      <c r="E31" s="309" t="s">
        <v>972</v>
      </c>
      <c r="F31" s="849">
        <v>1.1319999999999999</v>
      </c>
      <c r="G31" s="850">
        <v>0.89800000000000002</v>
      </c>
      <c r="H31" s="850">
        <v>0.17399999999999999</v>
      </c>
      <c r="I31" s="851">
        <v>3.3959999999999999</v>
      </c>
      <c r="J31" s="849">
        <v>0.52300000000000002</v>
      </c>
      <c r="K31" s="850">
        <v>8.8999999999999996E-2</v>
      </c>
      <c r="L31" s="850">
        <v>0.17299999999999999</v>
      </c>
      <c r="M31" s="851">
        <v>1.569</v>
      </c>
      <c r="N31" s="849">
        <v>4.4856999999999996</v>
      </c>
      <c r="O31" s="850">
        <v>2.25</v>
      </c>
      <c r="P31" s="850">
        <v>1.5815999999999999</v>
      </c>
      <c r="Q31" s="851">
        <v>21.531400000000001</v>
      </c>
      <c r="R31" s="849">
        <v>7.5399999999999995E-2</v>
      </c>
      <c r="S31" s="850">
        <v>5.1200000000000002E-2</v>
      </c>
      <c r="T31" s="850">
        <v>5.1200000000000002E-2</v>
      </c>
      <c r="U31" s="851">
        <v>0.45850000000000002</v>
      </c>
      <c r="V31" s="852">
        <v>1.7999999999999999E-2</v>
      </c>
      <c r="W31" s="853">
        <v>1.7999999999999999E-2</v>
      </c>
      <c r="X31" s="853">
        <v>1.7999999999999999E-2</v>
      </c>
      <c r="Y31" s="854">
        <v>5.3999999999999999E-2</v>
      </c>
      <c r="Z31" s="852">
        <v>3.32E-2</v>
      </c>
      <c r="AA31" s="853">
        <v>4.02E-2</v>
      </c>
      <c r="AB31" s="853">
        <v>3.3599999999999998E-2</v>
      </c>
      <c r="AC31" s="854">
        <v>9.9599999999999994E-2</v>
      </c>
      <c r="AD31" s="852">
        <v>5.6599999999999998E-2</v>
      </c>
      <c r="AE31" s="853">
        <v>3.8399999999999997E-2</v>
      </c>
      <c r="AF31" s="853">
        <v>3.8399999999999997E-2</v>
      </c>
      <c r="AG31" s="854">
        <v>0.16969999999999999</v>
      </c>
      <c r="AH31" s="751">
        <v>1004</v>
      </c>
      <c r="AI31" s="752">
        <v>672</v>
      </c>
      <c r="AJ31" s="750">
        <v>574</v>
      </c>
    </row>
    <row r="32" spans="1:36" ht="12.75" customHeight="1">
      <c r="A32" s="259" t="s">
        <v>296</v>
      </c>
      <c r="B32" s="311" t="s">
        <v>575</v>
      </c>
      <c r="C32" s="467" t="s">
        <v>101</v>
      </c>
      <c r="D32" s="312" t="s">
        <v>295</v>
      </c>
      <c r="E32" s="309" t="s">
        <v>980</v>
      </c>
      <c r="F32" s="849">
        <v>0.108</v>
      </c>
      <c r="G32" s="850">
        <v>5.6000000000000001E-2</v>
      </c>
      <c r="H32" s="850">
        <v>2.1000000000000001E-2</v>
      </c>
      <c r="I32" s="851">
        <v>0.432</v>
      </c>
      <c r="J32" s="849">
        <v>0.27600000000000002</v>
      </c>
      <c r="K32" s="850">
        <v>0.35299999999999998</v>
      </c>
      <c r="L32" s="850">
        <v>0.23400000000000001</v>
      </c>
      <c r="M32" s="851">
        <v>1.1040000000000001</v>
      </c>
      <c r="N32" s="849">
        <v>0.99550000000000005</v>
      </c>
      <c r="O32" s="850">
        <v>0.60519999999999996</v>
      </c>
      <c r="P32" s="850">
        <v>0.71850000000000003</v>
      </c>
      <c r="Q32" s="851">
        <v>5.7325999999999997</v>
      </c>
      <c r="R32" s="849">
        <v>1.5100000000000001E-2</v>
      </c>
      <c r="S32" s="850">
        <v>9.1000000000000004E-3</v>
      </c>
      <c r="T32" s="850">
        <v>7.1000000000000004E-3</v>
      </c>
      <c r="U32" s="851">
        <v>6.0400000000000002E-2</v>
      </c>
      <c r="V32" s="852">
        <v>3.0000000000000001E-3</v>
      </c>
      <c r="W32" s="853">
        <v>3.0000000000000001E-3</v>
      </c>
      <c r="X32" s="853">
        <v>3.0000000000000001E-3</v>
      </c>
      <c r="Y32" s="854">
        <v>1.2E-2</v>
      </c>
      <c r="Z32" s="852">
        <v>4.1500000000000002E-2</v>
      </c>
      <c r="AA32" s="853">
        <v>3.9E-2</v>
      </c>
      <c r="AB32" s="853">
        <v>2.9000000000000001E-2</v>
      </c>
      <c r="AC32" s="854">
        <v>0.16600000000000001</v>
      </c>
      <c r="AD32" s="852">
        <v>5.3E-3</v>
      </c>
      <c r="AE32" s="853">
        <v>2.3E-3</v>
      </c>
      <c r="AF32" s="853">
        <v>8.9999999999999998E-4</v>
      </c>
      <c r="AG32" s="854">
        <v>2.1100000000000001E-2</v>
      </c>
      <c r="AH32" s="751">
        <v>984</v>
      </c>
      <c r="AI32" s="752">
        <v>593</v>
      </c>
      <c r="AJ32" s="750">
        <v>461</v>
      </c>
    </row>
    <row r="33" spans="1:36" ht="12.75" customHeight="1">
      <c r="A33" s="259" t="s">
        <v>1020</v>
      </c>
      <c r="B33" s="311" t="s">
        <v>974</v>
      </c>
      <c r="C33" s="467" t="s">
        <v>101</v>
      </c>
      <c r="D33" s="312" t="s">
        <v>982</v>
      </c>
      <c r="E33" s="309" t="s">
        <v>980</v>
      </c>
      <c r="F33" s="849">
        <v>1.2972999999999999</v>
      </c>
      <c r="G33" s="850">
        <v>0.66579999999999995</v>
      </c>
      <c r="H33" s="850">
        <v>0.41810000000000003</v>
      </c>
      <c r="I33" s="851">
        <v>5.1893000000000002</v>
      </c>
      <c r="J33" s="849">
        <v>2.7300000000000001E-2</v>
      </c>
      <c r="K33" s="850">
        <v>1.38E-2</v>
      </c>
      <c r="L33" s="850">
        <v>1.0699999999999999E-2</v>
      </c>
      <c r="M33" s="851">
        <v>0.1094</v>
      </c>
      <c r="N33" s="849">
        <v>0.99550000000000005</v>
      </c>
      <c r="O33" s="850">
        <v>0.60519999999999996</v>
      </c>
      <c r="P33" s="850">
        <v>0.71850000000000003</v>
      </c>
      <c r="Q33" s="851">
        <v>5.7325999999999997</v>
      </c>
      <c r="R33" s="849">
        <v>1.5100000000000001E-2</v>
      </c>
      <c r="S33" s="850">
        <v>9.1000000000000004E-3</v>
      </c>
      <c r="T33" s="850">
        <v>7.1000000000000004E-3</v>
      </c>
      <c r="U33" s="851">
        <v>6.0400000000000002E-2</v>
      </c>
      <c r="V33" s="852">
        <v>3.0000000000000001E-3</v>
      </c>
      <c r="W33" s="853">
        <v>3.0000000000000001E-3</v>
      </c>
      <c r="X33" s="853">
        <v>3.0000000000000001E-3</v>
      </c>
      <c r="Y33" s="854">
        <v>1.2E-2</v>
      </c>
      <c r="Z33" s="852">
        <v>4.1500000000000002E-2</v>
      </c>
      <c r="AA33" s="853">
        <v>3.9E-2</v>
      </c>
      <c r="AB33" s="853">
        <v>2.9000000000000001E-2</v>
      </c>
      <c r="AC33" s="854">
        <v>0.16600000000000001</v>
      </c>
      <c r="AD33" s="852">
        <v>5.3E-3</v>
      </c>
      <c r="AE33" s="853">
        <v>2.3E-3</v>
      </c>
      <c r="AF33" s="853">
        <v>8.9999999999999998E-4</v>
      </c>
      <c r="AG33" s="854">
        <v>2.1100000000000001E-2</v>
      </c>
      <c r="AH33" s="751">
        <v>1407</v>
      </c>
      <c r="AI33" s="752">
        <v>849</v>
      </c>
      <c r="AJ33" s="750">
        <v>659</v>
      </c>
    </row>
    <row r="34" spans="1:36" ht="12.75" customHeight="1">
      <c r="A34" s="259" t="s">
        <v>1021</v>
      </c>
      <c r="B34" s="311" t="s">
        <v>575</v>
      </c>
      <c r="C34" s="467" t="s">
        <v>1022</v>
      </c>
      <c r="D34" s="312" t="s">
        <v>439</v>
      </c>
      <c r="E34" s="309" t="s">
        <v>340</v>
      </c>
      <c r="F34" s="849">
        <v>0</v>
      </c>
      <c r="G34" s="850">
        <v>0</v>
      </c>
      <c r="H34" s="850">
        <v>0</v>
      </c>
      <c r="I34" s="851">
        <v>0</v>
      </c>
      <c r="J34" s="849">
        <v>0</v>
      </c>
      <c r="K34" s="850">
        <v>0</v>
      </c>
      <c r="L34" s="850">
        <v>0</v>
      </c>
      <c r="M34" s="851">
        <v>0</v>
      </c>
      <c r="N34" s="849">
        <v>0</v>
      </c>
      <c r="O34" s="850">
        <v>0</v>
      </c>
      <c r="P34" s="850">
        <v>0</v>
      </c>
      <c r="Q34" s="851">
        <v>0</v>
      </c>
      <c r="R34" s="849">
        <v>0</v>
      </c>
      <c r="S34" s="850">
        <v>0</v>
      </c>
      <c r="T34" s="850">
        <v>0</v>
      </c>
      <c r="U34" s="851">
        <v>0</v>
      </c>
      <c r="V34" s="852">
        <v>0</v>
      </c>
      <c r="W34" s="853">
        <v>0</v>
      </c>
      <c r="X34" s="853">
        <v>0</v>
      </c>
      <c r="Y34" s="854">
        <v>0</v>
      </c>
      <c r="Z34" s="852">
        <v>0</v>
      </c>
      <c r="AA34" s="853">
        <v>0</v>
      </c>
      <c r="AB34" s="853">
        <v>0</v>
      </c>
      <c r="AC34" s="854">
        <v>0</v>
      </c>
      <c r="AD34" s="852">
        <v>0</v>
      </c>
      <c r="AE34" s="853">
        <v>0</v>
      </c>
      <c r="AF34" s="853">
        <v>0</v>
      </c>
      <c r="AG34" s="854">
        <v>0</v>
      </c>
      <c r="AH34" s="751">
        <v>0</v>
      </c>
      <c r="AI34" s="752">
        <v>0</v>
      </c>
      <c r="AJ34" s="750">
        <v>0</v>
      </c>
    </row>
    <row r="35" spans="1:36" ht="12.75" customHeight="1">
      <c r="A35" s="259" t="s">
        <v>1023</v>
      </c>
      <c r="B35" s="311" t="s">
        <v>575</v>
      </c>
      <c r="C35" s="467" t="s">
        <v>1022</v>
      </c>
      <c r="D35" s="312" t="s">
        <v>439</v>
      </c>
      <c r="E35" s="309" t="s">
        <v>340</v>
      </c>
      <c r="F35" s="849">
        <v>0</v>
      </c>
      <c r="G35" s="850">
        <v>0</v>
      </c>
      <c r="H35" s="850">
        <v>0</v>
      </c>
      <c r="I35" s="851">
        <v>0</v>
      </c>
      <c r="J35" s="849">
        <v>0</v>
      </c>
      <c r="K35" s="850">
        <v>0</v>
      </c>
      <c r="L35" s="850">
        <v>0</v>
      </c>
      <c r="M35" s="851">
        <v>0</v>
      </c>
      <c r="N35" s="849">
        <v>0</v>
      </c>
      <c r="O35" s="850">
        <v>0</v>
      </c>
      <c r="P35" s="850">
        <v>0</v>
      </c>
      <c r="Q35" s="851">
        <v>0</v>
      </c>
      <c r="R35" s="849">
        <v>0</v>
      </c>
      <c r="S35" s="850">
        <v>0</v>
      </c>
      <c r="T35" s="850">
        <v>0</v>
      </c>
      <c r="U35" s="851">
        <v>0</v>
      </c>
      <c r="V35" s="852">
        <v>0</v>
      </c>
      <c r="W35" s="853">
        <v>0</v>
      </c>
      <c r="X35" s="853">
        <v>0</v>
      </c>
      <c r="Y35" s="854">
        <v>0</v>
      </c>
      <c r="Z35" s="852">
        <v>0</v>
      </c>
      <c r="AA35" s="853">
        <v>0</v>
      </c>
      <c r="AB35" s="853">
        <v>0</v>
      </c>
      <c r="AC35" s="854">
        <v>0</v>
      </c>
      <c r="AD35" s="852">
        <v>0</v>
      </c>
      <c r="AE35" s="853">
        <v>0</v>
      </c>
      <c r="AF35" s="853">
        <v>0</v>
      </c>
      <c r="AG35" s="854">
        <v>0</v>
      </c>
      <c r="AH35" s="751">
        <v>0</v>
      </c>
      <c r="AI35" s="752">
        <v>0</v>
      </c>
      <c r="AJ35" s="750">
        <v>0</v>
      </c>
    </row>
    <row r="36" spans="1:36" ht="12.75" customHeight="1">
      <c r="A36" s="259" t="s">
        <v>1024</v>
      </c>
      <c r="B36" s="311" t="s">
        <v>575</v>
      </c>
      <c r="C36" s="467" t="s">
        <v>1025</v>
      </c>
      <c r="D36" s="312" t="s">
        <v>439</v>
      </c>
      <c r="E36" s="309" t="s">
        <v>340</v>
      </c>
      <c r="F36" s="849">
        <v>0</v>
      </c>
      <c r="G36" s="850">
        <v>0</v>
      </c>
      <c r="H36" s="850">
        <v>0</v>
      </c>
      <c r="I36" s="851">
        <v>0</v>
      </c>
      <c r="J36" s="849">
        <v>0</v>
      </c>
      <c r="K36" s="850">
        <v>0</v>
      </c>
      <c r="L36" s="850">
        <v>0</v>
      </c>
      <c r="M36" s="851">
        <v>0</v>
      </c>
      <c r="N36" s="849">
        <v>0</v>
      </c>
      <c r="O36" s="850">
        <v>0</v>
      </c>
      <c r="P36" s="850">
        <v>0</v>
      </c>
      <c r="Q36" s="851">
        <v>0</v>
      </c>
      <c r="R36" s="849">
        <v>0</v>
      </c>
      <c r="S36" s="850">
        <v>0</v>
      </c>
      <c r="T36" s="850">
        <v>0</v>
      </c>
      <c r="U36" s="851">
        <v>0</v>
      </c>
      <c r="V36" s="852">
        <v>0</v>
      </c>
      <c r="W36" s="853">
        <v>0</v>
      </c>
      <c r="X36" s="853">
        <v>0</v>
      </c>
      <c r="Y36" s="854">
        <v>0</v>
      </c>
      <c r="Z36" s="852">
        <v>0</v>
      </c>
      <c r="AA36" s="853">
        <v>0</v>
      </c>
      <c r="AB36" s="853">
        <v>0</v>
      </c>
      <c r="AC36" s="854">
        <v>0</v>
      </c>
      <c r="AD36" s="852">
        <v>0</v>
      </c>
      <c r="AE36" s="853">
        <v>0</v>
      </c>
      <c r="AF36" s="853">
        <v>0</v>
      </c>
      <c r="AG36" s="854">
        <v>0</v>
      </c>
      <c r="AH36" s="751">
        <v>0</v>
      </c>
      <c r="AI36" s="752">
        <v>0</v>
      </c>
      <c r="AJ36" s="750">
        <v>0</v>
      </c>
    </row>
    <row r="37" spans="1:36" ht="12.75" customHeight="1">
      <c r="A37" s="261" t="s">
        <v>1026</v>
      </c>
      <c r="B37" s="250" t="s">
        <v>297</v>
      </c>
      <c r="C37" s="251" t="s">
        <v>22</v>
      </c>
      <c r="D37" s="252" t="s">
        <v>1027</v>
      </c>
      <c r="E37" s="310" t="s">
        <v>1028</v>
      </c>
      <c r="F37" s="849">
        <v>26.330200000000001</v>
      </c>
      <c r="G37" s="850">
        <v>11.879799999999999</v>
      </c>
      <c r="H37" s="850">
        <v>14.0525</v>
      </c>
      <c r="I37" s="851">
        <v>42.204000000000001</v>
      </c>
      <c r="J37" s="849">
        <v>4.5603999999999996</v>
      </c>
      <c r="K37" s="850">
        <v>1.8949</v>
      </c>
      <c r="L37" s="850">
        <v>2.2875999999999999</v>
      </c>
      <c r="M37" s="851">
        <v>7.4253</v>
      </c>
      <c r="N37" s="849">
        <v>3.8424</v>
      </c>
      <c r="O37" s="850">
        <v>3.6383999999999999</v>
      </c>
      <c r="P37" s="850">
        <v>5.8945999999999996</v>
      </c>
      <c r="Q37" s="851">
        <v>5.7038000000000002</v>
      </c>
      <c r="R37" s="849">
        <v>6.6000000000000003E-2</v>
      </c>
      <c r="S37" s="850">
        <v>4.5400000000000003E-2</v>
      </c>
      <c r="T37" s="850">
        <v>1.26E-2</v>
      </c>
      <c r="U37" s="851">
        <v>6.6000000000000003E-2</v>
      </c>
      <c r="V37" s="852">
        <v>2E-3</v>
      </c>
      <c r="W37" s="853">
        <v>2E-3</v>
      </c>
      <c r="X37" s="853">
        <v>2E-3</v>
      </c>
      <c r="Y37" s="854">
        <v>2E-3</v>
      </c>
      <c r="Z37" s="852">
        <v>0</v>
      </c>
      <c r="AA37" s="853">
        <v>0</v>
      </c>
      <c r="AB37" s="853">
        <v>0</v>
      </c>
      <c r="AC37" s="854">
        <v>0</v>
      </c>
      <c r="AD37" s="852">
        <v>1.6500000000000001E-2</v>
      </c>
      <c r="AE37" s="853">
        <v>1.14E-2</v>
      </c>
      <c r="AF37" s="853">
        <v>2.5999999999999999E-3</v>
      </c>
      <c r="AG37" s="854">
        <v>2.6700000000000002E-2</v>
      </c>
      <c r="AH37" s="751">
        <v>288</v>
      </c>
      <c r="AI37" s="752">
        <v>240</v>
      </c>
      <c r="AJ37" s="750">
        <v>266</v>
      </c>
    </row>
    <row r="38" spans="1:36" ht="12.75" customHeight="1">
      <c r="A38" s="261" t="s">
        <v>1029</v>
      </c>
      <c r="B38" s="250" t="s">
        <v>297</v>
      </c>
      <c r="C38" s="251" t="s">
        <v>22</v>
      </c>
      <c r="D38" s="252" t="s">
        <v>1027</v>
      </c>
      <c r="E38" s="310" t="s">
        <v>1030</v>
      </c>
      <c r="F38" s="843">
        <v>25.276900000000001</v>
      </c>
      <c r="G38" s="844">
        <v>11.6708</v>
      </c>
      <c r="H38" s="844">
        <v>12.963900000000001</v>
      </c>
      <c r="I38" s="845">
        <v>40.515900000000002</v>
      </c>
      <c r="J38" s="843">
        <v>4.4659000000000004</v>
      </c>
      <c r="K38" s="844">
        <v>1.8861000000000001</v>
      </c>
      <c r="L38" s="844">
        <v>2.1823000000000001</v>
      </c>
      <c r="M38" s="845">
        <v>7.2713999999999999</v>
      </c>
      <c r="N38" s="843">
        <v>3.6741999999999999</v>
      </c>
      <c r="O38" s="844">
        <v>3.4796</v>
      </c>
      <c r="P38" s="844">
        <v>5.6266999999999996</v>
      </c>
      <c r="Q38" s="845">
        <v>5.4539999999999997</v>
      </c>
      <c r="R38" s="843">
        <v>6.2E-2</v>
      </c>
      <c r="S38" s="844">
        <v>4.1500000000000002E-2</v>
      </c>
      <c r="T38" s="844">
        <v>1.17E-2</v>
      </c>
      <c r="U38" s="845">
        <v>6.2E-2</v>
      </c>
      <c r="V38" s="843">
        <v>2E-3</v>
      </c>
      <c r="W38" s="844">
        <v>2E-3</v>
      </c>
      <c r="X38" s="844">
        <v>2E-3</v>
      </c>
      <c r="Y38" s="845">
        <v>2E-3</v>
      </c>
      <c r="Z38" s="843">
        <v>0</v>
      </c>
      <c r="AA38" s="844">
        <v>0</v>
      </c>
      <c r="AB38" s="844">
        <v>0</v>
      </c>
      <c r="AC38" s="845">
        <v>0</v>
      </c>
      <c r="AD38" s="843">
        <v>1.55E-2</v>
      </c>
      <c r="AE38" s="844">
        <v>1.04E-2</v>
      </c>
      <c r="AF38" s="844">
        <v>2.3999999999999998E-3</v>
      </c>
      <c r="AG38" s="845">
        <v>2.5100000000000001E-2</v>
      </c>
      <c r="AH38" s="846">
        <v>227</v>
      </c>
      <c r="AI38" s="847">
        <v>190</v>
      </c>
      <c r="AJ38" s="848">
        <v>211</v>
      </c>
    </row>
    <row r="39" spans="1:36" ht="12.75" customHeight="1">
      <c r="A39" s="261" t="s">
        <v>1031</v>
      </c>
      <c r="B39" s="250" t="s">
        <v>297</v>
      </c>
      <c r="C39" s="251" t="s">
        <v>22</v>
      </c>
      <c r="D39" s="252" t="s">
        <v>1027</v>
      </c>
      <c r="E39" s="310" t="s">
        <v>1032</v>
      </c>
      <c r="F39" s="843">
        <v>24.1067</v>
      </c>
      <c r="G39" s="844">
        <v>11.4666</v>
      </c>
      <c r="H39" s="844">
        <v>11.875299999999999</v>
      </c>
      <c r="I39" s="845">
        <v>38.6402</v>
      </c>
      <c r="J39" s="843">
        <v>4.3830999999999998</v>
      </c>
      <c r="K39" s="844">
        <v>1.8641000000000001</v>
      </c>
      <c r="L39" s="844">
        <v>2.0920000000000001</v>
      </c>
      <c r="M39" s="845">
        <v>7.1367000000000003</v>
      </c>
      <c r="N39" s="843">
        <v>3.6741999999999999</v>
      </c>
      <c r="O39" s="844">
        <v>3.4796</v>
      </c>
      <c r="P39" s="844">
        <v>5.6266999999999996</v>
      </c>
      <c r="Q39" s="845">
        <v>5.4539999999999997</v>
      </c>
      <c r="R39" s="843">
        <v>5.8000000000000003E-2</v>
      </c>
      <c r="S39" s="844">
        <v>3.7499999999999999E-2</v>
      </c>
      <c r="T39" s="844">
        <v>1.0800000000000001E-2</v>
      </c>
      <c r="U39" s="845">
        <v>5.8000000000000003E-2</v>
      </c>
      <c r="V39" s="843">
        <v>2E-3</v>
      </c>
      <c r="W39" s="844">
        <v>2E-3</v>
      </c>
      <c r="X39" s="844">
        <v>2E-3</v>
      </c>
      <c r="Y39" s="845">
        <v>2E-3</v>
      </c>
      <c r="Z39" s="843">
        <v>0</v>
      </c>
      <c r="AA39" s="844">
        <v>0</v>
      </c>
      <c r="AB39" s="844">
        <v>0</v>
      </c>
      <c r="AC39" s="845">
        <v>0</v>
      </c>
      <c r="AD39" s="843">
        <v>1.4500000000000001E-2</v>
      </c>
      <c r="AE39" s="844">
        <v>9.4000000000000004E-3</v>
      </c>
      <c r="AF39" s="844">
        <v>2.2000000000000001E-3</v>
      </c>
      <c r="AG39" s="845">
        <v>2.3400000000000001E-2</v>
      </c>
      <c r="AH39" s="846">
        <v>280</v>
      </c>
      <c r="AI39" s="847">
        <v>234</v>
      </c>
      <c r="AJ39" s="848">
        <v>259</v>
      </c>
    </row>
    <row r="40" spans="1:36" ht="12.75" customHeight="1">
      <c r="A40" s="261" t="s">
        <v>1033</v>
      </c>
      <c r="B40" s="250" t="s">
        <v>297</v>
      </c>
      <c r="C40" s="251" t="s">
        <v>22</v>
      </c>
      <c r="D40" s="252" t="s">
        <v>1027</v>
      </c>
      <c r="E40" s="310" t="s">
        <v>1034</v>
      </c>
      <c r="F40" s="849">
        <v>22.936499999999999</v>
      </c>
      <c r="G40" s="850">
        <v>11.3879</v>
      </c>
      <c r="H40" s="850">
        <v>10.786799999999999</v>
      </c>
      <c r="I40" s="851">
        <v>36.764400000000002</v>
      </c>
      <c r="J40" s="849">
        <v>4.2885999999999997</v>
      </c>
      <c r="K40" s="850">
        <v>1.8425</v>
      </c>
      <c r="L40" s="850">
        <v>1.9865999999999999</v>
      </c>
      <c r="M40" s="851">
        <v>6.9828000000000001</v>
      </c>
      <c r="N40" s="849">
        <v>3.6741999999999999</v>
      </c>
      <c r="O40" s="850">
        <v>3.4796</v>
      </c>
      <c r="P40" s="850">
        <v>5.6266999999999996</v>
      </c>
      <c r="Q40" s="851">
        <v>5.4539999999999997</v>
      </c>
      <c r="R40" s="849">
        <v>5.3999999999999999E-2</v>
      </c>
      <c r="S40" s="850">
        <v>3.3599999999999998E-2</v>
      </c>
      <c r="T40" s="850">
        <v>9.9000000000000008E-3</v>
      </c>
      <c r="U40" s="851">
        <v>5.3999999999999999E-2</v>
      </c>
      <c r="V40" s="852">
        <v>2E-3</v>
      </c>
      <c r="W40" s="853">
        <v>2E-3</v>
      </c>
      <c r="X40" s="853">
        <v>2E-3</v>
      </c>
      <c r="Y40" s="854">
        <v>2E-3</v>
      </c>
      <c r="Z40" s="852">
        <v>0</v>
      </c>
      <c r="AA40" s="853">
        <v>0</v>
      </c>
      <c r="AB40" s="853">
        <v>0</v>
      </c>
      <c r="AC40" s="854">
        <v>0</v>
      </c>
      <c r="AD40" s="852">
        <v>1.35E-2</v>
      </c>
      <c r="AE40" s="853">
        <v>8.3999999999999995E-3</v>
      </c>
      <c r="AF40" s="853">
        <v>2E-3</v>
      </c>
      <c r="AG40" s="854">
        <v>2.18E-2</v>
      </c>
      <c r="AH40" s="751">
        <v>270</v>
      </c>
      <c r="AI40" s="752">
        <v>226</v>
      </c>
      <c r="AJ40" s="750">
        <v>250</v>
      </c>
    </row>
    <row r="41" spans="1:36" ht="12.75" customHeight="1">
      <c r="A41" s="261" t="s">
        <v>1035</v>
      </c>
      <c r="B41" s="250" t="s">
        <v>297</v>
      </c>
      <c r="C41" s="251" t="s">
        <v>22</v>
      </c>
      <c r="D41" s="252" t="s">
        <v>1027</v>
      </c>
      <c r="E41" s="310" t="s">
        <v>1036</v>
      </c>
      <c r="F41" s="855">
        <v>21.883299999999998</v>
      </c>
      <c r="G41" s="856">
        <v>11.178900000000001</v>
      </c>
      <c r="H41" s="856">
        <v>9.6981999999999999</v>
      </c>
      <c r="I41" s="857">
        <v>35.076300000000003</v>
      </c>
      <c r="J41" s="855">
        <v>4.1940999999999997</v>
      </c>
      <c r="K41" s="856">
        <v>1.8337000000000001</v>
      </c>
      <c r="L41" s="856">
        <v>1.8813</v>
      </c>
      <c r="M41" s="857">
        <v>6.8289</v>
      </c>
      <c r="N41" s="855">
        <v>3.6741999999999999</v>
      </c>
      <c r="O41" s="856">
        <v>3.4796</v>
      </c>
      <c r="P41" s="856">
        <v>5.6266999999999996</v>
      </c>
      <c r="Q41" s="857">
        <v>5.4539999999999997</v>
      </c>
      <c r="R41" s="855">
        <v>0.05</v>
      </c>
      <c r="S41" s="856">
        <v>2.9600000000000001E-2</v>
      </c>
      <c r="T41" s="856">
        <v>8.9999999999999993E-3</v>
      </c>
      <c r="U41" s="857">
        <v>0.05</v>
      </c>
      <c r="V41" s="855">
        <v>2E-3</v>
      </c>
      <c r="W41" s="856">
        <v>2E-3</v>
      </c>
      <c r="X41" s="856">
        <v>2E-3</v>
      </c>
      <c r="Y41" s="857">
        <v>2E-3</v>
      </c>
      <c r="Z41" s="855">
        <v>0</v>
      </c>
      <c r="AA41" s="856">
        <v>0</v>
      </c>
      <c r="AB41" s="856">
        <v>0</v>
      </c>
      <c r="AC41" s="857">
        <v>0</v>
      </c>
      <c r="AD41" s="855">
        <v>1.2500000000000001E-2</v>
      </c>
      <c r="AE41" s="856">
        <v>7.4000000000000003E-3</v>
      </c>
      <c r="AF41" s="856">
        <v>1.9E-3</v>
      </c>
      <c r="AG41" s="857">
        <v>2.0199999999999999E-2</v>
      </c>
      <c r="AH41" s="749">
        <v>267</v>
      </c>
      <c r="AI41" s="753">
        <v>222</v>
      </c>
      <c r="AJ41" s="754">
        <v>247</v>
      </c>
    </row>
    <row r="42" spans="1:36" ht="12.75" customHeight="1">
      <c r="A42" s="261" t="s">
        <v>1037</v>
      </c>
      <c r="B42" s="250" t="s">
        <v>297</v>
      </c>
      <c r="C42" s="251" t="s">
        <v>22</v>
      </c>
      <c r="D42" s="252" t="s">
        <v>1027</v>
      </c>
      <c r="E42" s="310" t="s">
        <v>1038</v>
      </c>
      <c r="F42" s="849">
        <v>21.6492</v>
      </c>
      <c r="G42" s="850">
        <v>11.0627</v>
      </c>
      <c r="H42" s="850">
        <v>9.5002999999999993</v>
      </c>
      <c r="I42" s="851">
        <v>34.701099999999997</v>
      </c>
      <c r="J42" s="849">
        <v>4.1586999999999996</v>
      </c>
      <c r="K42" s="850">
        <v>1.8098000000000001</v>
      </c>
      <c r="L42" s="850">
        <v>1.8512</v>
      </c>
      <c r="M42" s="851">
        <v>6.7712000000000003</v>
      </c>
      <c r="N42" s="849">
        <v>3.6741999999999999</v>
      </c>
      <c r="O42" s="850">
        <v>3.4796</v>
      </c>
      <c r="P42" s="850">
        <v>5.6266999999999996</v>
      </c>
      <c r="Q42" s="851">
        <v>5.4539999999999997</v>
      </c>
      <c r="R42" s="849">
        <v>5.2999999999999999E-2</v>
      </c>
      <c r="S42" s="850">
        <v>3.1600000000000003E-2</v>
      </c>
      <c r="T42" s="850">
        <v>1.26E-2</v>
      </c>
      <c r="U42" s="851">
        <v>5.2999999999999999E-2</v>
      </c>
      <c r="V42" s="852">
        <v>2E-3</v>
      </c>
      <c r="W42" s="853">
        <v>2E-3</v>
      </c>
      <c r="X42" s="853">
        <v>2E-3</v>
      </c>
      <c r="Y42" s="854">
        <v>2E-3</v>
      </c>
      <c r="Z42" s="852">
        <v>0</v>
      </c>
      <c r="AA42" s="853">
        <v>0</v>
      </c>
      <c r="AB42" s="853">
        <v>0</v>
      </c>
      <c r="AC42" s="854">
        <v>0</v>
      </c>
      <c r="AD42" s="852">
        <v>1.32E-2</v>
      </c>
      <c r="AE42" s="853">
        <v>7.9000000000000008E-3</v>
      </c>
      <c r="AF42" s="853">
        <v>2.5999999999999999E-3</v>
      </c>
      <c r="AG42" s="854">
        <v>2.1399999999999999E-2</v>
      </c>
      <c r="AH42" s="751">
        <v>246</v>
      </c>
      <c r="AI42" s="752">
        <v>206</v>
      </c>
      <c r="AJ42" s="750">
        <v>229</v>
      </c>
    </row>
    <row r="43" spans="1:36" ht="12.75" customHeight="1">
      <c r="A43" s="261" t="s">
        <v>1039</v>
      </c>
      <c r="B43" s="250" t="s">
        <v>297</v>
      </c>
      <c r="C43" s="251" t="s">
        <v>22</v>
      </c>
      <c r="D43" s="252" t="s">
        <v>1027</v>
      </c>
      <c r="E43" s="310" t="s">
        <v>1040</v>
      </c>
      <c r="F43" s="849">
        <v>21.415199999999999</v>
      </c>
      <c r="G43" s="850">
        <v>10.8209</v>
      </c>
      <c r="H43" s="850">
        <v>9.4013000000000009</v>
      </c>
      <c r="I43" s="851">
        <v>34.326000000000001</v>
      </c>
      <c r="J43" s="849">
        <v>4.1113999999999997</v>
      </c>
      <c r="K43" s="850">
        <v>1.7989999999999999</v>
      </c>
      <c r="L43" s="850">
        <v>1.8361000000000001</v>
      </c>
      <c r="M43" s="851">
        <v>6.6943000000000001</v>
      </c>
      <c r="N43" s="849">
        <v>3.6741999999999999</v>
      </c>
      <c r="O43" s="850">
        <v>3.4796</v>
      </c>
      <c r="P43" s="850">
        <v>5.6266999999999996</v>
      </c>
      <c r="Q43" s="851">
        <v>5.4539999999999997</v>
      </c>
      <c r="R43" s="849">
        <v>5.2999999999999999E-2</v>
      </c>
      <c r="S43" s="850">
        <v>3.1600000000000003E-2</v>
      </c>
      <c r="T43" s="850">
        <v>1.26E-2</v>
      </c>
      <c r="U43" s="851">
        <v>5.2999999999999999E-2</v>
      </c>
      <c r="V43" s="852">
        <v>2E-3</v>
      </c>
      <c r="W43" s="853">
        <v>2E-3</v>
      </c>
      <c r="X43" s="853">
        <v>2E-3</v>
      </c>
      <c r="Y43" s="854">
        <v>2E-3</v>
      </c>
      <c r="Z43" s="852">
        <v>0</v>
      </c>
      <c r="AA43" s="853">
        <v>0</v>
      </c>
      <c r="AB43" s="853">
        <v>0</v>
      </c>
      <c r="AC43" s="854">
        <v>0</v>
      </c>
      <c r="AD43" s="852">
        <v>1.32E-2</v>
      </c>
      <c r="AE43" s="853">
        <v>7.9000000000000008E-3</v>
      </c>
      <c r="AF43" s="853">
        <v>2.5999999999999999E-3</v>
      </c>
      <c r="AG43" s="854">
        <v>2.1399999999999999E-2</v>
      </c>
      <c r="AH43" s="751">
        <v>254</v>
      </c>
      <c r="AI43" s="752">
        <v>213</v>
      </c>
      <c r="AJ43" s="750">
        <v>237</v>
      </c>
    </row>
    <row r="44" spans="1:36" ht="12.75" customHeight="1">
      <c r="A44" s="261" t="s">
        <v>1041</v>
      </c>
      <c r="B44" s="250" t="s">
        <v>297</v>
      </c>
      <c r="C44" s="251" t="s">
        <v>22</v>
      </c>
      <c r="D44" s="252" t="s">
        <v>1027</v>
      </c>
      <c r="E44" s="310" t="s">
        <v>1042</v>
      </c>
      <c r="F44" s="849">
        <v>21.0641</v>
      </c>
      <c r="G44" s="850">
        <v>10.7094</v>
      </c>
      <c r="H44" s="850">
        <v>9.3023000000000007</v>
      </c>
      <c r="I44" s="851">
        <v>33.763199999999998</v>
      </c>
      <c r="J44" s="849">
        <v>4.0759999999999996</v>
      </c>
      <c r="K44" s="850">
        <v>1.7750999999999999</v>
      </c>
      <c r="L44" s="850">
        <v>1.806</v>
      </c>
      <c r="M44" s="851">
        <v>6.6365999999999996</v>
      </c>
      <c r="N44" s="849">
        <v>3.6741999999999999</v>
      </c>
      <c r="O44" s="850">
        <v>3.4796</v>
      </c>
      <c r="P44" s="850">
        <v>5.6266999999999996</v>
      </c>
      <c r="Q44" s="851">
        <v>5.4539999999999997</v>
      </c>
      <c r="R44" s="849">
        <v>5.2999999999999999E-2</v>
      </c>
      <c r="S44" s="850">
        <v>3.1600000000000003E-2</v>
      </c>
      <c r="T44" s="850">
        <v>1.26E-2</v>
      </c>
      <c r="U44" s="851">
        <v>5.2999999999999999E-2</v>
      </c>
      <c r="V44" s="852">
        <v>2E-3</v>
      </c>
      <c r="W44" s="853">
        <v>2E-3</v>
      </c>
      <c r="X44" s="853">
        <v>2E-3</v>
      </c>
      <c r="Y44" s="854">
        <v>2E-3</v>
      </c>
      <c r="Z44" s="852">
        <v>0</v>
      </c>
      <c r="AA44" s="853">
        <v>0</v>
      </c>
      <c r="AB44" s="853">
        <v>0</v>
      </c>
      <c r="AC44" s="854">
        <v>0</v>
      </c>
      <c r="AD44" s="852">
        <v>1.3299999999999999E-2</v>
      </c>
      <c r="AE44" s="853">
        <v>7.9000000000000008E-3</v>
      </c>
      <c r="AF44" s="853">
        <v>2.5999999999999999E-3</v>
      </c>
      <c r="AG44" s="854">
        <v>2.1399999999999999E-2</v>
      </c>
      <c r="AH44" s="751">
        <v>260</v>
      </c>
      <c r="AI44" s="752">
        <v>218</v>
      </c>
      <c r="AJ44" s="750">
        <v>243</v>
      </c>
    </row>
    <row r="45" spans="1:36" ht="12.75" customHeight="1">
      <c r="A45" s="261" t="s">
        <v>1043</v>
      </c>
      <c r="B45" s="250" t="s">
        <v>297</v>
      </c>
      <c r="C45" s="251" t="s">
        <v>22</v>
      </c>
      <c r="D45" s="252" t="s">
        <v>1027</v>
      </c>
      <c r="E45" s="310" t="s">
        <v>1044</v>
      </c>
      <c r="F45" s="849">
        <v>20.830100000000002</v>
      </c>
      <c r="G45" s="850">
        <v>10.5932</v>
      </c>
      <c r="H45" s="850">
        <v>9.1044</v>
      </c>
      <c r="I45" s="851">
        <v>33.388100000000001</v>
      </c>
      <c r="J45" s="849">
        <v>4.0286999999999997</v>
      </c>
      <c r="K45" s="850">
        <v>1.7516</v>
      </c>
      <c r="L45" s="850">
        <v>1.7909999999999999</v>
      </c>
      <c r="M45" s="851">
        <v>6.5595999999999997</v>
      </c>
      <c r="N45" s="849">
        <v>3.6741999999999999</v>
      </c>
      <c r="O45" s="850">
        <v>3.4796</v>
      </c>
      <c r="P45" s="850">
        <v>5.6266999999999996</v>
      </c>
      <c r="Q45" s="851">
        <v>5.4539999999999997</v>
      </c>
      <c r="R45" s="849">
        <v>5.2999999999999999E-2</v>
      </c>
      <c r="S45" s="850">
        <v>3.1600000000000003E-2</v>
      </c>
      <c r="T45" s="850">
        <v>1.26E-2</v>
      </c>
      <c r="U45" s="851">
        <v>5.2999999999999999E-2</v>
      </c>
      <c r="V45" s="852">
        <v>2E-3</v>
      </c>
      <c r="W45" s="853">
        <v>2E-3</v>
      </c>
      <c r="X45" s="853">
        <v>2E-3</v>
      </c>
      <c r="Y45" s="854">
        <v>2E-3</v>
      </c>
      <c r="Z45" s="852">
        <v>0</v>
      </c>
      <c r="AA45" s="853">
        <v>0</v>
      </c>
      <c r="AB45" s="853">
        <v>0</v>
      </c>
      <c r="AC45" s="854">
        <v>0</v>
      </c>
      <c r="AD45" s="852">
        <v>1.3299999999999999E-2</v>
      </c>
      <c r="AE45" s="853">
        <v>7.9000000000000008E-3</v>
      </c>
      <c r="AF45" s="853">
        <v>2.5999999999999999E-3</v>
      </c>
      <c r="AG45" s="854">
        <v>2.1399999999999999E-2</v>
      </c>
      <c r="AH45" s="751">
        <v>253</v>
      </c>
      <c r="AI45" s="752">
        <v>214</v>
      </c>
      <c r="AJ45" s="750">
        <v>240</v>
      </c>
    </row>
    <row r="46" spans="1:36" ht="12.75" customHeight="1">
      <c r="A46" s="261" t="s">
        <v>1045</v>
      </c>
      <c r="B46" s="250" t="s">
        <v>297</v>
      </c>
      <c r="C46" s="251" t="s">
        <v>22</v>
      </c>
      <c r="D46" s="252" t="s">
        <v>1027</v>
      </c>
      <c r="E46" s="310" t="s">
        <v>1046</v>
      </c>
      <c r="F46" s="849">
        <v>20.478999999999999</v>
      </c>
      <c r="G46" s="850">
        <v>10.4817</v>
      </c>
      <c r="H46" s="850">
        <v>9.0054999999999996</v>
      </c>
      <c r="I46" s="851">
        <v>32.825400000000002</v>
      </c>
      <c r="J46" s="849">
        <v>3.9933000000000001</v>
      </c>
      <c r="K46" s="850">
        <v>1.7403999999999999</v>
      </c>
      <c r="L46" s="850">
        <v>1.7759</v>
      </c>
      <c r="M46" s="851">
        <v>6.5019</v>
      </c>
      <c r="N46" s="849">
        <v>3.6741999999999999</v>
      </c>
      <c r="O46" s="850">
        <v>3.4796</v>
      </c>
      <c r="P46" s="850">
        <v>5.6266999999999996</v>
      </c>
      <c r="Q46" s="851">
        <v>5.4539999999999997</v>
      </c>
      <c r="R46" s="849">
        <v>5.2999999999999999E-2</v>
      </c>
      <c r="S46" s="850">
        <v>3.1600000000000003E-2</v>
      </c>
      <c r="T46" s="850">
        <v>1.26E-2</v>
      </c>
      <c r="U46" s="851">
        <v>5.2999999999999999E-2</v>
      </c>
      <c r="V46" s="852">
        <v>2E-3</v>
      </c>
      <c r="W46" s="853">
        <v>2E-3</v>
      </c>
      <c r="X46" s="853">
        <v>2E-3</v>
      </c>
      <c r="Y46" s="854">
        <v>2E-3</v>
      </c>
      <c r="Z46" s="852">
        <v>0</v>
      </c>
      <c r="AA46" s="853">
        <v>0</v>
      </c>
      <c r="AB46" s="853">
        <v>0</v>
      </c>
      <c r="AC46" s="854">
        <v>0</v>
      </c>
      <c r="AD46" s="852">
        <v>1.3299999999999999E-2</v>
      </c>
      <c r="AE46" s="853">
        <v>7.9000000000000008E-3</v>
      </c>
      <c r="AF46" s="853">
        <v>2.5999999999999999E-3</v>
      </c>
      <c r="AG46" s="854">
        <v>2.1399999999999999E-2</v>
      </c>
      <c r="AH46" s="751">
        <v>276</v>
      </c>
      <c r="AI46" s="752">
        <v>231</v>
      </c>
      <c r="AJ46" s="750">
        <v>258</v>
      </c>
    </row>
    <row r="47" spans="1:36" ht="12.75" customHeight="1">
      <c r="A47" s="261" t="s">
        <v>1047</v>
      </c>
      <c r="B47" s="250" t="s">
        <v>297</v>
      </c>
      <c r="C47" s="251" t="s">
        <v>22</v>
      </c>
      <c r="D47" s="252" t="s">
        <v>1027</v>
      </c>
      <c r="E47" s="310" t="s">
        <v>1048</v>
      </c>
      <c r="F47" s="849">
        <v>20.478999999999999</v>
      </c>
      <c r="G47" s="850">
        <v>10.4817</v>
      </c>
      <c r="H47" s="850">
        <v>9.0054999999999996</v>
      </c>
      <c r="I47" s="851">
        <v>32.825400000000002</v>
      </c>
      <c r="J47" s="849">
        <v>3.9933000000000001</v>
      </c>
      <c r="K47" s="850">
        <v>1.7403999999999999</v>
      </c>
      <c r="L47" s="850">
        <v>1.7759</v>
      </c>
      <c r="M47" s="851">
        <v>6.5019</v>
      </c>
      <c r="N47" s="849">
        <v>3.6741999999999999</v>
      </c>
      <c r="O47" s="850">
        <v>3.4796</v>
      </c>
      <c r="P47" s="850">
        <v>5.6266999999999996</v>
      </c>
      <c r="Q47" s="851">
        <v>5.4539999999999997</v>
      </c>
      <c r="R47" s="849">
        <v>5.2999999999999999E-2</v>
      </c>
      <c r="S47" s="850">
        <v>3.1600000000000003E-2</v>
      </c>
      <c r="T47" s="850">
        <v>1.26E-2</v>
      </c>
      <c r="U47" s="851">
        <v>5.2999999999999999E-2</v>
      </c>
      <c r="V47" s="852">
        <v>2E-3</v>
      </c>
      <c r="W47" s="853">
        <v>2E-3</v>
      </c>
      <c r="X47" s="853">
        <v>2E-3</v>
      </c>
      <c r="Y47" s="854">
        <v>2E-3</v>
      </c>
      <c r="Z47" s="852">
        <v>0</v>
      </c>
      <c r="AA47" s="853">
        <v>0</v>
      </c>
      <c r="AB47" s="853">
        <v>0</v>
      </c>
      <c r="AC47" s="854">
        <v>0</v>
      </c>
      <c r="AD47" s="852">
        <v>1.32E-2</v>
      </c>
      <c r="AE47" s="853">
        <v>7.9000000000000008E-3</v>
      </c>
      <c r="AF47" s="853">
        <v>2.5999999999999999E-3</v>
      </c>
      <c r="AG47" s="854">
        <v>2.1399999999999999E-2</v>
      </c>
      <c r="AH47" s="751">
        <v>253</v>
      </c>
      <c r="AI47" s="752">
        <v>213</v>
      </c>
      <c r="AJ47" s="750">
        <v>239</v>
      </c>
    </row>
    <row r="48" spans="1:36" ht="12.75" customHeight="1">
      <c r="A48" s="261" t="s">
        <v>1049</v>
      </c>
      <c r="B48" s="250" t="s">
        <v>297</v>
      </c>
      <c r="C48" s="251" t="s">
        <v>22</v>
      </c>
      <c r="D48" s="252" t="s">
        <v>991</v>
      </c>
      <c r="E48" s="310" t="s">
        <v>1050</v>
      </c>
      <c r="F48" s="849">
        <v>6.3411</v>
      </c>
      <c r="G48" s="850">
        <v>9.6351999999999993</v>
      </c>
      <c r="H48" s="850">
        <v>2.1766999999999999</v>
      </c>
      <c r="I48" s="851">
        <v>24.04</v>
      </c>
      <c r="J48" s="849">
        <v>0.2147</v>
      </c>
      <c r="K48" s="850">
        <v>0.1467</v>
      </c>
      <c r="L48" s="850">
        <v>6.9400000000000003E-2</v>
      </c>
      <c r="M48" s="851">
        <v>2.08</v>
      </c>
      <c r="N48" s="849">
        <v>0.46610000000000001</v>
      </c>
      <c r="O48" s="850">
        <v>0.78100000000000003</v>
      </c>
      <c r="P48" s="850">
        <v>0.38040000000000002</v>
      </c>
      <c r="Q48" s="851">
        <v>1.1499999999999999</v>
      </c>
      <c r="R48" s="849">
        <v>2.3E-3</v>
      </c>
      <c r="S48" s="850">
        <v>1.1999999999999999E-3</v>
      </c>
      <c r="T48" s="850">
        <v>1.5E-3</v>
      </c>
      <c r="U48" s="851">
        <v>3.3000000000000002E-2</v>
      </c>
      <c r="V48" s="852">
        <v>7.0000000000000007E-2</v>
      </c>
      <c r="W48" s="853">
        <v>0.13220000000000001</v>
      </c>
      <c r="X48" s="853">
        <v>7.3899999999999993E-2</v>
      </c>
      <c r="Y48" s="854">
        <v>0.35</v>
      </c>
      <c r="Z48" s="852">
        <v>3.8199999999999998E-2</v>
      </c>
      <c r="AA48" s="853">
        <v>4.4400000000000002E-2</v>
      </c>
      <c r="AB48" s="853">
        <v>5.1999999999999998E-2</v>
      </c>
      <c r="AC48" s="854">
        <v>0.30580000000000002</v>
      </c>
      <c r="AD48" s="852">
        <v>5.9999999999999995E-4</v>
      </c>
      <c r="AE48" s="853">
        <v>2.9999999999999997E-4</v>
      </c>
      <c r="AF48" s="853">
        <v>2.9999999999999997E-4</v>
      </c>
      <c r="AG48" s="854">
        <v>4.7000000000000002E-3</v>
      </c>
      <c r="AH48" s="751">
        <v>253</v>
      </c>
      <c r="AI48" s="752">
        <v>211</v>
      </c>
      <c r="AJ48" s="750">
        <v>235</v>
      </c>
    </row>
    <row r="49" spans="1:36" ht="12.75" customHeight="1">
      <c r="A49" s="261" t="s">
        <v>1051</v>
      </c>
      <c r="B49" s="250" t="s">
        <v>297</v>
      </c>
      <c r="C49" s="251" t="s">
        <v>22</v>
      </c>
      <c r="D49" s="252" t="s">
        <v>997</v>
      </c>
      <c r="E49" s="310" t="s">
        <v>1052</v>
      </c>
      <c r="F49" s="849">
        <v>1.5665</v>
      </c>
      <c r="G49" s="850">
        <v>1.3024</v>
      </c>
      <c r="H49" s="850">
        <v>1.9979</v>
      </c>
      <c r="I49" s="851">
        <v>17.53</v>
      </c>
      <c r="J49" s="849">
        <v>6.6000000000000003E-2</v>
      </c>
      <c r="K49" s="850">
        <v>1.78E-2</v>
      </c>
      <c r="L49" s="850">
        <v>6.1899999999999997E-2</v>
      </c>
      <c r="M49" s="851">
        <v>2.0299999999999998</v>
      </c>
      <c r="N49" s="849">
        <v>0.28120000000000001</v>
      </c>
      <c r="O49" s="850">
        <v>0.2059</v>
      </c>
      <c r="P49" s="850">
        <v>0.1215</v>
      </c>
      <c r="Q49" s="851">
        <v>0.5</v>
      </c>
      <c r="R49" s="849">
        <v>7.4999999999999997E-3</v>
      </c>
      <c r="S49" s="850">
        <v>5.1000000000000004E-3</v>
      </c>
      <c r="T49" s="850">
        <v>5.0000000000000001E-3</v>
      </c>
      <c r="U49" s="851">
        <v>3.3000000000000002E-2</v>
      </c>
      <c r="V49" s="852">
        <v>8.4699999999999998E-2</v>
      </c>
      <c r="W49" s="853">
        <v>0.1492</v>
      </c>
      <c r="X49" s="853">
        <v>8.4000000000000005E-2</v>
      </c>
      <c r="Y49" s="854">
        <v>0.42349999999999999</v>
      </c>
      <c r="Z49" s="852">
        <v>1.67E-2</v>
      </c>
      <c r="AA49" s="853">
        <v>1.8700000000000001E-2</v>
      </c>
      <c r="AB49" s="853">
        <v>2.1999999999999999E-2</v>
      </c>
      <c r="AC49" s="854">
        <v>0.13320000000000001</v>
      </c>
      <c r="AD49" s="852">
        <v>1.9E-3</v>
      </c>
      <c r="AE49" s="853">
        <v>1.2999999999999999E-3</v>
      </c>
      <c r="AF49" s="853">
        <v>1.1999999999999999E-3</v>
      </c>
      <c r="AG49" s="854">
        <v>1.52E-2</v>
      </c>
      <c r="AH49" s="751">
        <v>223</v>
      </c>
      <c r="AI49" s="752">
        <v>186</v>
      </c>
      <c r="AJ49" s="750">
        <v>206</v>
      </c>
    </row>
    <row r="50" spans="1:36" ht="12.75" customHeight="1">
      <c r="A50" s="261" t="s">
        <v>1053</v>
      </c>
      <c r="B50" s="250" t="s">
        <v>297</v>
      </c>
      <c r="C50" s="251" t="s">
        <v>22</v>
      </c>
      <c r="D50" s="252" t="s">
        <v>1003</v>
      </c>
      <c r="E50" s="310" t="s">
        <v>1054</v>
      </c>
      <c r="F50" s="849">
        <v>0.91469999999999996</v>
      </c>
      <c r="G50" s="850">
        <v>0.95220000000000005</v>
      </c>
      <c r="H50" s="850">
        <v>1.167</v>
      </c>
      <c r="I50" s="851">
        <v>16.98</v>
      </c>
      <c r="J50" s="849">
        <v>4.6300000000000001E-2</v>
      </c>
      <c r="K50" s="850">
        <v>1.0699999999999999E-2</v>
      </c>
      <c r="L50" s="850">
        <v>2.1399999999999999E-2</v>
      </c>
      <c r="M50" s="851">
        <v>2.39</v>
      </c>
      <c r="N50" s="849">
        <v>0.36249999999999999</v>
      </c>
      <c r="O50" s="850">
        <v>8.2500000000000004E-2</v>
      </c>
      <c r="P50" s="850">
        <v>0.1139</v>
      </c>
      <c r="Q50" s="851">
        <v>0.23</v>
      </c>
      <c r="R50" s="849">
        <v>3.8E-3</v>
      </c>
      <c r="S50" s="850">
        <v>1.4E-3</v>
      </c>
      <c r="T50" s="850">
        <v>5.0000000000000001E-3</v>
      </c>
      <c r="U50" s="851">
        <v>3.3000000000000002E-2</v>
      </c>
      <c r="V50" s="852">
        <v>5.8500000000000003E-2</v>
      </c>
      <c r="W50" s="853">
        <v>2.9499999999999998E-2</v>
      </c>
      <c r="X50" s="853">
        <v>6.5000000000000002E-2</v>
      </c>
      <c r="Y50" s="854">
        <v>0.2923</v>
      </c>
      <c r="Z50" s="852">
        <v>4.7999999999999996E-3</v>
      </c>
      <c r="AA50" s="853">
        <v>4.0000000000000001E-3</v>
      </c>
      <c r="AB50" s="853">
        <v>5.0000000000000001E-3</v>
      </c>
      <c r="AC50" s="854">
        <v>3.85E-2</v>
      </c>
      <c r="AD50" s="852">
        <v>5.9999999999999995E-4</v>
      </c>
      <c r="AE50" s="853">
        <v>2.0000000000000001E-4</v>
      </c>
      <c r="AF50" s="853">
        <v>6.9999999999999999E-4</v>
      </c>
      <c r="AG50" s="854">
        <v>4.5999999999999999E-3</v>
      </c>
      <c r="AH50" s="751">
        <v>214</v>
      </c>
      <c r="AI50" s="752">
        <v>178</v>
      </c>
      <c r="AJ50" s="750">
        <v>197</v>
      </c>
    </row>
    <row r="51" spans="1:36" ht="12.75" customHeight="1">
      <c r="A51" s="261" t="s">
        <v>1055</v>
      </c>
      <c r="B51" s="250" t="s">
        <v>297</v>
      </c>
      <c r="C51" s="251" t="s">
        <v>22</v>
      </c>
      <c r="D51" s="252" t="s">
        <v>1009</v>
      </c>
      <c r="E51" s="310" t="s">
        <v>1056</v>
      </c>
      <c r="F51" s="849">
        <v>0.71870000000000001</v>
      </c>
      <c r="G51" s="850">
        <v>0.28289999999999998</v>
      </c>
      <c r="H51" s="850">
        <v>0.91379999999999995</v>
      </c>
      <c r="I51" s="851">
        <v>13.61</v>
      </c>
      <c r="J51" s="849">
        <v>3.5799999999999998E-2</v>
      </c>
      <c r="K51" s="850">
        <v>8.5000000000000006E-3</v>
      </c>
      <c r="L51" s="850">
        <v>1.5699999999999999E-2</v>
      </c>
      <c r="M51" s="851">
        <v>2.48</v>
      </c>
      <c r="N51" s="849">
        <v>0.5474</v>
      </c>
      <c r="O51" s="850">
        <v>0.37659999999999999</v>
      </c>
      <c r="P51" s="850">
        <v>0.1153</v>
      </c>
      <c r="Q51" s="851">
        <v>0.1</v>
      </c>
      <c r="R51" s="849">
        <v>4.1999999999999997E-3</v>
      </c>
      <c r="S51" s="850">
        <v>1.5E-3</v>
      </c>
      <c r="T51" s="850">
        <v>5.0000000000000001E-3</v>
      </c>
      <c r="U51" s="851">
        <v>3.3000000000000002E-2</v>
      </c>
      <c r="V51" s="852">
        <v>3.7699999999999997E-2</v>
      </c>
      <c r="W51" s="853">
        <v>2.9499999999999998E-2</v>
      </c>
      <c r="X51" s="853">
        <v>6.4899999999999999E-2</v>
      </c>
      <c r="Y51" s="854">
        <v>0.18870000000000001</v>
      </c>
      <c r="Z51" s="852">
        <v>2E-3</v>
      </c>
      <c r="AA51" s="853">
        <v>1.6000000000000001E-3</v>
      </c>
      <c r="AB51" s="853">
        <v>2E-3</v>
      </c>
      <c r="AC51" s="854">
        <v>1.6E-2</v>
      </c>
      <c r="AD51" s="852">
        <v>5.9999999999999995E-4</v>
      </c>
      <c r="AE51" s="853">
        <v>2.0000000000000001E-4</v>
      </c>
      <c r="AF51" s="853">
        <v>6.9999999999999999E-4</v>
      </c>
      <c r="AG51" s="854">
        <v>5.4000000000000003E-3</v>
      </c>
      <c r="AH51" s="751">
        <v>197</v>
      </c>
      <c r="AI51" s="752">
        <v>164</v>
      </c>
      <c r="AJ51" s="750">
        <v>182</v>
      </c>
    </row>
    <row r="52" spans="1:36" ht="12.75" customHeight="1">
      <c r="A52" s="261" t="s">
        <v>1057</v>
      </c>
      <c r="B52" s="250" t="s">
        <v>297</v>
      </c>
      <c r="C52" s="251" t="s">
        <v>22</v>
      </c>
      <c r="D52" s="252" t="s">
        <v>971</v>
      </c>
      <c r="E52" s="310" t="s">
        <v>1058</v>
      </c>
      <c r="F52" s="849">
        <v>0.1628</v>
      </c>
      <c r="G52" s="850">
        <v>0.22339999999999999</v>
      </c>
      <c r="H52" s="850">
        <v>0.36299999999999999</v>
      </c>
      <c r="I52" s="851">
        <v>13.61</v>
      </c>
      <c r="J52" s="849">
        <v>2.8500000000000001E-2</v>
      </c>
      <c r="K52" s="850">
        <v>2.5499999999999998E-2</v>
      </c>
      <c r="L52" s="850">
        <v>8.2000000000000003E-2</v>
      </c>
      <c r="M52" s="851">
        <v>1.86</v>
      </c>
      <c r="N52" s="849">
        <v>0.40460000000000002</v>
      </c>
      <c r="O52" s="850">
        <v>0.27779999999999999</v>
      </c>
      <c r="P52" s="850">
        <v>8.4900000000000003E-2</v>
      </c>
      <c r="Q52" s="851">
        <v>0.08</v>
      </c>
      <c r="R52" s="849">
        <v>3.3999999999999998E-3</v>
      </c>
      <c r="S52" s="850">
        <v>1.1999999999999999E-3</v>
      </c>
      <c r="T52" s="850">
        <v>5.0000000000000001E-3</v>
      </c>
      <c r="U52" s="851">
        <v>3.3000000000000002E-2</v>
      </c>
      <c r="V52" s="852">
        <v>1.8200000000000001E-2</v>
      </c>
      <c r="W52" s="853">
        <v>2.9499999999999998E-2</v>
      </c>
      <c r="X52" s="853">
        <v>6.4799999999999996E-2</v>
      </c>
      <c r="Y52" s="854">
        <v>9.1200000000000003E-2</v>
      </c>
      <c r="Z52" s="852">
        <v>2E-3</v>
      </c>
      <c r="AA52" s="853">
        <v>1.6000000000000001E-3</v>
      </c>
      <c r="AB52" s="853">
        <v>2E-3</v>
      </c>
      <c r="AC52" s="854">
        <v>1.6E-2</v>
      </c>
      <c r="AD52" s="852">
        <v>8.0000000000000004E-4</v>
      </c>
      <c r="AE52" s="853">
        <v>2.9999999999999997E-4</v>
      </c>
      <c r="AF52" s="853">
        <v>1.1999999999999999E-3</v>
      </c>
      <c r="AG52" s="854">
        <v>7.3000000000000001E-3</v>
      </c>
      <c r="AH52" s="751">
        <v>180</v>
      </c>
      <c r="AI52" s="752">
        <v>150</v>
      </c>
      <c r="AJ52" s="750">
        <v>166</v>
      </c>
    </row>
    <row r="53" spans="1:36" ht="12.75" customHeight="1">
      <c r="A53" s="261" t="s">
        <v>1059</v>
      </c>
      <c r="B53" s="250" t="s">
        <v>297</v>
      </c>
      <c r="C53" s="251" t="s">
        <v>22</v>
      </c>
      <c r="D53" s="252" t="s">
        <v>295</v>
      </c>
      <c r="E53" s="310" t="s">
        <v>1060</v>
      </c>
      <c r="F53" s="849">
        <v>0.13739999999999999</v>
      </c>
      <c r="G53" s="850">
        <v>9.4399999999999998E-2</v>
      </c>
      <c r="H53" s="850">
        <v>0.217</v>
      </c>
      <c r="I53" s="851">
        <v>1.01</v>
      </c>
      <c r="J53" s="849">
        <v>0.08</v>
      </c>
      <c r="K53" s="850">
        <v>7.1999999999999995E-2</v>
      </c>
      <c r="L53" s="850">
        <v>0.11700000000000001</v>
      </c>
      <c r="M53" s="851">
        <v>0.64</v>
      </c>
      <c r="N53" s="849">
        <v>7.6700000000000004E-2</v>
      </c>
      <c r="O53" s="850">
        <v>7.0300000000000001E-2</v>
      </c>
      <c r="P53" s="850">
        <v>2.6200000000000001E-2</v>
      </c>
      <c r="Q53" s="851">
        <v>0.40300000000000002</v>
      </c>
      <c r="R53" s="849">
        <v>3.3999999999999998E-3</v>
      </c>
      <c r="S53" s="850">
        <v>1.1999999999999999E-3</v>
      </c>
      <c r="T53" s="850">
        <v>5.0000000000000001E-3</v>
      </c>
      <c r="U53" s="851">
        <v>1.6799999999999999E-2</v>
      </c>
      <c r="V53" s="852">
        <v>8.8000000000000005E-3</v>
      </c>
      <c r="W53" s="853">
        <v>2.9399999999999999E-2</v>
      </c>
      <c r="X53" s="853">
        <v>6.4699999999999994E-2</v>
      </c>
      <c r="Y53" s="854">
        <v>4.41E-2</v>
      </c>
      <c r="Z53" s="852">
        <v>2E-3</v>
      </c>
      <c r="AA53" s="853">
        <v>1.6000000000000001E-3</v>
      </c>
      <c r="AB53" s="853">
        <v>2E-3</v>
      </c>
      <c r="AC53" s="854">
        <v>1.6E-2</v>
      </c>
      <c r="AD53" s="852">
        <v>1.1999999999999999E-3</v>
      </c>
      <c r="AE53" s="853">
        <v>4.0000000000000002E-4</v>
      </c>
      <c r="AF53" s="853">
        <v>1.6999999999999999E-3</v>
      </c>
      <c r="AG53" s="854">
        <v>1.0200000000000001E-2</v>
      </c>
      <c r="AH53" s="751">
        <v>179</v>
      </c>
      <c r="AI53" s="752">
        <v>149</v>
      </c>
      <c r="AJ53" s="750">
        <v>164</v>
      </c>
    </row>
    <row r="54" spans="1:36" ht="12.75" customHeight="1">
      <c r="A54" s="261" t="s">
        <v>1061</v>
      </c>
      <c r="B54" s="250" t="s">
        <v>297</v>
      </c>
      <c r="C54" s="251" t="s">
        <v>22</v>
      </c>
      <c r="D54" s="252" t="s">
        <v>1062</v>
      </c>
      <c r="E54" s="310" t="s">
        <v>1063</v>
      </c>
      <c r="F54" s="855">
        <v>38.007899999999999</v>
      </c>
      <c r="G54" s="856">
        <v>15.06</v>
      </c>
      <c r="H54" s="856">
        <v>22.836300000000001</v>
      </c>
      <c r="I54" s="857">
        <v>60.921999999999997</v>
      </c>
      <c r="J54" s="855">
        <v>5.9260999999999999</v>
      </c>
      <c r="K54" s="856">
        <v>2.3687</v>
      </c>
      <c r="L54" s="856">
        <v>3.4011999999999998</v>
      </c>
      <c r="M54" s="857">
        <v>9.6489999999999991</v>
      </c>
      <c r="N54" s="855">
        <v>4.1803999999999997</v>
      </c>
      <c r="O54" s="856">
        <v>3.9571999999999998</v>
      </c>
      <c r="P54" s="856">
        <v>6.4054000000000002</v>
      </c>
      <c r="Q54" s="857">
        <v>6.2054999999999998</v>
      </c>
      <c r="R54" s="855">
        <v>9.5399999999999999E-2</v>
      </c>
      <c r="S54" s="856">
        <v>6.1600000000000002E-2</v>
      </c>
      <c r="T54" s="856">
        <v>1.47E-2</v>
      </c>
      <c r="U54" s="857">
        <v>9.5399999999999999E-2</v>
      </c>
      <c r="V54" s="855">
        <v>2E-3</v>
      </c>
      <c r="W54" s="856">
        <v>2E-3</v>
      </c>
      <c r="X54" s="856">
        <v>2E-3</v>
      </c>
      <c r="Y54" s="857">
        <v>2E-3</v>
      </c>
      <c r="Z54" s="855">
        <v>0</v>
      </c>
      <c r="AA54" s="856">
        <v>0</v>
      </c>
      <c r="AB54" s="856">
        <v>0</v>
      </c>
      <c r="AC54" s="857">
        <v>0</v>
      </c>
      <c r="AD54" s="855">
        <v>2.3800000000000002E-2</v>
      </c>
      <c r="AE54" s="856">
        <v>1.54E-2</v>
      </c>
      <c r="AF54" s="856">
        <v>3.0000000000000001E-3</v>
      </c>
      <c r="AG54" s="857">
        <v>3.8600000000000002E-2</v>
      </c>
      <c r="AH54" s="749">
        <v>276</v>
      </c>
      <c r="AI54" s="753">
        <v>231</v>
      </c>
      <c r="AJ54" s="754">
        <v>256</v>
      </c>
    </row>
    <row r="55" spans="1:36" ht="12.75" customHeight="1">
      <c r="A55" s="261" t="s">
        <v>1064</v>
      </c>
      <c r="B55" s="250" t="s">
        <v>297</v>
      </c>
      <c r="C55" s="251" t="s">
        <v>970</v>
      </c>
      <c r="D55" s="252" t="s">
        <v>971</v>
      </c>
      <c r="E55" s="310" t="s">
        <v>1058</v>
      </c>
      <c r="F55" s="855">
        <v>0.51349999999999996</v>
      </c>
      <c r="G55" s="856">
        <v>0.31459999999999999</v>
      </c>
      <c r="H55" s="856">
        <v>0.51590000000000003</v>
      </c>
      <c r="I55" s="857">
        <v>3.0592999999999999</v>
      </c>
      <c r="J55" s="855">
        <v>0.1074</v>
      </c>
      <c r="K55" s="856">
        <v>0.02</v>
      </c>
      <c r="L55" s="856">
        <v>5.8200000000000002E-2</v>
      </c>
      <c r="M55" s="857">
        <v>1.5551999999999999</v>
      </c>
      <c r="N55" s="855">
        <v>0.1217</v>
      </c>
      <c r="O55" s="856">
        <v>9.3799999999999994E-2</v>
      </c>
      <c r="P55" s="856">
        <v>1.8100000000000002E-2</v>
      </c>
      <c r="Q55" s="857">
        <v>0.95309999999999995</v>
      </c>
      <c r="R55" s="855">
        <v>2.8999999999999998E-3</v>
      </c>
      <c r="S55" s="856">
        <v>1.2999999999999999E-3</v>
      </c>
      <c r="T55" s="856">
        <v>5.0000000000000001E-3</v>
      </c>
      <c r="U55" s="857">
        <v>1.43E-2</v>
      </c>
      <c r="V55" s="855">
        <v>1.8200000000000001E-2</v>
      </c>
      <c r="W55" s="856">
        <v>2.9499999999999998E-2</v>
      </c>
      <c r="X55" s="856">
        <v>6.4799999999999996E-2</v>
      </c>
      <c r="Y55" s="857">
        <v>9.1200000000000003E-2</v>
      </c>
      <c r="Z55" s="855">
        <v>1.9E-3</v>
      </c>
      <c r="AA55" s="856">
        <v>1.6000000000000001E-3</v>
      </c>
      <c r="AB55" s="856">
        <v>2E-3</v>
      </c>
      <c r="AC55" s="857">
        <v>1.4999999999999999E-2</v>
      </c>
      <c r="AD55" s="855">
        <v>4.0000000000000002E-4</v>
      </c>
      <c r="AE55" s="856">
        <v>2.0000000000000001E-4</v>
      </c>
      <c r="AF55" s="856">
        <v>6.9999999999999999E-4</v>
      </c>
      <c r="AG55" s="857">
        <v>3.5999999999999999E-3</v>
      </c>
      <c r="AH55" s="749">
        <v>163</v>
      </c>
      <c r="AI55" s="753">
        <v>135</v>
      </c>
      <c r="AJ55" s="754">
        <v>150</v>
      </c>
    </row>
    <row r="56" spans="1:36" ht="12.75" customHeight="1">
      <c r="A56" s="261" t="s">
        <v>1065</v>
      </c>
      <c r="B56" s="250" t="s">
        <v>297</v>
      </c>
      <c r="C56" s="251" t="s">
        <v>970</v>
      </c>
      <c r="D56" s="252" t="s">
        <v>295</v>
      </c>
      <c r="E56" s="310" t="s">
        <v>1060</v>
      </c>
      <c r="F56" s="849">
        <v>0.51349999999999996</v>
      </c>
      <c r="G56" s="850">
        <v>0.31459999999999999</v>
      </c>
      <c r="H56" s="850">
        <v>0.50380000000000003</v>
      </c>
      <c r="I56" s="851">
        <v>3.0592999999999999</v>
      </c>
      <c r="J56" s="849">
        <v>0.1074</v>
      </c>
      <c r="K56" s="850">
        <v>0.02</v>
      </c>
      <c r="L56" s="850">
        <v>5.7299999999999997E-2</v>
      </c>
      <c r="M56" s="851">
        <v>1.5551999999999999</v>
      </c>
      <c r="N56" s="849">
        <v>0.1217</v>
      </c>
      <c r="O56" s="850">
        <v>9.3799999999999994E-2</v>
      </c>
      <c r="P56" s="850">
        <v>1.6199999999999999E-2</v>
      </c>
      <c r="Q56" s="851">
        <v>0.95309999999999995</v>
      </c>
      <c r="R56" s="849">
        <v>2.8999999999999998E-3</v>
      </c>
      <c r="S56" s="850">
        <v>1.2999999999999999E-3</v>
      </c>
      <c r="T56" s="850">
        <v>5.0000000000000001E-3</v>
      </c>
      <c r="U56" s="851">
        <v>1.43E-2</v>
      </c>
      <c r="V56" s="852">
        <v>8.8000000000000005E-3</v>
      </c>
      <c r="W56" s="853">
        <v>2.9399999999999999E-2</v>
      </c>
      <c r="X56" s="853">
        <v>6.4699999999999994E-2</v>
      </c>
      <c r="Y56" s="854">
        <v>4.41E-2</v>
      </c>
      <c r="Z56" s="852">
        <v>1.9E-3</v>
      </c>
      <c r="AA56" s="853">
        <v>1.6000000000000001E-3</v>
      </c>
      <c r="AB56" s="853">
        <v>2E-3</v>
      </c>
      <c r="AC56" s="854">
        <v>1.4999999999999999E-2</v>
      </c>
      <c r="AD56" s="852">
        <v>4.0000000000000002E-4</v>
      </c>
      <c r="AE56" s="853">
        <v>2.0000000000000001E-4</v>
      </c>
      <c r="AF56" s="853">
        <v>6.9999999999999999E-4</v>
      </c>
      <c r="AG56" s="854">
        <v>3.5999999999999999E-3</v>
      </c>
      <c r="AH56" s="751">
        <v>166</v>
      </c>
      <c r="AI56" s="752">
        <v>137</v>
      </c>
      <c r="AJ56" s="750">
        <v>151</v>
      </c>
    </row>
    <row r="57" spans="1:36" ht="12.75" customHeight="1">
      <c r="A57" s="261" t="s">
        <v>1066</v>
      </c>
      <c r="B57" s="250" t="s">
        <v>297</v>
      </c>
      <c r="C57" s="251" t="s">
        <v>101</v>
      </c>
      <c r="D57" s="252" t="s">
        <v>1067</v>
      </c>
      <c r="E57" s="310" t="s">
        <v>1028</v>
      </c>
      <c r="F57" s="849">
        <v>2.0409999999999999</v>
      </c>
      <c r="G57" s="850">
        <v>0.91059999999999997</v>
      </c>
      <c r="H57" s="850">
        <v>0.96899999999999997</v>
      </c>
      <c r="I57" s="851">
        <v>2.2065000000000001</v>
      </c>
      <c r="J57" s="849">
        <v>0.92900000000000005</v>
      </c>
      <c r="K57" s="850">
        <v>0.61950000000000005</v>
      </c>
      <c r="L57" s="850">
        <v>0.74070000000000003</v>
      </c>
      <c r="M57" s="851">
        <v>1.0044</v>
      </c>
      <c r="N57" s="849">
        <v>1.7316</v>
      </c>
      <c r="O57" s="850">
        <v>1.6514</v>
      </c>
      <c r="P57" s="850">
        <v>1.2790999999999999</v>
      </c>
      <c r="Q57" s="851">
        <v>1.7316</v>
      </c>
      <c r="R57" s="849">
        <v>1.4992000000000001</v>
      </c>
      <c r="S57" s="850">
        <v>0.74450000000000005</v>
      </c>
      <c r="T57" s="850">
        <v>0.24049999999999999</v>
      </c>
      <c r="U57" s="851">
        <v>1.4992000000000001</v>
      </c>
      <c r="V57" s="852">
        <v>1E-3</v>
      </c>
      <c r="W57" s="853">
        <v>1E-3</v>
      </c>
      <c r="X57" s="853">
        <v>1E-3</v>
      </c>
      <c r="Y57" s="854">
        <v>1E-3</v>
      </c>
      <c r="Z57" s="852">
        <v>0</v>
      </c>
      <c r="AA57" s="853">
        <v>0</v>
      </c>
      <c r="AB57" s="853">
        <v>0</v>
      </c>
      <c r="AC57" s="854">
        <v>0</v>
      </c>
      <c r="AD57" s="852">
        <v>0.8246</v>
      </c>
      <c r="AE57" s="853">
        <v>0.40949999999999998</v>
      </c>
      <c r="AF57" s="853">
        <v>0.12870000000000001</v>
      </c>
      <c r="AG57" s="854">
        <v>1.2488999999999999</v>
      </c>
      <c r="AH57" s="751">
        <v>253</v>
      </c>
      <c r="AI57" s="752">
        <v>211</v>
      </c>
      <c r="AJ57" s="750">
        <v>234</v>
      </c>
    </row>
    <row r="58" spans="1:36" ht="12.75" customHeight="1">
      <c r="A58" s="261" t="s">
        <v>1068</v>
      </c>
      <c r="B58" s="250" t="s">
        <v>297</v>
      </c>
      <c r="C58" s="251" t="s">
        <v>101</v>
      </c>
      <c r="D58" s="252" t="s">
        <v>1069</v>
      </c>
      <c r="E58" s="310" t="s">
        <v>1028</v>
      </c>
      <c r="F58" s="849">
        <v>2.4944999999999999</v>
      </c>
      <c r="G58" s="850">
        <v>1.1396999999999999</v>
      </c>
      <c r="H58" s="850">
        <v>0.98229999999999995</v>
      </c>
      <c r="I58" s="851">
        <v>2.6968000000000001</v>
      </c>
      <c r="J58" s="849">
        <v>1.131</v>
      </c>
      <c r="K58" s="850">
        <v>0.7752</v>
      </c>
      <c r="L58" s="850">
        <v>0.75160000000000005</v>
      </c>
      <c r="M58" s="851">
        <v>1.2226999999999999</v>
      </c>
      <c r="N58" s="849">
        <v>2.157</v>
      </c>
      <c r="O58" s="850">
        <v>2.0642999999999998</v>
      </c>
      <c r="P58" s="850">
        <v>1.2886</v>
      </c>
      <c r="Q58" s="851">
        <v>2.157</v>
      </c>
      <c r="R58" s="849">
        <v>1.4992000000000001</v>
      </c>
      <c r="S58" s="850">
        <v>0.74450000000000005</v>
      </c>
      <c r="T58" s="850">
        <v>0.2414</v>
      </c>
      <c r="U58" s="851">
        <v>1.4992000000000001</v>
      </c>
      <c r="V58" s="852">
        <v>1E-3</v>
      </c>
      <c r="W58" s="853">
        <v>1E-3</v>
      </c>
      <c r="X58" s="853">
        <v>1E-3</v>
      </c>
      <c r="Y58" s="854">
        <v>1E-3</v>
      </c>
      <c r="Z58" s="852">
        <v>0</v>
      </c>
      <c r="AA58" s="853">
        <v>0</v>
      </c>
      <c r="AB58" s="853">
        <v>0</v>
      </c>
      <c r="AC58" s="854">
        <v>0</v>
      </c>
      <c r="AD58" s="852">
        <v>0.8246</v>
      </c>
      <c r="AE58" s="853">
        <v>0.40949999999999998</v>
      </c>
      <c r="AF58" s="853">
        <v>0.12939999999999999</v>
      </c>
      <c r="AG58" s="854">
        <v>1.2535000000000001</v>
      </c>
      <c r="AH58" s="751">
        <v>366</v>
      </c>
      <c r="AI58" s="752">
        <v>305</v>
      </c>
      <c r="AJ58" s="750">
        <v>338</v>
      </c>
    </row>
    <row r="59" spans="1:36" ht="12.75" customHeight="1">
      <c r="A59" s="261" t="s">
        <v>1070</v>
      </c>
      <c r="B59" s="250" t="s">
        <v>297</v>
      </c>
      <c r="C59" s="251" t="s">
        <v>101</v>
      </c>
      <c r="D59" s="252" t="s">
        <v>1067</v>
      </c>
      <c r="E59" s="310" t="s">
        <v>1030</v>
      </c>
      <c r="F59" s="849">
        <v>1.8466</v>
      </c>
      <c r="G59" s="850">
        <v>0.82799999999999996</v>
      </c>
      <c r="H59" s="850">
        <v>0.8306</v>
      </c>
      <c r="I59" s="851">
        <v>1.9963</v>
      </c>
      <c r="J59" s="849">
        <v>0.79330000000000001</v>
      </c>
      <c r="K59" s="850">
        <v>0.5464</v>
      </c>
      <c r="L59" s="850">
        <v>0.67330000000000001</v>
      </c>
      <c r="M59" s="851">
        <v>0.85770000000000002</v>
      </c>
      <c r="N59" s="849">
        <v>1.6714</v>
      </c>
      <c r="O59" s="850">
        <v>1.6060000000000001</v>
      </c>
      <c r="P59" s="850">
        <v>1.3240000000000001</v>
      </c>
      <c r="Q59" s="851">
        <v>1.6714</v>
      </c>
      <c r="R59" s="849">
        <v>1.2625</v>
      </c>
      <c r="S59" s="850">
        <v>0.64839999999999998</v>
      </c>
      <c r="T59" s="850">
        <v>0.2127</v>
      </c>
      <c r="U59" s="851">
        <v>1.2625</v>
      </c>
      <c r="V59" s="852">
        <v>1E-3</v>
      </c>
      <c r="W59" s="853">
        <v>1E-3</v>
      </c>
      <c r="X59" s="853">
        <v>1E-3</v>
      </c>
      <c r="Y59" s="854">
        <v>1E-3</v>
      </c>
      <c r="Z59" s="852">
        <v>0</v>
      </c>
      <c r="AA59" s="853">
        <v>0</v>
      </c>
      <c r="AB59" s="853">
        <v>0</v>
      </c>
      <c r="AC59" s="854">
        <v>0</v>
      </c>
      <c r="AD59" s="852">
        <v>0.69440000000000002</v>
      </c>
      <c r="AE59" s="853">
        <v>0.35659999999999997</v>
      </c>
      <c r="AF59" s="853">
        <v>0.1138</v>
      </c>
      <c r="AG59" s="854">
        <v>1.0517000000000001</v>
      </c>
      <c r="AH59" s="751">
        <v>238</v>
      </c>
      <c r="AI59" s="752">
        <v>198</v>
      </c>
      <c r="AJ59" s="750">
        <v>220</v>
      </c>
    </row>
    <row r="60" spans="1:36" ht="12.75" customHeight="1">
      <c r="A60" s="261" t="s">
        <v>1071</v>
      </c>
      <c r="B60" s="250" t="s">
        <v>297</v>
      </c>
      <c r="C60" s="251" t="s">
        <v>101</v>
      </c>
      <c r="D60" s="252" t="s">
        <v>1069</v>
      </c>
      <c r="E60" s="310" t="s">
        <v>1030</v>
      </c>
      <c r="F60" s="849">
        <v>2.2570000000000001</v>
      </c>
      <c r="G60" s="850">
        <v>1.0364</v>
      </c>
      <c r="H60" s="850">
        <v>0.84189999999999998</v>
      </c>
      <c r="I60" s="851">
        <v>2.44</v>
      </c>
      <c r="J60" s="849">
        <v>0.96579999999999999</v>
      </c>
      <c r="K60" s="850">
        <v>0.68369999999999997</v>
      </c>
      <c r="L60" s="850">
        <v>0.68330000000000002</v>
      </c>
      <c r="M60" s="851">
        <v>1.0441</v>
      </c>
      <c r="N60" s="849">
        <v>2.0819000000000001</v>
      </c>
      <c r="O60" s="850">
        <v>2.0074000000000001</v>
      </c>
      <c r="P60" s="850">
        <v>1.3338000000000001</v>
      </c>
      <c r="Q60" s="851">
        <v>2.0819000000000001</v>
      </c>
      <c r="R60" s="849">
        <v>1.2625</v>
      </c>
      <c r="S60" s="850">
        <v>0.64839999999999998</v>
      </c>
      <c r="T60" s="850">
        <v>0.2135</v>
      </c>
      <c r="U60" s="851">
        <v>1.2625</v>
      </c>
      <c r="V60" s="852">
        <v>1E-3</v>
      </c>
      <c r="W60" s="853">
        <v>1E-3</v>
      </c>
      <c r="X60" s="853">
        <v>1E-3</v>
      </c>
      <c r="Y60" s="854">
        <v>1E-3</v>
      </c>
      <c r="Z60" s="852">
        <v>0</v>
      </c>
      <c r="AA60" s="853">
        <v>0</v>
      </c>
      <c r="AB60" s="853">
        <v>0</v>
      </c>
      <c r="AC60" s="854">
        <v>0</v>
      </c>
      <c r="AD60" s="852">
        <v>0.69440000000000002</v>
      </c>
      <c r="AE60" s="853">
        <v>0.35659999999999997</v>
      </c>
      <c r="AF60" s="853">
        <v>0.1144</v>
      </c>
      <c r="AG60" s="854">
        <v>1.0556000000000001</v>
      </c>
      <c r="AH60" s="751">
        <v>331</v>
      </c>
      <c r="AI60" s="752">
        <v>276</v>
      </c>
      <c r="AJ60" s="750">
        <v>306</v>
      </c>
    </row>
    <row r="61" spans="1:36" ht="12.75" customHeight="1">
      <c r="A61" s="261" t="s">
        <v>1072</v>
      </c>
      <c r="B61" s="250" t="s">
        <v>297</v>
      </c>
      <c r="C61" s="251" t="s">
        <v>101</v>
      </c>
      <c r="D61" s="252" t="s">
        <v>1067</v>
      </c>
      <c r="E61" s="310" t="s">
        <v>1032</v>
      </c>
      <c r="F61" s="849">
        <v>1.6521999999999999</v>
      </c>
      <c r="G61" s="850">
        <v>0.74550000000000005</v>
      </c>
      <c r="H61" s="850">
        <v>0.8306</v>
      </c>
      <c r="I61" s="851">
        <v>1.7862</v>
      </c>
      <c r="J61" s="849">
        <v>0.6472</v>
      </c>
      <c r="K61" s="850">
        <v>0.47360000000000002</v>
      </c>
      <c r="L61" s="850">
        <v>0.60599999999999998</v>
      </c>
      <c r="M61" s="851">
        <v>0.69969999999999999</v>
      </c>
      <c r="N61" s="849">
        <v>1.6112</v>
      </c>
      <c r="O61" s="850">
        <v>1.5605</v>
      </c>
      <c r="P61" s="850">
        <v>1.3613999999999999</v>
      </c>
      <c r="Q61" s="851">
        <v>1.6112</v>
      </c>
      <c r="R61" s="849">
        <v>1.0521</v>
      </c>
      <c r="S61" s="850">
        <v>0.57640000000000002</v>
      </c>
      <c r="T61" s="850">
        <v>0.1757</v>
      </c>
      <c r="U61" s="851">
        <v>1.0521</v>
      </c>
      <c r="V61" s="852">
        <v>1E-3</v>
      </c>
      <c r="W61" s="853">
        <v>1E-3</v>
      </c>
      <c r="X61" s="853">
        <v>1E-3</v>
      </c>
      <c r="Y61" s="854">
        <v>1E-3</v>
      </c>
      <c r="Z61" s="852">
        <v>0</v>
      </c>
      <c r="AA61" s="853">
        <v>0</v>
      </c>
      <c r="AB61" s="853">
        <v>0</v>
      </c>
      <c r="AC61" s="854">
        <v>0</v>
      </c>
      <c r="AD61" s="852">
        <v>0.57869999999999999</v>
      </c>
      <c r="AE61" s="853">
        <v>0.317</v>
      </c>
      <c r="AF61" s="853">
        <v>9.4E-2</v>
      </c>
      <c r="AG61" s="854">
        <v>0.87639999999999996</v>
      </c>
      <c r="AH61" s="751">
        <v>221</v>
      </c>
      <c r="AI61" s="752">
        <v>184</v>
      </c>
      <c r="AJ61" s="750">
        <v>204</v>
      </c>
    </row>
    <row r="62" spans="1:36" ht="12.75" customHeight="1">
      <c r="A62" s="261" t="s">
        <v>1073</v>
      </c>
      <c r="B62" s="250" t="s">
        <v>297</v>
      </c>
      <c r="C62" s="251" t="s">
        <v>101</v>
      </c>
      <c r="D62" s="252" t="s">
        <v>1069</v>
      </c>
      <c r="E62" s="310" t="s">
        <v>1032</v>
      </c>
      <c r="F62" s="849">
        <v>2.0194000000000001</v>
      </c>
      <c r="G62" s="850">
        <v>0.93310000000000004</v>
      </c>
      <c r="H62" s="850">
        <v>0.84189999999999998</v>
      </c>
      <c r="I62" s="851">
        <v>2.1831</v>
      </c>
      <c r="J62" s="849">
        <v>0.78790000000000004</v>
      </c>
      <c r="K62" s="850">
        <v>0.59260000000000002</v>
      </c>
      <c r="L62" s="850">
        <v>0.61499999999999999</v>
      </c>
      <c r="M62" s="851">
        <v>0.8518</v>
      </c>
      <c r="N62" s="849">
        <v>2.0068999999999999</v>
      </c>
      <c r="O62" s="850">
        <v>1.9505999999999999</v>
      </c>
      <c r="P62" s="850">
        <v>1.3714999999999999</v>
      </c>
      <c r="Q62" s="851">
        <v>2.0068999999999999</v>
      </c>
      <c r="R62" s="849">
        <v>1.0521</v>
      </c>
      <c r="S62" s="850">
        <v>0.57640000000000002</v>
      </c>
      <c r="T62" s="850">
        <v>0.1764</v>
      </c>
      <c r="U62" s="851">
        <v>1.0521</v>
      </c>
      <c r="V62" s="852">
        <v>1E-3</v>
      </c>
      <c r="W62" s="853">
        <v>1E-3</v>
      </c>
      <c r="X62" s="853">
        <v>1E-3</v>
      </c>
      <c r="Y62" s="854">
        <v>1E-3</v>
      </c>
      <c r="Z62" s="852">
        <v>0</v>
      </c>
      <c r="AA62" s="853">
        <v>0</v>
      </c>
      <c r="AB62" s="853">
        <v>0</v>
      </c>
      <c r="AC62" s="854">
        <v>0</v>
      </c>
      <c r="AD62" s="852">
        <v>0.57869999999999999</v>
      </c>
      <c r="AE62" s="853">
        <v>0.317</v>
      </c>
      <c r="AF62" s="853">
        <v>9.4500000000000001E-2</v>
      </c>
      <c r="AG62" s="854">
        <v>0.87960000000000005</v>
      </c>
      <c r="AH62" s="751">
        <v>366</v>
      </c>
      <c r="AI62" s="752">
        <v>305</v>
      </c>
      <c r="AJ62" s="750">
        <v>337</v>
      </c>
    </row>
    <row r="63" spans="1:36" ht="12.75" customHeight="1">
      <c r="A63" s="261" t="s">
        <v>1074</v>
      </c>
      <c r="B63" s="250" t="s">
        <v>297</v>
      </c>
      <c r="C63" s="251" t="s">
        <v>101</v>
      </c>
      <c r="D63" s="252" t="s">
        <v>1067</v>
      </c>
      <c r="E63" s="310" t="s">
        <v>1034</v>
      </c>
      <c r="F63" s="849">
        <v>1.4578</v>
      </c>
      <c r="G63" s="850">
        <v>0.66300000000000003</v>
      </c>
      <c r="H63" s="850">
        <v>0.8306</v>
      </c>
      <c r="I63" s="851">
        <v>1.5760000000000001</v>
      </c>
      <c r="J63" s="849">
        <v>0.51149999999999995</v>
      </c>
      <c r="K63" s="850">
        <v>0.40060000000000001</v>
      </c>
      <c r="L63" s="850">
        <v>0.53869999999999996</v>
      </c>
      <c r="M63" s="851">
        <v>0.55300000000000005</v>
      </c>
      <c r="N63" s="849">
        <v>1.5509999999999999</v>
      </c>
      <c r="O63" s="850">
        <v>1.5302</v>
      </c>
      <c r="P63" s="850">
        <v>1.3988</v>
      </c>
      <c r="Q63" s="851">
        <v>1.5509999999999999</v>
      </c>
      <c r="R63" s="849">
        <v>0.81540000000000001</v>
      </c>
      <c r="S63" s="850">
        <v>0.4803</v>
      </c>
      <c r="T63" s="850">
        <v>0.14799999999999999</v>
      </c>
      <c r="U63" s="851">
        <v>0.81540000000000001</v>
      </c>
      <c r="V63" s="852">
        <v>1E-3</v>
      </c>
      <c r="W63" s="853">
        <v>1E-3</v>
      </c>
      <c r="X63" s="853">
        <v>1E-3</v>
      </c>
      <c r="Y63" s="854">
        <v>1E-3</v>
      </c>
      <c r="Z63" s="852">
        <v>0</v>
      </c>
      <c r="AA63" s="853">
        <v>0</v>
      </c>
      <c r="AB63" s="853">
        <v>0</v>
      </c>
      <c r="AC63" s="854">
        <v>0</v>
      </c>
      <c r="AD63" s="852">
        <v>0.44850000000000001</v>
      </c>
      <c r="AE63" s="853">
        <v>0.26419999999999999</v>
      </c>
      <c r="AF63" s="853">
        <v>7.9200000000000007E-2</v>
      </c>
      <c r="AG63" s="854">
        <v>0.67920000000000003</v>
      </c>
      <c r="AH63" s="751">
        <v>243</v>
      </c>
      <c r="AI63" s="752">
        <v>203</v>
      </c>
      <c r="AJ63" s="750">
        <v>224</v>
      </c>
    </row>
    <row r="64" spans="1:36" ht="12.75" customHeight="1">
      <c r="A64" s="261" t="s">
        <v>1075</v>
      </c>
      <c r="B64" s="250" t="s">
        <v>297</v>
      </c>
      <c r="C64" s="251" t="s">
        <v>101</v>
      </c>
      <c r="D64" s="252" t="s">
        <v>1069</v>
      </c>
      <c r="E64" s="310" t="s">
        <v>1034</v>
      </c>
      <c r="F64" s="849">
        <v>1.7818000000000001</v>
      </c>
      <c r="G64" s="850">
        <v>0.82979999999999998</v>
      </c>
      <c r="H64" s="850">
        <v>0.84189999999999998</v>
      </c>
      <c r="I64" s="851">
        <v>1.9262999999999999</v>
      </c>
      <c r="J64" s="849">
        <v>0.62270000000000003</v>
      </c>
      <c r="K64" s="850">
        <v>0.50119999999999998</v>
      </c>
      <c r="L64" s="850">
        <v>0.54659999999999997</v>
      </c>
      <c r="M64" s="851">
        <v>0.67320000000000002</v>
      </c>
      <c r="N64" s="849">
        <v>1.9319</v>
      </c>
      <c r="O64" s="850">
        <v>1.9128000000000001</v>
      </c>
      <c r="P64" s="850">
        <v>1.4092</v>
      </c>
      <c r="Q64" s="851">
        <v>1.9319</v>
      </c>
      <c r="R64" s="849">
        <v>0.81540000000000001</v>
      </c>
      <c r="S64" s="850">
        <v>0.4803</v>
      </c>
      <c r="T64" s="850">
        <v>0.14849999999999999</v>
      </c>
      <c r="U64" s="851">
        <v>0.81540000000000001</v>
      </c>
      <c r="V64" s="852">
        <v>1E-3</v>
      </c>
      <c r="W64" s="853">
        <v>1E-3</v>
      </c>
      <c r="X64" s="853">
        <v>1E-3</v>
      </c>
      <c r="Y64" s="854">
        <v>1E-3</v>
      </c>
      <c r="Z64" s="852">
        <v>0</v>
      </c>
      <c r="AA64" s="853">
        <v>0</v>
      </c>
      <c r="AB64" s="853">
        <v>0</v>
      </c>
      <c r="AC64" s="854">
        <v>0</v>
      </c>
      <c r="AD64" s="852">
        <v>0.44850000000000001</v>
      </c>
      <c r="AE64" s="853">
        <v>0.26419999999999999</v>
      </c>
      <c r="AF64" s="853">
        <v>7.9600000000000004E-2</v>
      </c>
      <c r="AG64" s="854">
        <v>0.68169999999999997</v>
      </c>
      <c r="AH64" s="751">
        <v>378</v>
      </c>
      <c r="AI64" s="752">
        <v>316</v>
      </c>
      <c r="AJ64" s="750">
        <v>352</v>
      </c>
    </row>
    <row r="65" spans="1:36" ht="12.75" customHeight="1">
      <c r="A65" s="261" t="s">
        <v>1076</v>
      </c>
      <c r="B65" s="250" t="s">
        <v>297</v>
      </c>
      <c r="C65" s="251" t="s">
        <v>101</v>
      </c>
      <c r="D65" s="252" t="s">
        <v>1067</v>
      </c>
      <c r="E65" s="310" t="s">
        <v>1036</v>
      </c>
      <c r="F65" s="849">
        <v>1.2635000000000001</v>
      </c>
      <c r="G65" s="850">
        <v>0.58040000000000003</v>
      </c>
      <c r="H65" s="850">
        <v>0.69220000000000004</v>
      </c>
      <c r="I65" s="851">
        <v>1.3658999999999999</v>
      </c>
      <c r="J65" s="849">
        <v>0.37580000000000002</v>
      </c>
      <c r="K65" s="850">
        <v>0.32750000000000001</v>
      </c>
      <c r="L65" s="850">
        <v>0.49380000000000002</v>
      </c>
      <c r="M65" s="851">
        <v>0.40629999999999999</v>
      </c>
      <c r="N65" s="849">
        <v>1.4906999999999999</v>
      </c>
      <c r="O65" s="850">
        <v>1.4847999999999999</v>
      </c>
      <c r="P65" s="850">
        <v>1.4361999999999999</v>
      </c>
      <c r="Q65" s="851">
        <v>1.4906999999999999</v>
      </c>
      <c r="R65" s="849">
        <v>0.73650000000000004</v>
      </c>
      <c r="S65" s="850">
        <v>0.43230000000000002</v>
      </c>
      <c r="T65" s="850">
        <v>0.14799999999999999</v>
      </c>
      <c r="U65" s="851">
        <v>0.73650000000000004</v>
      </c>
      <c r="V65" s="852">
        <v>1E-3</v>
      </c>
      <c r="W65" s="853">
        <v>1E-3</v>
      </c>
      <c r="X65" s="853">
        <v>1E-3</v>
      </c>
      <c r="Y65" s="854">
        <v>1E-3</v>
      </c>
      <c r="Z65" s="852">
        <v>0</v>
      </c>
      <c r="AA65" s="853">
        <v>0</v>
      </c>
      <c r="AB65" s="853">
        <v>0</v>
      </c>
      <c r="AC65" s="854">
        <v>0</v>
      </c>
      <c r="AD65" s="852">
        <v>0.40510000000000002</v>
      </c>
      <c r="AE65" s="853">
        <v>0.23769999999999999</v>
      </c>
      <c r="AF65" s="853">
        <v>7.9200000000000007E-2</v>
      </c>
      <c r="AG65" s="854">
        <v>0.61350000000000005</v>
      </c>
      <c r="AH65" s="751">
        <v>241</v>
      </c>
      <c r="AI65" s="752">
        <v>200</v>
      </c>
      <c r="AJ65" s="750">
        <v>222</v>
      </c>
    </row>
    <row r="66" spans="1:36" ht="12.75" customHeight="1">
      <c r="A66" s="261" t="s">
        <v>1077</v>
      </c>
      <c r="B66" s="250" t="s">
        <v>297</v>
      </c>
      <c r="C66" s="251" t="s">
        <v>101</v>
      </c>
      <c r="D66" s="252" t="s">
        <v>1069</v>
      </c>
      <c r="E66" s="310" t="s">
        <v>1036</v>
      </c>
      <c r="F66" s="849">
        <v>1.5442</v>
      </c>
      <c r="G66" s="850">
        <v>0.72650000000000003</v>
      </c>
      <c r="H66" s="850">
        <v>0.7016</v>
      </c>
      <c r="I66" s="851">
        <v>1.6694</v>
      </c>
      <c r="J66" s="849">
        <v>0.45750000000000002</v>
      </c>
      <c r="K66" s="850">
        <v>0.40970000000000001</v>
      </c>
      <c r="L66" s="850">
        <v>0.50109999999999999</v>
      </c>
      <c r="M66" s="851">
        <v>0.49459999999999998</v>
      </c>
      <c r="N66" s="849">
        <v>1.8569</v>
      </c>
      <c r="O66" s="850">
        <v>1.8559000000000001</v>
      </c>
      <c r="P66" s="850">
        <v>1.4469000000000001</v>
      </c>
      <c r="Q66" s="851">
        <v>1.8569</v>
      </c>
      <c r="R66" s="849">
        <v>0.73650000000000004</v>
      </c>
      <c r="S66" s="850">
        <v>0.43230000000000002</v>
      </c>
      <c r="T66" s="850">
        <v>0.14849999999999999</v>
      </c>
      <c r="U66" s="851">
        <v>0.73650000000000004</v>
      </c>
      <c r="V66" s="852">
        <v>1E-3</v>
      </c>
      <c r="W66" s="853">
        <v>1E-3</v>
      </c>
      <c r="X66" s="853">
        <v>1E-3</v>
      </c>
      <c r="Y66" s="854">
        <v>1E-3</v>
      </c>
      <c r="Z66" s="852">
        <v>0</v>
      </c>
      <c r="AA66" s="853">
        <v>0</v>
      </c>
      <c r="AB66" s="853">
        <v>0</v>
      </c>
      <c r="AC66" s="854">
        <v>0</v>
      </c>
      <c r="AD66" s="852">
        <v>0.40510000000000002</v>
      </c>
      <c r="AE66" s="853">
        <v>0.23769999999999999</v>
      </c>
      <c r="AF66" s="853">
        <v>7.9600000000000004E-2</v>
      </c>
      <c r="AG66" s="854">
        <v>0.61570000000000003</v>
      </c>
      <c r="AH66" s="751">
        <v>360</v>
      </c>
      <c r="AI66" s="752">
        <v>300</v>
      </c>
      <c r="AJ66" s="750">
        <v>334</v>
      </c>
    </row>
    <row r="67" spans="1:36" ht="12.75" customHeight="1">
      <c r="A67" s="261" t="s">
        <v>1078</v>
      </c>
      <c r="B67" s="250" t="s">
        <v>297</v>
      </c>
      <c r="C67" s="251" t="s">
        <v>101</v>
      </c>
      <c r="D67" s="252" t="s">
        <v>1067</v>
      </c>
      <c r="E67" s="310" t="s">
        <v>1038</v>
      </c>
      <c r="F67" s="849">
        <v>1.2488999999999999</v>
      </c>
      <c r="G67" s="850">
        <v>0.57199999999999995</v>
      </c>
      <c r="H67" s="850">
        <v>0.68520000000000003</v>
      </c>
      <c r="I67" s="851">
        <v>1.3501000000000001</v>
      </c>
      <c r="J67" s="849">
        <v>0.37109999999999999</v>
      </c>
      <c r="K67" s="850">
        <v>0.32300000000000001</v>
      </c>
      <c r="L67" s="850">
        <v>0.4657</v>
      </c>
      <c r="M67" s="851">
        <v>0.4012</v>
      </c>
      <c r="N67" s="849">
        <v>1.5494000000000001</v>
      </c>
      <c r="O67" s="850">
        <v>1.5430999999999999</v>
      </c>
      <c r="P67" s="850">
        <v>1.492</v>
      </c>
      <c r="Q67" s="851">
        <v>1.5494000000000001</v>
      </c>
      <c r="R67" s="849">
        <v>0.68389999999999995</v>
      </c>
      <c r="S67" s="850">
        <v>0.38419999999999999</v>
      </c>
      <c r="T67" s="850">
        <v>0.14799999999999999</v>
      </c>
      <c r="U67" s="851">
        <v>0.68389999999999995</v>
      </c>
      <c r="V67" s="852">
        <v>1E-3</v>
      </c>
      <c r="W67" s="853">
        <v>1E-3</v>
      </c>
      <c r="X67" s="853">
        <v>1E-3</v>
      </c>
      <c r="Y67" s="854">
        <v>1E-3</v>
      </c>
      <c r="Z67" s="852">
        <v>0</v>
      </c>
      <c r="AA67" s="853">
        <v>0</v>
      </c>
      <c r="AB67" s="853">
        <v>0</v>
      </c>
      <c r="AC67" s="854">
        <v>0</v>
      </c>
      <c r="AD67" s="852">
        <v>0.37609999999999999</v>
      </c>
      <c r="AE67" s="853">
        <v>0.21129999999999999</v>
      </c>
      <c r="AF67" s="853">
        <v>7.9200000000000007E-2</v>
      </c>
      <c r="AG67" s="854">
        <v>0.56969999999999998</v>
      </c>
      <c r="AH67" s="751">
        <v>216</v>
      </c>
      <c r="AI67" s="752">
        <v>180</v>
      </c>
      <c r="AJ67" s="750">
        <v>199</v>
      </c>
    </row>
    <row r="68" spans="1:36" ht="12.75" customHeight="1">
      <c r="A68" s="261" t="s">
        <v>1079</v>
      </c>
      <c r="B68" s="250" t="s">
        <v>297</v>
      </c>
      <c r="C68" s="251" t="s">
        <v>101</v>
      </c>
      <c r="D68" s="252" t="s">
        <v>1069</v>
      </c>
      <c r="E68" s="310" t="s">
        <v>1038</v>
      </c>
      <c r="F68" s="849">
        <v>1.5264</v>
      </c>
      <c r="G68" s="850">
        <v>0.71599999999999997</v>
      </c>
      <c r="H68" s="850">
        <v>0.6946</v>
      </c>
      <c r="I68" s="851">
        <v>1.6501999999999999</v>
      </c>
      <c r="J68" s="849">
        <v>0.45179999999999998</v>
      </c>
      <c r="K68" s="850">
        <v>0.40410000000000001</v>
      </c>
      <c r="L68" s="850">
        <v>0.47260000000000002</v>
      </c>
      <c r="M68" s="851">
        <v>0.4884</v>
      </c>
      <c r="N68" s="849">
        <v>1.93</v>
      </c>
      <c r="O68" s="850">
        <v>1.9289000000000001</v>
      </c>
      <c r="P68" s="850">
        <v>1.5029999999999999</v>
      </c>
      <c r="Q68" s="851">
        <v>1.93</v>
      </c>
      <c r="R68" s="849">
        <v>0.68389999999999995</v>
      </c>
      <c r="S68" s="850">
        <v>0.38419999999999999</v>
      </c>
      <c r="T68" s="850">
        <v>0.14849999999999999</v>
      </c>
      <c r="U68" s="851">
        <v>0.68389999999999995</v>
      </c>
      <c r="V68" s="852">
        <v>1E-3</v>
      </c>
      <c r="W68" s="853">
        <v>1E-3</v>
      </c>
      <c r="X68" s="853">
        <v>1E-3</v>
      </c>
      <c r="Y68" s="854">
        <v>1E-3</v>
      </c>
      <c r="Z68" s="852">
        <v>0</v>
      </c>
      <c r="AA68" s="853">
        <v>0</v>
      </c>
      <c r="AB68" s="853">
        <v>0</v>
      </c>
      <c r="AC68" s="854">
        <v>0</v>
      </c>
      <c r="AD68" s="852">
        <v>0.37609999999999999</v>
      </c>
      <c r="AE68" s="853">
        <v>0.21129999999999999</v>
      </c>
      <c r="AF68" s="853">
        <v>7.9600000000000004E-2</v>
      </c>
      <c r="AG68" s="854">
        <v>0.57179999999999997</v>
      </c>
      <c r="AH68" s="751">
        <v>353</v>
      </c>
      <c r="AI68" s="752">
        <v>295</v>
      </c>
      <c r="AJ68" s="750">
        <v>327</v>
      </c>
    </row>
    <row r="69" spans="1:36" ht="12.75" customHeight="1">
      <c r="A69" s="261" t="s">
        <v>1080</v>
      </c>
      <c r="B69" s="250" t="s">
        <v>297</v>
      </c>
      <c r="C69" s="251" t="s">
        <v>101</v>
      </c>
      <c r="D69" s="252" t="s">
        <v>1067</v>
      </c>
      <c r="E69" s="310" t="s">
        <v>1040</v>
      </c>
      <c r="F69" s="849">
        <v>1.2416</v>
      </c>
      <c r="G69" s="850">
        <v>0.56779999999999997</v>
      </c>
      <c r="H69" s="850">
        <v>0.68179999999999996</v>
      </c>
      <c r="I69" s="851">
        <v>1.3423</v>
      </c>
      <c r="J69" s="849">
        <v>0.36870000000000003</v>
      </c>
      <c r="K69" s="850">
        <v>0.32079999999999997</v>
      </c>
      <c r="L69" s="850">
        <v>0.46289999999999998</v>
      </c>
      <c r="M69" s="851">
        <v>0.39860000000000001</v>
      </c>
      <c r="N69" s="849">
        <v>1.5702</v>
      </c>
      <c r="O69" s="850">
        <v>1.5647</v>
      </c>
      <c r="P69" s="850">
        <v>1.5037</v>
      </c>
      <c r="Q69" s="851">
        <v>1.5702</v>
      </c>
      <c r="R69" s="849">
        <v>0.63129999999999997</v>
      </c>
      <c r="S69" s="850">
        <v>0.3362</v>
      </c>
      <c r="T69" s="850">
        <v>0.14799999999999999</v>
      </c>
      <c r="U69" s="851">
        <v>0.63129999999999997</v>
      </c>
      <c r="V69" s="852">
        <v>1E-3</v>
      </c>
      <c r="W69" s="853">
        <v>1E-3</v>
      </c>
      <c r="X69" s="853">
        <v>1E-3</v>
      </c>
      <c r="Y69" s="854">
        <v>1E-3</v>
      </c>
      <c r="Z69" s="852">
        <v>0</v>
      </c>
      <c r="AA69" s="853">
        <v>0</v>
      </c>
      <c r="AB69" s="853">
        <v>0</v>
      </c>
      <c r="AC69" s="854">
        <v>0</v>
      </c>
      <c r="AD69" s="852">
        <v>0.34720000000000001</v>
      </c>
      <c r="AE69" s="853">
        <v>0.18490000000000001</v>
      </c>
      <c r="AF69" s="853">
        <v>7.9200000000000007E-2</v>
      </c>
      <c r="AG69" s="854">
        <v>0.52580000000000005</v>
      </c>
      <c r="AH69" s="751">
        <v>234</v>
      </c>
      <c r="AI69" s="752">
        <v>195</v>
      </c>
      <c r="AJ69" s="750">
        <v>216</v>
      </c>
    </row>
    <row r="70" spans="1:36" ht="12.75" customHeight="1">
      <c r="A70" s="261" t="s">
        <v>1081</v>
      </c>
      <c r="B70" s="250" t="s">
        <v>297</v>
      </c>
      <c r="C70" s="251" t="s">
        <v>101</v>
      </c>
      <c r="D70" s="252" t="s">
        <v>1069</v>
      </c>
      <c r="E70" s="310" t="s">
        <v>1040</v>
      </c>
      <c r="F70" s="849">
        <v>1.5175000000000001</v>
      </c>
      <c r="G70" s="850">
        <v>0.7107</v>
      </c>
      <c r="H70" s="850">
        <v>0.69110000000000005</v>
      </c>
      <c r="I70" s="851">
        <v>1.6405000000000001</v>
      </c>
      <c r="J70" s="849">
        <v>0.44890000000000002</v>
      </c>
      <c r="K70" s="850">
        <v>0.40129999999999999</v>
      </c>
      <c r="L70" s="850">
        <v>0.4698</v>
      </c>
      <c r="M70" s="851">
        <v>0.48530000000000001</v>
      </c>
      <c r="N70" s="849">
        <v>1.9558</v>
      </c>
      <c r="O70" s="850">
        <v>1.9558</v>
      </c>
      <c r="P70" s="850">
        <v>1.5148999999999999</v>
      </c>
      <c r="Q70" s="851">
        <v>1.9558</v>
      </c>
      <c r="R70" s="849">
        <v>0.63129999999999997</v>
      </c>
      <c r="S70" s="850">
        <v>0.3362</v>
      </c>
      <c r="T70" s="850">
        <v>0.14849999999999999</v>
      </c>
      <c r="U70" s="851">
        <v>0.63129999999999997</v>
      </c>
      <c r="V70" s="852">
        <v>1E-3</v>
      </c>
      <c r="W70" s="853">
        <v>1E-3</v>
      </c>
      <c r="X70" s="853">
        <v>1E-3</v>
      </c>
      <c r="Y70" s="854">
        <v>1E-3</v>
      </c>
      <c r="Z70" s="852">
        <v>0</v>
      </c>
      <c r="AA70" s="853">
        <v>0</v>
      </c>
      <c r="AB70" s="853">
        <v>0</v>
      </c>
      <c r="AC70" s="854">
        <v>0</v>
      </c>
      <c r="AD70" s="852">
        <v>0.34720000000000001</v>
      </c>
      <c r="AE70" s="853">
        <v>0.18490000000000001</v>
      </c>
      <c r="AF70" s="853">
        <v>7.9600000000000004E-2</v>
      </c>
      <c r="AG70" s="854">
        <v>0.52780000000000005</v>
      </c>
      <c r="AH70" s="751">
        <v>368</v>
      </c>
      <c r="AI70" s="752">
        <v>307</v>
      </c>
      <c r="AJ70" s="750">
        <v>340</v>
      </c>
    </row>
    <row r="71" spans="1:36" ht="12.75" customHeight="1">
      <c r="A71" s="261" t="s">
        <v>1082</v>
      </c>
      <c r="B71" s="250" t="s">
        <v>297</v>
      </c>
      <c r="C71" s="251" t="s">
        <v>101</v>
      </c>
      <c r="D71" s="252" t="s">
        <v>1067</v>
      </c>
      <c r="E71" s="310" t="s">
        <v>1042</v>
      </c>
      <c r="F71" s="849">
        <v>1.2343</v>
      </c>
      <c r="G71" s="850">
        <v>0.56359999999999999</v>
      </c>
      <c r="H71" s="850">
        <v>0.67830000000000001</v>
      </c>
      <c r="I71" s="851">
        <v>1.3344</v>
      </c>
      <c r="J71" s="849">
        <v>0.3664</v>
      </c>
      <c r="K71" s="850">
        <v>0.31850000000000001</v>
      </c>
      <c r="L71" s="850">
        <v>0.46010000000000001</v>
      </c>
      <c r="M71" s="851">
        <v>0.39610000000000001</v>
      </c>
      <c r="N71" s="849">
        <v>1.5915999999999999</v>
      </c>
      <c r="O71" s="850">
        <v>1.5847</v>
      </c>
      <c r="P71" s="850">
        <v>1.5215000000000001</v>
      </c>
      <c r="Q71" s="851">
        <v>1.5915999999999999</v>
      </c>
      <c r="R71" s="849">
        <v>0.57869999999999999</v>
      </c>
      <c r="S71" s="850">
        <v>0.31219999999999998</v>
      </c>
      <c r="T71" s="850">
        <v>0.14799999999999999</v>
      </c>
      <c r="U71" s="851">
        <v>0.57869999999999999</v>
      </c>
      <c r="V71" s="852">
        <v>1E-3</v>
      </c>
      <c r="W71" s="853">
        <v>1E-3</v>
      </c>
      <c r="X71" s="853">
        <v>1E-3</v>
      </c>
      <c r="Y71" s="854">
        <v>1E-3</v>
      </c>
      <c r="Z71" s="852">
        <v>0</v>
      </c>
      <c r="AA71" s="853">
        <v>0</v>
      </c>
      <c r="AB71" s="853">
        <v>0</v>
      </c>
      <c r="AC71" s="854">
        <v>0</v>
      </c>
      <c r="AD71" s="852">
        <v>0.31830000000000003</v>
      </c>
      <c r="AE71" s="853">
        <v>0.17169999999999999</v>
      </c>
      <c r="AF71" s="853">
        <v>7.9200000000000007E-2</v>
      </c>
      <c r="AG71" s="854">
        <v>0.48199999999999998</v>
      </c>
      <c r="AH71" s="751">
        <v>261</v>
      </c>
      <c r="AI71" s="752">
        <v>217</v>
      </c>
      <c r="AJ71" s="750">
        <v>240</v>
      </c>
    </row>
    <row r="72" spans="1:36" ht="12.75" customHeight="1">
      <c r="A72" s="261" t="s">
        <v>1083</v>
      </c>
      <c r="B72" s="250" t="s">
        <v>297</v>
      </c>
      <c r="C72" s="251" t="s">
        <v>101</v>
      </c>
      <c r="D72" s="252" t="s">
        <v>1069</v>
      </c>
      <c r="E72" s="310" t="s">
        <v>1042</v>
      </c>
      <c r="F72" s="849">
        <v>1.5085999999999999</v>
      </c>
      <c r="G72" s="850">
        <v>0.70550000000000002</v>
      </c>
      <c r="H72" s="850">
        <v>0.68759999999999999</v>
      </c>
      <c r="I72" s="851">
        <v>1.6309</v>
      </c>
      <c r="J72" s="849">
        <v>0.44600000000000001</v>
      </c>
      <c r="K72" s="850">
        <v>0.39850000000000002</v>
      </c>
      <c r="L72" s="850">
        <v>0.46689999999999998</v>
      </c>
      <c r="M72" s="851">
        <v>0.48220000000000002</v>
      </c>
      <c r="N72" s="849">
        <v>1.9824999999999999</v>
      </c>
      <c r="O72" s="850">
        <v>1.9809000000000001</v>
      </c>
      <c r="P72" s="850">
        <v>1.5327999999999999</v>
      </c>
      <c r="Q72" s="851">
        <v>1.9824999999999999</v>
      </c>
      <c r="R72" s="849">
        <v>0.57869999999999999</v>
      </c>
      <c r="S72" s="850">
        <v>0.31219999999999998</v>
      </c>
      <c r="T72" s="850">
        <v>0.14849999999999999</v>
      </c>
      <c r="U72" s="851">
        <v>0.57869999999999999</v>
      </c>
      <c r="V72" s="852">
        <v>1E-3</v>
      </c>
      <c r="W72" s="853">
        <v>1E-3</v>
      </c>
      <c r="X72" s="853">
        <v>1E-3</v>
      </c>
      <c r="Y72" s="854">
        <v>1E-3</v>
      </c>
      <c r="Z72" s="852">
        <v>0</v>
      </c>
      <c r="AA72" s="853">
        <v>0</v>
      </c>
      <c r="AB72" s="853">
        <v>0</v>
      </c>
      <c r="AC72" s="854">
        <v>0</v>
      </c>
      <c r="AD72" s="852">
        <v>0.31830000000000003</v>
      </c>
      <c r="AE72" s="853">
        <v>0.17169999999999999</v>
      </c>
      <c r="AF72" s="853">
        <v>7.9600000000000004E-2</v>
      </c>
      <c r="AG72" s="854">
        <v>0.48380000000000001</v>
      </c>
      <c r="AH72" s="751">
        <v>358</v>
      </c>
      <c r="AI72" s="752">
        <v>298</v>
      </c>
      <c r="AJ72" s="750">
        <v>331</v>
      </c>
    </row>
    <row r="73" spans="1:36" ht="12.75" customHeight="1">
      <c r="A73" s="261" t="s">
        <v>1084</v>
      </c>
      <c r="B73" s="250" t="s">
        <v>297</v>
      </c>
      <c r="C73" s="251" t="s">
        <v>101</v>
      </c>
      <c r="D73" s="252" t="s">
        <v>1067</v>
      </c>
      <c r="E73" s="310" t="s">
        <v>1044</v>
      </c>
      <c r="F73" s="849">
        <v>1.2343</v>
      </c>
      <c r="G73" s="850">
        <v>0.56359999999999999</v>
      </c>
      <c r="H73" s="850">
        <v>0.67830000000000001</v>
      </c>
      <c r="I73" s="851">
        <v>1.3344</v>
      </c>
      <c r="J73" s="849">
        <v>0.3664</v>
      </c>
      <c r="K73" s="850">
        <v>0.31850000000000001</v>
      </c>
      <c r="L73" s="850">
        <v>0.46010000000000001</v>
      </c>
      <c r="M73" s="851">
        <v>0.39610000000000001</v>
      </c>
      <c r="N73" s="849">
        <v>1.5915999999999999</v>
      </c>
      <c r="O73" s="850">
        <v>1.5847</v>
      </c>
      <c r="P73" s="850">
        <v>1.5215000000000001</v>
      </c>
      <c r="Q73" s="851">
        <v>1.5915999999999999</v>
      </c>
      <c r="R73" s="849">
        <v>0.57869999999999999</v>
      </c>
      <c r="S73" s="850">
        <v>0.31219999999999998</v>
      </c>
      <c r="T73" s="850">
        <v>0.14799999999999999</v>
      </c>
      <c r="U73" s="851">
        <v>0.57869999999999999</v>
      </c>
      <c r="V73" s="852">
        <v>1E-3</v>
      </c>
      <c r="W73" s="853">
        <v>1E-3</v>
      </c>
      <c r="X73" s="853">
        <v>1E-3</v>
      </c>
      <c r="Y73" s="854">
        <v>1E-3</v>
      </c>
      <c r="Z73" s="852">
        <v>0</v>
      </c>
      <c r="AA73" s="853">
        <v>0</v>
      </c>
      <c r="AB73" s="853">
        <v>0</v>
      </c>
      <c r="AC73" s="854">
        <v>0</v>
      </c>
      <c r="AD73" s="852">
        <v>0.31830000000000003</v>
      </c>
      <c r="AE73" s="853">
        <v>0.17169999999999999</v>
      </c>
      <c r="AF73" s="853">
        <v>7.9200000000000007E-2</v>
      </c>
      <c r="AG73" s="854">
        <v>0.48199999999999998</v>
      </c>
      <c r="AH73" s="751">
        <v>229</v>
      </c>
      <c r="AI73" s="752">
        <v>191</v>
      </c>
      <c r="AJ73" s="750">
        <v>211</v>
      </c>
    </row>
    <row r="74" spans="1:36" ht="12.75" customHeight="1">
      <c r="A74" s="261" t="s">
        <v>1085</v>
      </c>
      <c r="B74" s="250" t="s">
        <v>297</v>
      </c>
      <c r="C74" s="251" t="s">
        <v>101</v>
      </c>
      <c r="D74" s="252" t="s">
        <v>1069</v>
      </c>
      <c r="E74" s="310" t="s">
        <v>1044</v>
      </c>
      <c r="F74" s="849">
        <v>1.5085999999999999</v>
      </c>
      <c r="G74" s="850">
        <v>0.70550000000000002</v>
      </c>
      <c r="H74" s="850">
        <v>0.68759999999999999</v>
      </c>
      <c r="I74" s="851">
        <v>1.6309</v>
      </c>
      <c r="J74" s="849">
        <v>0.44600000000000001</v>
      </c>
      <c r="K74" s="850">
        <v>0.39850000000000002</v>
      </c>
      <c r="L74" s="850">
        <v>0.46689999999999998</v>
      </c>
      <c r="M74" s="851">
        <v>0.48220000000000002</v>
      </c>
      <c r="N74" s="849">
        <v>1.9824999999999999</v>
      </c>
      <c r="O74" s="850">
        <v>1.9809000000000001</v>
      </c>
      <c r="P74" s="850">
        <v>1.5327999999999999</v>
      </c>
      <c r="Q74" s="851">
        <v>1.9824999999999999</v>
      </c>
      <c r="R74" s="849">
        <v>0.57869999999999999</v>
      </c>
      <c r="S74" s="850">
        <v>0.31219999999999998</v>
      </c>
      <c r="T74" s="850">
        <v>0.14849999999999999</v>
      </c>
      <c r="U74" s="851">
        <v>0.57869999999999999</v>
      </c>
      <c r="V74" s="852">
        <v>1E-3</v>
      </c>
      <c r="W74" s="853">
        <v>1E-3</v>
      </c>
      <c r="X74" s="853">
        <v>1E-3</v>
      </c>
      <c r="Y74" s="854">
        <v>1E-3</v>
      </c>
      <c r="Z74" s="852">
        <v>0</v>
      </c>
      <c r="AA74" s="853">
        <v>0</v>
      </c>
      <c r="AB74" s="853">
        <v>0</v>
      </c>
      <c r="AC74" s="854">
        <v>0</v>
      </c>
      <c r="AD74" s="852">
        <v>0.31830000000000003</v>
      </c>
      <c r="AE74" s="853">
        <v>0.17169999999999999</v>
      </c>
      <c r="AF74" s="853">
        <v>7.9600000000000004E-2</v>
      </c>
      <c r="AG74" s="854">
        <v>0.48380000000000001</v>
      </c>
      <c r="AH74" s="751">
        <v>364</v>
      </c>
      <c r="AI74" s="752">
        <v>303</v>
      </c>
      <c r="AJ74" s="750">
        <v>336</v>
      </c>
    </row>
    <row r="75" spans="1:36" ht="12.75" customHeight="1">
      <c r="A75" s="261" t="s">
        <v>1086</v>
      </c>
      <c r="B75" s="250" t="s">
        <v>297</v>
      </c>
      <c r="C75" s="251" t="s">
        <v>101</v>
      </c>
      <c r="D75" s="252" t="s">
        <v>1067</v>
      </c>
      <c r="E75" s="310" t="s">
        <v>1046</v>
      </c>
      <c r="F75" s="849">
        <v>1.2343</v>
      </c>
      <c r="G75" s="850">
        <v>0.56359999999999999</v>
      </c>
      <c r="H75" s="850">
        <v>0.67830000000000001</v>
      </c>
      <c r="I75" s="851">
        <v>1.3344</v>
      </c>
      <c r="J75" s="849">
        <v>0.3664</v>
      </c>
      <c r="K75" s="850">
        <v>0.31850000000000001</v>
      </c>
      <c r="L75" s="850">
        <v>0.46010000000000001</v>
      </c>
      <c r="M75" s="851">
        <v>0.39610000000000001</v>
      </c>
      <c r="N75" s="849">
        <v>1.5915999999999999</v>
      </c>
      <c r="O75" s="850">
        <v>1.5847</v>
      </c>
      <c r="P75" s="850">
        <v>1.5215000000000001</v>
      </c>
      <c r="Q75" s="851">
        <v>1.5915999999999999</v>
      </c>
      <c r="R75" s="849">
        <v>0.57869999999999999</v>
      </c>
      <c r="S75" s="850">
        <v>0.31219999999999998</v>
      </c>
      <c r="T75" s="850">
        <v>0.14799999999999999</v>
      </c>
      <c r="U75" s="851">
        <v>0.57869999999999999</v>
      </c>
      <c r="V75" s="852">
        <v>1E-3</v>
      </c>
      <c r="W75" s="853">
        <v>1E-3</v>
      </c>
      <c r="X75" s="853">
        <v>1E-3</v>
      </c>
      <c r="Y75" s="854">
        <v>1E-3</v>
      </c>
      <c r="Z75" s="852">
        <v>0</v>
      </c>
      <c r="AA75" s="853">
        <v>0</v>
      </c>
      <c r="AB75" s="853">
        <v>0</v>
      </c>
      <c r="AC75" s="854">
        <v>0</v>
      </c>
      <c r="AD75" s="852">
        <v>0.31830000000000003</v>
      </c>
      <c r="AE75" s="853">
        <v>0.17169999999999999</v>
      </c>
      <c r="AF75" s="853">
        <v>7.9200000000000007E-2</v>
      </c>
      <c r="AG75" s="854">
        <v>0.48199999999999998</v>
      </c>
      <c r="AH75" s="751">
        <v>214</v>
      </c>
      <c r="AI75" s="753">
        <v>178</v>
      </c>
      <c r="AJ75" s="754">
        <v>197</v>
      </c>
    </row>
    <row r="76" spans="1:36" ht="12.75" customHeight="1">
      <c r="A76" s="261" t="s">
        <v>1087</v>
      </c>
      <c r="B76" s="250" t="s">
        <v>297</v>
      </c>
      <c r="C76" s="251" t="s">
        <v>101</v>
      </c>
      <c r="D76" s="252" t="s">
        <v>1069</v>
      </c>
      <c r="E76" s="310" t="s">
        <v>1046</v>
      </c>
      <c r="F76" s="849">
        <v>1.5085999999999999</v>
      </c>
      <c r="G76" s="850">
        <v>0.70550000000000002</v>
      </c>
      <c r="H76" s="850">
        <v>0.68759999999999999</v>
      </c>
      <c r="I76" s="851">
        <v>1.6309</v>
      </c>
      <c r="J76" s="849">
        <v>0.44600000000000001</v>
      </c>
      <c r="K76" s="850">
        <v>0.39850000000000002</v>
      </c>
      <c r="L76" s="850">
        <v>0.46689999999999998</v>
      </c>
      <c r="M76" s="851">
        <v>0.48220000000000002</v>
      </c>
      <c r="N76" s="849">
        <v>1.9824999999999999</v>
      </c>
      <c r="O76" s="850">
        <v>1.9809000000000001</v>
      </c>
      <c r="P76" s="850">
        <v>1.5327999999999999</v>
      </c>
      <c r="Q76" s="851">
        <v>1.9824999999999999</v>
      </c>
      <c r="R76" s="849">
        <v>0.57869999999999999</v>
      </c>
      <c r="S76" s="850">
        <v>0.31219999999999998</v>
      </c>
      <c r="T76" s="850">
        <v>0.14849999999999999</v>
      </c>
      <c r="U76" s="851">
        <v>0.57869999999999999</v>
      </c>
      <c r="V76" s="852">
        <v>1E-3</v>
      </c>
      <c r="W76" s="853">
        <v>1E-3</v>
      </c>
      <c r="X76" s="853">
        <v>1E-3</v>
      </c>
      <c r="Y76" s="854">
        <v>1E-3</v>
      </c>
      <c r="Z76" s="852">
        <v>0</v>
      </c>
      <c r="AA76" s="853">
        <v>0</v>
      </c>
      <c r="AB76" s="853">
        <v>0</v>
      </c>
      <c r="AC76" s="854">
        <v>0</v>
      </c>
      <c r="AD76" s="852">
        <v>0.31830000000000003</v>
      </c>
      <c r="AE76" s="853">
        <v>0.17169999999999999</v>
      </c>
      <c r="AF76" s="853">
        <v>7.9600000000000004E-2</v>
      </c>
      <c r="AG76" s="854">
        <v>0.48380000000000001</v>
      </c>
      <c r="AH76" s="749">
        <v>366</v>
      </c>
      <c r="AI76" s="752">
        <v>305</v>
      </c>
      <c r="AJ76" s="750">
        <v>338</v>
      </c>
    </row>
    <row r="77" spans="1:36" ht="12.75" customHeight="1">
      <c r="A77" s="261" t="s">
        <v>1088</v>
      </c>
      <c r="B77" s="250" t="s">
        <v>297</v>
      </c>
      <c r="C77" s="251" t="s">
        <v>101</v>
      </c>
      <c r="D77" s="252" t="s">
        <v>1067</v>
      </c>
      <c r="E77" s="310" t="s">
        <v>1048</v>
      </c>
      <c r="F77" s="849">
        <v>1.2343</v>
      </c>
      <c r="G77" s="850">
        <v>0.56359999999999999</v>
      </c>
      <c r="H77" s="850">
        <v>0.67830000000000001</v>
      </c>
      <c r="I77" s="851">
        <v>1.3344</v>
      </c>
      <c r="J77" s="849">
        <v>0.3664</v>
      </c>
      <c r="K77" s="850">
        <v>0.31850000000000001</v>
      </c>
      <c r="L77" s="850">
        <v>0.46010000000000001</v>
      </c>
      <c r="M77" s="851">
        <v>0.39610000000000001</v>
      </c>
      <c r="N77" s="849">
        <v>1.5915999999999999</v>
      </c>
      <c r="O77" s="850">
        <v>1.5847</v>
      </c>
      <c r="P77" s="850">
        <v>1.5215000000000001</v>
      </c>
      <c r="Q77" s="851">
        <v>1.5915999999999999</v>
      </c>
      <c r="R77" s="849">
        <v>0.57869999999999999</v>
      </c>
      <c r="S77" s="850">
        <v>0.31219999999999998</v>
      </c>
      <c r="T77" s="850">
        <v>0.14799999999999999</v>
      </c>
      <c r="U77" s="851">
        <v>0.57869999999999999</v>
      </c>
      <c r="V77" s="852">
        <v>1E-3</v>
      </c>
      <c r="W77" s="853">
        <v>1E-3</v>
      </c>
      <c r="X77" s="853">
        <v>1E-3</v>
      </c>
      <c r="Y77" s="854">
        <v>1E-3</v>
      </c>
      <c r="Z77" s="852">
        <v>0</v>
      </c>
      <c r="AA77" s="853">
        <v>0</v>
      </c>
      <c r="AB77" s="853">
        <v>0</v>
      </c>
      <c r="AC77" s="854">
        <v>0</v>
      </c>
      <c r="AD77" s="852">
        <v>0.31830000000000003</v>
      </c>
      <c r="AE77" s="853">
        <v>0.17169999999999999</v>
      </c>
      <c r="AF77" s="853">
        <v>7.9200000000000007E-2</v>
      </c>
      <c r="AG77" s="854">
        <v>0.48199999999999998</v>
      </c>
      <c r="AH77" s="755">
        <v>237</v>
      </c>
      <c r="AI77" s="756">
        <v>197</v>
      </c>
      <c r="AJ77" s="757">
        <v>219</v>
      </c>
    </row>
    <row r="78" spans="1:36" ht="12.75" customHeight="1">
      <c r="A78" s="261" t="s">
        <v>1089</v>
      </c>
      <c r="B78" s="250" t="s">
        <v>297</v>
      </c>
      <c r="C78" s="251" t="s">
        <v>101</v>
      </c>
      <c r="D78" s="252" t="s">
        <v>1069</v>
      </c>
      <c r="E78" s="310" t="s">
        <v>1048</v>
      </c>
      <c r="F78" s="849">
        <v>1.5085999999999999</v>
      </c>
      <c r="G78" s="850">
        <v>0.70550000000000002</v>
      </c>
      <c r="H78" s="850">
        <v>0.68759999999999999</v>
      </c>
      <c r="I78" s="851">
        <v>1.6309</v>
      </c>
      <c r="J78" s="849">
        <v>0.44600000000000001</v>
      </c>
      <c r="K78" s="850">
        <v>0.39850000000000002</v>
      </c>
      <c r="L78" s="850">
        <v>0.46689999999999998</v>
      </c>
      <c r="M78" s="851">
        <v>0.48220000000000002</v>
      </c>
      <c r="N78" s="849">
        <v>1.9824999999999999</v>
      </c>
      <c r="O78" s="850">
        <v>1.9809000000000001</v>
      </c>
      <c r="P78" s="850">
        <v>1.5327999999999999</v>
      </c>
      <c r="Q78" s="851">
        <v>1.9824999999999999</v>
      </c>
      <c r="R78" s="849">
        <v>0.57869999999999999</v>
      </c>
      <c r="S78" s="850">
        <v>0.31219999999999998</v>
      </c>
      <c r="T78" s="850">
        <v>0.14849999999999999</v>
      </c>
      <c r="U78" s="851">
        <v>0.57869999999999999</v>
      </c>
      <c r="V78" s="852">
        <v>1E-3</v>
      </c>
      <c r="W78" s="853">
        <v>1E-3</v>
      </c>
      <c r="X78" s="853">
        <v>1E-3</v>
      </c>
      <c r="Y78" s="854">
        <v>1E-3</v>
      </c>
      <c r="Z78" s="852">
        <v>0</v>
      </c>
      <c r="AA78" s="853">
        <v>0</v>
      </c>
      <c r="AB78" s="853">
        <v>0</v>
      </c>
      <c r="AC78" s="854">
        <v>0</v>
      </c>
      <c r="AD78" s="852">
        <v>0.31830000000000003</v>
      </c>
      <c r="AE78" s="853">
        <v>0.17169999999999999</v>
      </c>
      <c r="AF78" s="853">
        <v>7.9600000000000004E-2</v>
      </c>
      <c r="AG78" s="854">
        <v>0.48380000000000001</v>
      </c>
      <c r="AH78" s="755">
        <v>359</v>
      </c>
      <c r="AI78" s="756">
        <v>299</v>
      </c>
      <c r="AJ78" s="757">
        <v>332</v>
      </c>
    </row>
    <row r="79" spans="1:36" ht="12.75" customHeight="1">
      <c r="A79" s="261" t="s">
        <v>1090</v>
      </c>
      <c r="B79" s="250" t="s">
        <v>297</v>
      </c>
      <c r="C79" s="251" t="s">
        <v>101</v>
      </c>
      <c r="D79" s="252" t="s">
        <v>1091</v>
      </c>
      <c r="E79" s="310" t="s">
        <v>439</v>
      </c>
      <c r="F79" s="849">
        <v>0.43109999999999998</v>
      </c>
      <c r="G79" s="850">
        <v>0.23630000000000001</v>
      </c>
      <c r="H79" s="850">
        <v>0.1608</v>
      </c>
      <c r="I79" s="851">
        <v>0.74950000000000006</v>
      </c>
      <c r="J79" s="849">
        <v>1.52E-2</v>
      </c>
      <c r="K79" s="850">
        <v>1.11E-2</v>
      </c>
      <c r="L79" s="850">
        <v>1.21E-2</v>
      </c>
      <c r="M79" s="851">
        <v>2.5499999999999998E-2</v>
      </c>
      <c r="N79" s="849">
        <v>0.1103</v>
      </c>
      <c r="O79" s="850">
        <v>8.7499999999999994E-2</v>
      </c>
      <c r="P79" s="850">
        <v>8.43E-2</v>
      </c>
      <c r="Q79" s="851">
        <v>0.47510000000000002</v>
      </c>
      <c r="R79" s="849">
        <v>5.0000000000000001E-4</v>
      </c>
      <c r="S79" s="850">
        <v>1.5E-3</v>
      </c>
      <c r="T79" s="850">
        <v>1.5E-3</v>
      </c>
      <c r="U79" s="851">
        <v>5.0000000000000001E-4</v>
      </c>
      <c r="V79" s="852">
        <v>3.9E-2</v>
      </c>
      <c r="W79" s="853">
        <v>2.9000000000000001E-2</v>
      </c>
      <c r="X79" s="853">
        <v>2.6700000000000002E-2</v>
      </c>
      <c r="Y79" s="854">
        <v>2.6599999999999999E-2</v>
      </c>
      <c r="Z79" s="852">
        <v>1.8700000000000001E-2</v>
      </c>
      <c r="AA79" s="853">
        <v>7.4999999999999997E-3</v>
      </c>
      <c r="AB79" s="853">
        <v>8.0000000000000002E-3</v>
      </c>
      <c r="AC79" s="854">
        <v>2.0299999999999999E-2</v>
      </c>
      <c r="AD79" s="852">
        <v>5.0000000000000001E-4</v>
      </c>
      <c r="AE79" s="853">
        <v>5.0000000000000001E-4</v>
      </c>
      <c r="AF79" s="853">
        <v>5.0000000000000001E-4</v>
      </c>
      <c r="AG79" s="854">
        <v>5.0000000000000001E-4</v>
      </c>
      <c r="AH79" s="755">
        <v>121</v>
      </c>
      <c r="AI79" s="756">
        <v>101</v>
      </c>
      <c r="AJ79" s="757">
        <v>111</v>
      </c>
    </row>
    <row r="80" spans="1:36" ht="12.75" customHeight="1">
      <c r="A80" s="261" t="s">
        <v>1092</v>
      </c>
      <c r="B80" s="250" t="s">
        <v>297</v>
      </c>
      <c r="C80" s="251" t="s">
        <v>101</v>
      </c>
      <c r="D80" s="252" t="s">
        <v>1093</v>
      </c>
      <c r="E80" s="310" t="s">
        <v>1094</v>
      </c>
      <c r="F80" s="849">
        <v>0.43109999999999998</v>
      </c>
      <c r="G80" s="850">
        <v>0.23630000000000001</v>
      </c>
      <c r="H80" s="850">
        <v>0.1608</v>
      </c>
      <c r="I80" s="851">
        <v>0.74950000000000006</v>
      </c>
      <c r="J80" s="849">
        <v>1.52E-2</v>
      </c>
      <c r="K80" s="850">
        <v>1.11E-2</v>
      </c>
      <c r="L80" s="850">
        <v>1.21E-2</v>
      </c>
      <c r="M80" s="851">
        <v>2.5499999999999998E-2</v>
      </c>
      <c r="N80" s="849">
        <v>0.1103</v>
      </c>
      <c r="O80" s="850">
        <v>8.7499999999999994E-2</v>
      </c>
      <c r="P80" s="850">
        <v>8.43E-2</v>
      </c>
      <c r="Q80" s="851">
        <v>0.47510000000000002</v>
      </c>
      <c r="R80" s="849">
        <v>5.0000000000000001E-4</v>
      </c>
      <c r="S80" s="850">
        <v>1.5E-3</v>
      </c>
      <c r="T80" s="850">
        <v>1.5E-3</v>
      </c>
      <c r="U80" s="851">
        <v>5.0000000000000001E-4</v>
      </c>
      <c r="V80" s="852">
        <v>3.9E-2</v>
      </c>
      <c r="W80" s="853">
        <v>2.9000000000000001E-2</v>
      </c>
      <c r="X80" s="853">
        <v>2.6700000000000002E-2</v>
      </c>
      <c r="Y80" s="854">
        <v>2.6599999999999999E-2</v>
      </c>
      <c r="Z80" s="852">
        <v>1.8700000000000001E-2</v>
      </c>
      <c r="AA80" s="853">
        <v>7.4999999999999997E-3</v>
      </c>
      <c r="AB80" s="853">
        <v>8.0000000000000002E-3</v>
      </c>
      <c r="AC80" s="854">
        <v>2.0299999999999999E-2</v>
      </c>
      <c r="AD80" s="852">
        <v>5.0000000000000001E-4</v>
      </c>
      <c r="AE80" s="853">
        <v>5.0000000000000001E-4</v>
      </c>
      <c r="AF80" s="853">
        <v>5.0000000000000001E-4</v>
      </c>
      <c r="AG80" s="854">
        <v>5.0000000000000001E-4</v>
      </c>
      <c r="AH80" s="755">
        <v>170</v>
      </c>
      <c r="AI80" s="756">
        <v>141</v>
      </c>
      <c r="AJ80" s="757">
        <v>156</v>
      </c>
    </row>
    <row r="81" spans="1:36" ht="12.75" customHeight="1">
      <c r="A81" s="261" t="s">
        <v>1095</v>
      </c>
      <c r="B81" s="250" t="s">
        <v>297</v>
      </c>
      <c r="C81" s="251" t="s">
        <v>101</v>
      </c>
      <c r="D81" s="252" t="s">
        <v>1096</v>
      </c>
      <c r="E81" s="310" t="s">
        <v>1097</v>
      </c>
      <c r="F81" s="849">
        <v>0.64670000000000005</v>
      </c>
      <c r="G81" s="850">
        <v>0.35439999999999999</v>
      </c>
      <c r="H81" s="850">
        <v>0.2412</v>
      </c>
      <c r="I81" s="851">
        <v>1.1243000000000001</v>
      </c>
      <c r="J81" s="849">
        <v>1.9099999999999999E-2</v>
      </c>
      <c r="K81" s="850">
        <v>1.4E-2</v>
      </c>
      <c r="L81" s="850">
        <v>1.5299999999999999E-2</v>
      </c>
      <c r="M81" s="851">
        <v>3.2099999999999997E-2</v>
      </c>
      <c r="N81" s="849">
        <v>0.13569999999999999</v>
      </c>
      <c r="O81" s="850">
        <v>0.12089999999999999</v>
      </c>
      <c r="P81" s="850">
        <v>0.1401</v>
      </c>
      <c r="Q81" s="851">
        <v>0.47510000000000002</v>
      </c>
      <c r="R81" s="849">
        <v>5.0000000000000001E-4</v>
      </c>
      <c r="S81" s="850">
        <v>1.5E-3</v>
      </c>
      <c r="T81" s="850">
        <v>1.5E-3</v>
      </c>
      <c r="U81" s="851">
        <v>5.0000000000000001E-4</v>
      </c>
      <c r="V81" s="852">
        <v>4.7600000000000003E-2</v>
      </c>
      <c r="W81" s="853">
        <v>3.9600000000000003E-2</v>
      </c>
      <c r="X81" s="853">
        <v>4.3900000000000002E-2</v>
      </c>
      <c r="Y81" s="854">
        <v>2.6599999999999999E-2</v>
      </c>
      <c r="Z81" s="852">
        <v>1.8700000000000001E-2</v>
      </c>
      <c r="AA81" s="853">
        <v>7.4999999999999997E-3</v>
      </c>
      <c r="AB81" s="853">
        <v>8.0000000000000002E-3</v>
      </c>
      <c r="AC81" s="854">
        <v>2.0299999999999999E-2</v>
      </c>
      <c r="AD81" s="852">
        <v>5.0000000000000001E-4</v>
      </c>
      <c r="AE81" s="853">
        <v>5.0000000000000001E-4</v>
      </c>
      <c r="AF81" s="853">
        <v>5.0000000000000001E-4</v>
      </c>
      <c r="AG81" s="854">
        <v>5.0000000000000001E-4</v>
      </c>
      <c r="AH81" s="755">
        <v>258</v>
      </c>
      <c r="AI81" s="756">
        <v>215</v>
      </c>
      <c r="AJ81" s="757">
        <v>238</v>
      </c>
    </row>
    <row r="82" spans="1:36" ht="12.75" customHeight="1">
      <c r="A82" s="261" t="s">
        <v>1098</v>
      </c>
      <c r="B82" s="250" t="s">
        <v>297</v>
      </c>
      <c r="C82" s="251" t="s">
        <v>101</v>
      </c>
      <c r="D82" s="252" t="s">
        <v>1099</v>
      </c>
      <c r="E82" s="310" t="s">
        <v>1100</v>
      </c>
      <c r="F82" s="849">
        <v>0.43109999999999998</v>
      </c>
      <c r="G82" s="850">
        <v>0.23630000000000001</v>
      </c>
      <c r="H82" s="850">
        <v>0.1608</v>
      </c>
      <c r="I82" s="851">
        <v>0.74950000000000006</v>
      </c>
      <c r="J82" s="849">
        <v>1.52E-2</v>
      </c>
      <c r="K82" s="850">
        <v>1.11E-2</v>
      </c>
      <c r="L82" s="850">
        <v>1.21E-2</v>
      </c>
      <c r="M82" s="851">
        <v>2.5499999999999998E-2</v>
      </c>
      <c r="N82" s="849">
        <v>0.48349999999999999</v>
      </c>
      <c r="O82" s="850">
        <v>0.38019999999999998</v>
      </c>
      <c r="P82" s="850">
        <v>0.3306</v>
      </c>
      <c r="Q82" s="851">
        <v>0.67910000000000004</v>
      </c>
      <c r="R82" s="849">
        <v>5.0000000000000001E-4</v>
      </c>
      <c r="S82" s="850">
        <v>1.5E-3</v>
      </c>
      <c r="T82" s="850">
        <v>1.5E-3</v>
      </c>
      <c r="U82" s="851">
        <v>5.0000000000000001E-4</v>
      </c>
      <c r="V82" s="852">
        <v>2.7000000000000001E-3</v>
      </c>
      <c r="W82" s="853">
        <v>2.2000000000000001E-3</v>
      </c>
      <c r="X82" s="853">
        <v>1.8E-3</v>
      </c>
      <c r="Y82" s="854">
        <v>3.7000000000000002E-3</v>
      </c>
      <c r="Z82" s="852">
        <v>9.4000000000000004E-3</v>
      </c>
      <c r="AA82" s="853">
        <v>3.7000000000000002E-3</v>
      </c>
      <c r="AB82" s="853">
        <v>4.0000000000000001E-3</v>
      </c>
      <c r="AC82" s="854">
        <v>1.01E-2</v>
      </c>
      <c r="AD82" s="852">
        <v>5.0000000000000001E-4</v>
      </c>
      <c r="AE82" s="853">
        <v>5.0000000000000001E-4</v>
      </c>
      <c r="AF82" s="853">
        <v>5.0000000000000001E-4</v>
      </c>
      <c r="AG82" s="854">
        <v>5.0000000000000001E-4</v>
      </c>
      <c r="AH82" s="755">
        <v>132</v>
      </c>
      <c r="AI82" s="756">
        <v>110</v>
      </c>
      <c r="AJ82" s="757">
        <v>121</v>
      </c>
    </row>
    <row r="83" spans="1:36" ht="12.75" customHeight="1">
      <c r="A83" s="261" t="s">
        <v>1101</v>
      </c>
      <c r="B83" s="250" t="s">
        <v>297</v>
      </c>
      <c r="C83" s="251" t="s">
        <v>101</v>
      </c>
      <c r="D83" s="252" t="s">
        <v>1102</v>
      </c>
      <c r="E83" s="310" t="s">
        <v>1103</v>
      </c>
      <c r="F83" s="849">
        <v>0.43109999999999998</v>
      </c>
      <c r="G83" s="850">
        <v>0.23630000000000001</v>
      </c>
      <c r="H83" s="850">
        <v>0.1608</v>
      </c>
      <c r="I83" s="851">
        <v>0.74950000000000006</v>
      </c>
      <c r="J83" s="849">
        <v>1.52E-2</v>
      </c>
      <c r="K83" s="850">
        <v>1.11E-2</v>
      </c>
      <c r="L83" s="850">
        <v>1.21E-2</v>
      </c>
      <c r="M83" s="851">
        <v>2.5499999999999998E-2</v>
      </c>
      <c r="N83" s="849">
        <v>0.3337</v>
      </c>
      <c r="O83" s="850">
        <v>0.25969999999999999</v>
      </c>
      <c r="P83" s="850">
        <v>0.28210000000000002</v>
      </c>
      <c r="Q83" s="851">
        <v>0.5161</v>
      </c>
      <c r="R83" s="849">
        <v>5.0000000000000001E-4</v>
      </c>
      <c r="S83" s="850">
        <v>1.5E-3</v>
      </c>
      <c r="T83" s="850">
        <v>1.5E-3</v>
      </c>
      <c r="U83" s="851">
        <v>5.0000000000000001E-4</v>
      </c>
      <c r="V83" s="852">
        <v>1.9E-3</v>
      </c>
      <c r="W83" s="853">
        <v>1.1000000000000001E-3</v>
      </c>
      <c r="X83" s="853">
        <v>5.9999999999999995E-4</v>
      </c>
      <c r="Y83" s="854">
        <v>3.5000000000000001E-3</v>
      </c>
      <c r="Z83" s="852">
        <v>9.4000000000000004E-3</v>
      </c>
      <c r="AA83" s="853">
        <v>3.7000000000000002E-3</v>
      </c>
      <c r="AB83" s="853">
        <v>4.0000000000000001E-3</v>
      </c>
      <c r="AC83" s="854">
        <v>1.01E-2</v>
      </c>
      <c r="AD83" s="852">
        <v>5.0000000000000001E-4</v>
      </c>
      <c r="AE83" s="853">
        <v>5.0000000000000001E-4</v>
      </c>
      <c r="AF83" s="853">
        <v>5.0000000000000001E-4</v>
      </c>
      <c r="AG83" s="854">
        <v>5.0000000000000001E-4</v>
      </c>
      <c r="AH83" s="755">
        <v>168</v>
      </c>
      <c r="AI83" s="756">
        <v>140</v>
      </c>
      <c r="AJ83" s="757">
        <v>155</v>
      </c>
    </row>
    <row r="84" spans="1:36" ht="12.75" customHeight="1">
      <c r="A84" s="261" t="s">
        <v>1104</v>
      </c>
      <c r="B84" s="250" t="s">
        <v>297</v>
      </c>
      <c r="C84" s="251" t="s">
        <v>101</v>
      </c>
      <c r="D84" s="252" t="s">
        <v>1105</v>
      </c>
      <c r="E84" s="310" t="s">
        <v>1103</v>
      </c>
      <c r="F84" s="849">
        <v>6.0100000000000001E-2</v>
      </c>
      <c r="G84" s="850">
        <v>7.5399999999999995E-2</v>
      </c>
      <c r="H84" s="850">
        <v>3.5000000000000003E-2</v>
      </c>
      <c r="I84" s="851">
        <v>6.5000000000000002E-2</v>
      </c>
      <c r="J84" s="849">
        <v>0.1434</v>
      </c>
      <c r="K84" s="850">
        <v>8.7099999999999997E-2</v>
      </c>
      <c r="L84" s="850">
        <v>0.13700000000000001</v>
      </c>
      <c r="M84" s="851">
        <v>0.155</v>
      </c>
      <c r="N84" s="849">
        <v>0.41959999999999997</v>
      </c>
      <c r="O84" s="850">
        <v>0.28110000000000002</v>
      </c>
      <c r="P84" s="850">
        <v>0.25519999999999998</v>
      </c>
      <c r="Q84" s="851">
        <v>0.67259999999999998</v>
      </c>
      <c r="R84" s="849">
        <v>5.0000000000000001E-4</v>
      </c>
      <c r="S84" s="850">
        <v>1.5E-3</v>
      </c>
      <c r="T84" s="850">
        <v>1.5E-3</v>
      </c>
      <c r="U84" s="851">
        <v>5.0000000000000001E-4</v>
      </c>
      <c r="V84" s="852">
        <v>2.8999999999999998E-3</v>
      </c>
      <c r="W84" s="853">
        <v>2.3E-3</v>
      </c>
      <c r="X84" s="853">
        <v>3.0999999999999999E-3</v>
      </c>
      <c r="Y84" s="854">
        <v>4.3E-3</v>
      </c>
      <c r="Z84" s="852">
        <v>9.4000000000000004E-3</v>
      </c>
      <c r="AA84" s="853">
        <v>3.7000000000000002E-3</v>
      </c>
      <c r="AB84" s="853">
        <v>4.0000000000000001E-3</v>
      </c>
      <c r="AC84" s="854">
        <v>1.01E-2</v>
      </c>
      <c r="AD84" s="852">
        <v>5.0000000000000001E-4</v>
      </c>
      <c r="AE84" s="853">
        <v>5.0000000000000001E-4</v>
      </c>
      <c r="AF84" s="853">
        <v>5.0000000000000001E-4</v>
      </c>
      <c r="AG84" s="854">
        <v>5.0000000000000001E-4</v>
      </c>
      <c r="AH84" s="755">
        <v>259</v>
      </c>
      <c r="AI84" s="756">
        <v>216</v>
      </c>
      <c r="AJ84" s="757">
        <v>239</v>
      </c>
    </row>
    <row r="85" spans="1:36" ht="12.75" customHeight="1">
      <c r="A85" s="261" t="s">
        <v>1106</v>
      </c>
      <c r="B85" s="250" t="s">
        <v>297</v>
      </c>
      <c r="C85" s="251" t="s">
        <v>101</v>
      </c>
      <c r="D85" s="252" t="s">
        <v>1107</v>
      </c>
      <c r="E85" s="310" t="s">
        <v>1108</v>
      </c>
      <c r="F85" s="849">
        <v>0.4</v>
      </c>
      <c r="G85" s="850">
        <v>0.2</v>
      </c>
      <c r="H85" s="850">
        <v>0.2</v>
      </c>
      <c r="I85" s="851">
        <v>0.7</v>
      </c>
      <c r="J85" s="849">
        <v>0</v>
      </c>
      <c r="K85" s="850">
        <v>0</v>
      </c>
      <c r="L85" s="850">
        <v>0</v>
      </c>
      <c r="M85" s="851">
        <v>0</v>
      </c>
      <c r="N85" s="849">
        <v>0</v>
      </c>
      <c r="O85" s="850">
        <v>0</v>
      </c>
      <c r="P85" s="850">
        <v>0</v>
      </c>
      <c r="Q85" s="851">
        <v>0.6</v>
      </c>
      <c r="R85" s="849">
        <v>1E-3</v>
      </c>
      <c r="S85" s="850">
        <v>2E-3</v>
      </c>
      <c r="T85" s="850">
        <v>2E-3</v>
      </c>
      <c r="U85" s="851">
        <v>1E-3</v>
      </c>
      <c r="V85" s="852">
        <v>4.0000000000000001E-3</v>
      </c>
      <c r="W85" s="853">
        <v>3.0000000000000001E-3</v>
      </c>
      <c r="X85" s="853">
        <v>3.0000000000000001E-3</v>
      </c>
      <c r="Y85" s="854">
        <v>8.9999999999999993E-3</v>
      </c>
      <c r="Z85" s="852">
        <v>1.9E-2</v>
      </c>
      <c r="AA85" s="853">
        <v>7.0000000000000001E-3</v>
      </c>
      <c r="AB85" s="853">
        <v>8.0000000000000002E-3</v>
      </c>
      <c r="AC85" s="854">
        <v>0.02</v>
      </c>
      <c r="AD85" s="852">
        <v>1E-3</v>
      </c>
      <c r="AE85" s="853">
        <v>1E-3</v>
      </c>
      <c r="AF85" s="853">
        <v>1E-3</v>
      </c>
      <c r="AG85" s="854">
        <v>1E-3</v>
      </c>
      <c r="AH85" s="755">
        <v>125</v>
      </c>
      <c r="AI85" s="756">
        <v>104</v>
      </c>
      <c r="AJ85" s="757">
        <v>115</v>
      </c>
    </row>
    <row r="86" spans="1:36" ht="12.75" customHeight="1">
      <c r="A86" s="261" t="s">
        <v>299</v>
      </c>
      <c r="B86" s="250" t="s">
        <v>297</v>
      </c>
      <c r="C86" s="251" t="s">
        <v>101</v>
      </c>
      <c r="D86" s="252" t="s">
        <v>298</v>
      </c>
      <c r="E86" s="310" t="s">
        <v>1108</v>
      </c>
      <c r="F86" s="849">
        <v>0.43109999999999998</v>
      </c>
      <c r="G86" s="850">
        <v>0.23630000000000001</v>
      </c>
      <c r="H86" s="850">
        <v>0.1608</v>
      </c>
      <c r="I86" s="851">
        <v>0.74950000000000006</v>
      </c>
      <c r="J86" s="849">
        <v>1.52E-2</v>
      </c>
      <c r="K86" s="850">
        <v>1.11E-2</v>
      </c>
      <c r="L86" s="850">
        <v>1.21E-2</v>
      </c>
      <c r="M86" s="851">
        <v>2.5499999999999998E-2</v>
      </c>
      <c r="N86" s="849">
        <v>2.87E-2</v>
      </c>
      <c r="O86" s="850">
        <v>1.6199999999999999E-2</v>
      </c>
      <c r="P86" s="850">
        <v>1.9300000000000001E-2</v>
      </c>
      <c r="Q86" s="851">
        <v>0.57720000000000005</v>
      </c>
      <c r="R86" s="849">
        <v>5.0000000000000001E-4</v>
      </c>
      <c r="S86" s="850">
        <v>1.5E-3</v>
      </c>
      <c r="T86" s="850">
        <v>1.5E-3</v>
      </c>
      <c r="U86" s="851">
        <v>5.0000000000000001E-4</v>
      </c>
      <c r="V86" s="852">
        <v>3.8999999999999998E-3</v>
      </c>
      <c r="W86" s="853">
        <v>2.8999999999999998E-3</v>
      </c>
      <c r="X86" s="853">
        <v>2.7000000000000001E-3</v>
      </c>
      <c r="Y86" s="854">
        <v>8.9999999999999993E-3</v>
      </c>
      <c r="Z86" s="852">
        <v>1.8700000000000001E-2</v>
      </c>
      <c r="AA86" s="853">
        <v>7.4999999999999997E-3</v>
      </c>
      <c r="AB86" s="853">
        <v>8.0000000000000002E-3</v>
      </c>
      <c r="AC86" s="854">
        <v>2.0199999999999999E-2</v>
      </c>
      <c r="AD86" s="852">
        <v>5.0000000000000001E-4</v>
      </c>
      <c r="AE86" s="853">
        <v>5.0000000000000001E-4</v>
      </c>
      <c r="AF86" s="853">
        <v>5.0000000000000001E-4</v>
      </c>
      <c r="AG86" s="854">
        <v>5.0000000000000001E-4</v>
      </c>
      <c r="AH86" s="755">
        <v>169</v>
      </c>
      <c r="AI86" s="756">
        <v>140</v>
      </c>
      <c r="AJ86" s="757">
        <v>155</v>
      </c>
    </row>
    <row r="87" spans="1:36" ht="12.75" customHeight="1">
      <c r="A87" s="261" t="s">
        <v>301</v>
      </c>
      <c r="B87" s="250" t="s">
        <v>297</v>
      </c>
      <c r="C87" s="251" t="s">
        <v>101</v>
      </c>
      <c r="D87" s="252" t="s">
        <v>300</v>
      </c>
      <c r="E87" s="310" t="s">
        <v>1109</v>
      </c>
      <c r="F87" s="849">
        <v>0.64670000000000005</v>
      </c>
      <c r="G87" s="850">
        <v>0.35439999999999999</v>
      </c>
      <c r="H87" s="850">
        <v>0.2412</v>
      </c>
      <c r="I87" s="851">
        <v>1.1243000000000001</v>
      </c>
      <c r="J87" s="849">
        <v>1.9099999999999999E-2</v>
      </c>
      <c r="K87" s="850">
        <v>1.4E-2</v>
      </c>
      <c r="L87" s="850">
        <v>1.5299999999999999E-2</v>
      </c>
      <c r="M87" s="851">
        <v>3.2099999999999997E-2</v>
      </c>
      <c r="N87" s="849">
        <v>2.87E-2</v>
      </c>
      <c r="O87" s="850">
        <v>1.6199999999999999E-2</v>
      </c>
      <c r="P87" s="850">
        <v>1.9300000000000001E-2</v>
      </c>
      <c r="Q87" s="851">
        <v>0.57720000000000005</v>
      </c>
      <c r="R87" s="849">
        <v>5.0000000000000001E-4</v>
      </c>
      <c r="S87" s="850">
        <v>1.5E-3</v>
      </c>
      <c r="T87" s="850">
        <v>1.5E-3</v>
      </c>
      <c r="U87" s="851">
        <v>5.0000000000000001E-4</v>
      </c>
      <c r="V87" s="852">
        <v>4.7999999999999996E-3</v>
      </c>
      <c r="W87" s="853">
        <v>4.0000000000000001E-3</v>
      </c>
      <c r="X87" s="853">
        <v>4.4000000000000003E-3</v>
      </c>
      <c r="Y87" s="854">
        <v>8.9999999999999993E-3</v>
      </c>
      <c r="Z87" s="852">
        <v>1.8700000000000001E-2</v>
      </c>
      <c r="AA87" s="853">
        <v>7.4999999999999997E-3</v>
      </c>
      <c r="AB87" s="853">
        <v>8.0000000000000002E-3</v>
      </c>
      <c r="AC87" s="854">
        <v>2.0199999999999999E-2</v>
      </c>
      <c r="AD87" s="852">
        <v>5.0000000000000001E-4</v>
      </c>
      <c r="AE87" s="853">
        <v>5.0000000000000001E-4</v>
      </c>
      <c r="AF87" s="853">
        <v>5.0000000000000001E-4</v>
      </c>
      <c r="AG87" s="854">
        <v>5.0000000000000001E-4</v>
      </c>
      <c r="AH87" s="755">
        <v>250</v>
      </c>
      <c r="AI87" s="756">
        <v>208</v>
      </c>
      <c r="AJ87" s="757">
        <v>231</v>
      </c>
    </row>
    <row r="88" spans="1:36" ht="12.75" customHeight="1">
      <c r="A88" s="261" t="s">
        <v>1110</v>
      </c>
      <c r="B88" s="250" t="s">
        <v>297</v>
      </c>
      <c r="C88" s="251" t="s">
        <v>101</v>
      </c>
      <c r="D88" s="252" t="s">
        <v>1111</v>
      </c>
      <c r="E88" s="310" t="s">
        <v>1112</v>
      </c>
      <c r="F88" s="849">
        <v>2.6438999999999999</v>
      </c>
      <c r="G88" s="850">
        <v>0.35189999999999999</v>
      </c>
      <c r="H88" s="850">
        <v>0.47889999999999999</v>
      </c>
      <c r="I88" s="851">
        <v>3.3</v>
      </c>
      <c r="J88" s="849">
        <v>0.11550000000000001</v>
      </c>
      <c r="K88" s="850">
        <v>0.1013</v>
      </c>
      <c r="L88" s="850">
        <v>0.1114</v>
      </c>
      <c r="M88" s="851">
        <v>0.64</v>
      </c>
      <c r="N88" s="849">
        <v>0.98270000000000002</v>
      </c>
      <c r="O88" s="850">
        <v>0.68940000000000001</v>
      </c>
      <c r="P88" s="850">
        <v>0.96079999999999999</v>
      </c>
      <c r="Q88" s="851">
        <v>-0.67</v>
      </c>
      <c r="R88" s="849">
        <v>0.2099</v>
      </c>
      <c r="S88" s="850">
        <v>0.1032</v>
      </c>
      <c r="T88" s="850">
        <v>0.1207</v>
      </c>
      <c r="U88" s="851">
        <v>0.61099999999999999</v>
      </c>
      <c r="V88" s="852">
        <v>1E-3</v>
      </c>
      <c r="W88" s="853">
        <v>1E-3</v>
      </c>
      <c r="X88" s="853">
        <v>1E-3</v>
      </c>
      <c r="Y88" s="854">
        <v>1E-3</v>
      </c>
      <c r="Z88" s="852">
        <v>1.8E-3</v>
      </c>
      <c r="AA88" s="853">
        <v>3.8999999999999998E-3</v>
      </c>
      <c r="AB88" s="853">
        <v>4.0000000000000001E-3</v>
      </c>
      <c r="AC88" s="854">
        <v>2E-3</v>
      </c>
      <c r="AD88" s="852">
        <v>0.14699999999999999</v>
      </c>
      <c r="AE88" s="853">
        <v>7.22E-2</v>
      </c>
      <c r="AF88" s="853">
        <v>8.3599999999999994E-2</v>
      </c>
      <c r="AG88" s="854">
        <v>0.1106</v>
      </c>
      <c r="AH88" s="755">
        <v>139</v>
      </c>
      <c r="AI88" s="756">
        <v>116</v>
      </c>
      <c r="AJ88" s="757">
        <v>128</v>
      </c>
    </row>
    <row r="89" spans="1:36" ht="12.75" customHeight="1">
      <c r="A89" s="261" t="s">
        <v>1113</v>
      </c>
      <c r="B89" s="250" t="s">
        <v>297</v>
      </c>
      <c r="C89" s="251" t="s">
        <v>101</v>
      </c>
      <c r="D89" s="252" t="s">
        <v>1114</v>
      </c>
      <c r="E89" s="310" t="s">
        <v>1115</v>
      </c>
      <c r="F89" s="849">
        <v>2.6438999999999999</v>
      </c>
      <c r="G89" s="850">
        <v>0.35189999999999999</v>
      </c>
      <c r="H89" s="850">
        <v>0.47889999999999999</v>
      </c>
      <c r="I89" s="851">
        <v>3.3</v>
      </c>
      <c r="J89" s="849">
        <v>0.11550000000000001</v>
      </c>
      <c r="K89" s="850">
        <v>0.1014</v>
      </c>
      <c r="L89" s="850">
        <v>0.1114</v>
      </c>
      <c r="M89" s="851">
        <v>0.64</v>
      </c>
      <c r="N89" s="849">
        <v>0.98270000000000002</v>
      </c>
      <c r="O89" s="850">
        <v>0.68940000000000001</v>
      </c>
      <c r="P89" s="850">
        <v>0.96079999999999999</v>
      </c>
      <c r="Q89" s="851">
        <v>-0.67</v>
      </c>
      <c r="R89" s="849">
        <v>0.2099</v>
      </c>
      <c r="S89" s="850">
        <v>0.1032</v>
      </c>
      <c r="T89" s="850">
        <v>0.1207</v>
      </c>
      <c r="U89" s="851">
        <v>0.61099999999999999</v>
      </c>
      <c r="V89" s="852">
        <v>1E-3</v>
      </c>
      <c r="W89" s="853">
        <v>1E-3</v>
      </c>
      <c r="X89" s="853">
        <v>1E-3</v>
      </c>
      <c r="Y89" s="854">
        <v>1E-3</v>
      </c>
      <c r="Z89" s="852">
        <v>1.8E-3</v>
      </c>
      <c r="AA89" s="853">
        <v>3.8999999999999998E-3</v>
      </c>
      <c r="AB89" s="853">
        <v>4.0000000000000001E-3</v>
      </c>
      <c r="AC89" s="854">
        <v>2E-3</v>
      </c>
      <c r="AD89" s="852">
        <v>0.14699999999999999</v>
      </c>
      <c r="AE89" s="853">
        <v>7.22E-2</v>
      </c>
      <c r="AF89" s="853">
        <v>8.3599999999999994E-2</v>
      </c>
      <c r="AG89" s="854">
        <v>0.1106</v>
      </c>
      <c r="AH89" s="755">
        <v>243</v>
      </c>
      <c r="AI89" s="756">
        <v>202</v>
      </c>
      <c r="AJ89" s="757">
        <v>224</v>
      </c>
    </row>
    <row r="90" spans="1:36" ht="12.75" customHeight="1">
      <c r="A90" s="261" t="s">
        <v>1116</v>
      </c>
      <c r="B90" s="250" t="s">
        <v>297</v>
      </c>
      <c r="C90" s="251" t="s">
        <v>101</v>
      </c>
      <c r="D90" s="252" t="s">
        <v>1117</v>
      </c>
      <c r="E90" s="310" t="s">
        <v>1118</v>
      </c>
      <c r="F90" s="849">
        <v>3.5287000000000002</v>
      </c>
      <c r="G90" s="850">
        <v>0.4945</v>
      </c>
      <c r="H90" s="850">
        <v>0.6371</v>
      </c>
      <c r="I90" s="851">
        <v>3.3</v>
      </c>
      <c r="J90" s="849">
        <v>0.14030000000000001</v>
      </c>
      <c r="K90" s="850">
        <v>0.12620000000000001</v>
      </c>
      <c r="L90" s="850">
        <v>0.13500000000000001</v>
      </c>
      <c r="M90" s="851">
        <v>0.64</v>
      </c>
      <c r="N90" s="849">
        <v>1.204</v>
      </c>
      <c r="O90" s="850">
        <v>0.83750000000000002</v>
      </c>
      <c r="P90" s="850">
        <v>1.171</v>
      </c>
      <c r="Q90" s="851">
        <v>-0.67</v>
      </c>
      <c r="R90" s="849">
        <v>0.26179999999999998</v>
      </c>
      <c r="S90" s="850">
        <v>0.1353</v>
      </c>
      <c r="T90" s="850">
        <v>0.1595</v>
      </c>
      <c r="U90" s="851">
        <v>0.61099999999999999</v>
      </c>
      <c r="V90" s="852">
        <v>1E-3</v>
      </c>
      <c r="W90" s="853">
        <v>1E-3</v>
      </c>
      <c r="X90" s="853">
        <v>1E-3</v>
      </c>
      <c r="Y90" s="854">
        <v>1E-3</v>
      </c>
      <c r="Z90" s="852">
        <v>1.9E-3</v>
      </c>
      <c r="AA90" s="853">
        <v>4.0000000000000001E-3</v>
      </c>
      <c r="AB90" s="853">
        <v>4.0000000000000001E-3</v>
      </c>
      <c r="AC90" s="854">
        <v>2E-3</v>
      </c>
      <c r="AD90" s="852">
        <v>0.1832</v>
      </c>
      <c r="AE90" s="853">
        <v>9.4700000000000006E-2</v>
      </c>
      <c r="AF90" s="853">
        <v>0.1106</v>
      </c>
      <c r="AG90" s="854">
        <v>0.13250000000000001</v>
      </c>
      <c r="AH90" s="755">
        <v>353</v>
      </c>
      <c r="AI90" s="756">
        <v>294</v>
      </c>
      <c r="AJ90" s="757">
        <v>327</v>
      </c>
    </row>
    <row r="91" spans="1:36" ht="12.75" customHeight="1">
      <c r="A91" s="261" t="s">
        <v>1119</v>
      </c>
      <c r="B91" s="250" t="s">
        <v>297</v>
      </c>
      <c r="C91" s="251" t="s">
        <v>101</v>
      </c>
      <c r="D91" s="252" t="s">
        <v>1120</v>
      </c>
      <c r="E91" s="310" t="s">
        <v>1121</v>
      </c>
      <c r="F91" s="849">
        <v>0.64100000000000001</v>
      </c>
      <c r="G91" s="850">
        <v>7.3300000000000004E-2</v>
      </c>
      <c r="H91" s="850">
        <v>0.12330000000000001</v>
      </c>
      <c r="I91" s="851">
        <v>1.74</v>
      </c>
      <c r="J91" s="849">
        <v>0.1268</v>
      </c>
      <c r="K91" s="850">
        <v>5.2600000000000001E-2</v>
      </c>
      <c r="L91" s="850">
        <v>3.6299999999999999E-2</v>
      </c>
      <c r="M91" s="851">
        <v>0.37</v>
      </c>
      <c r="N91" s="849">
        <v>1.1563000000000001</v>
      </c>
      <c r="O91" s="850">
        <v>0.6431</v>
      </c>
      <c r="P91" s="850">
        <v>0.8276</v>
      </c>
      <c r="Q91" s="851">
        <v>0.86</v>
      </c>
      <c r="R91" s="849">
        <v>0.13100000000000001</v>
      </c>
      <c r="S91" s="850">
        <v>6.9599999999999995E-2</v>
      </c>
      <c r="T91" s="850">
        <v>0.13139999999999999</v>
      </c>
      <c r="U91" s="851">
        <v>0.246</v>
      </c>
      <c r="V91" s="852">
        <v>3.0000000000000001E-3</v>
      </c>
      <c r="W91" s="853">
        <v>3.0000000000000001E-3</v>
      </c>
      <c r="X91" s="853">
        <v>3.0000000000000001E-3</v>
      </c>
      <c r="Y91" s="854">
        <v>3.0000000000000001E-3</v>
      </c>
      <c r="Z91" s="852">
        <v>3.8999999999999998E-3</v>
      </c>
      <c r="AA91" s="853">
        <v>5.8999999999999999E-3</v>
      </c>
      <c r="AB91" s="853">
        <v>6.0000000000000001E-3</v>
      </c>
      <c r="AC91" s="854">
        <v>4.1999999999999997E-3</v>
      </c>
      <c r="AD91" s="852">
        <v>0.1048</v>
      </c>
      <c r="AE91" s="853">
        <v>5.57E-2</v>
      </c>
      <c r="AF91" s="853">
        <v>0.1028</v>
      </c>
      <c r="AG91" s="854">
        <v>0.1129</v>
      </c>
      <c r="AH91" s="755">
        <v>164</v>
      </c>
      <c r="AI91" s="756">
        <v>137</v>
      </c>
      <c r="AJ91" s="757">
        <v>151</v>
      </c>
    </row>
    <row r="92" spans="1:36" ht="12.75" customHeight="1">
      <c r="A92" s="261" t="s">
        <v>1122</v>
      </c>
      <c r="B92" s="250" t="s">
        <v>297</v>
      </c>
      <c r="C92" s="251" t="s">
        <v>101</v>
      </c>
      <c r="D92" s="252" t="s">
        <v>1123</v>
      </c>
      <c r="E92" s="310" t="s">
        <v>1124</v>
      </c>
      <c r="F92" s="849">
        <v>0.64100000000000001</v>
      </c>
      <c r="G92" s="850">
        <v>7.3300000000000004E-2</v>
      </c>
      <c r="H92" s="850">
        <v>0.12330000000000001</v>
      </c>
      <c r="I92" s="851">
        <v>1.74</v>
      </c>
      <c r="J92" s="849">
        <v>0.1268</v>
      </c>
      <c r="K92" s="850">
        <v>5.2600000000000001E-2</v>
      </c>
      <c r="L92" s="850">
        <v>3.6299999999999999E-2</v>
      </c>
      <c r="M92" s="851">
        <v>0.37</v>
      </c>
      <c r="N92" s="849">
        <v>1.1563000000000001</v>
      </c>
      <c r="O92" s="850">
        <v>0.6431</v>
      </c>
      <c r="P92" s="850">
        <v>0.8276</v>
      </c>
      <c r="Q92" s="851">
        <v>0.86</v>
      </c>
      <c r="R92" s="849">
        <v>0.13100000000000001</v>
      </c>
      <c r="S92" s="850">
        <v>6.9599999999999995E-2</v>
      </c>
      <c r="T92" s="850">
        <v>0.13139999999999999</v>
      </c>
      <c r="U92" s="851">
        <v>0.246</v>
      </c>
      <c r="V92" s="852">
        <v>3.0000000000000001E-3</v>
      </c>
      <c r="W92" s="853">
        <v>3.0000000000000001E-3</v>
      </c>
      <c r="X92" s="853">
        <v>3.0000000000000001E-3</v>
      </c>
      <c r="Y92" s="854">
        <v>3.0000000000000001E-3</v>
      </c>
      <c r="Z92" s="852">
        <v>3.8999999999999998E-3</v>
      </c>
      <c r="AA92" s="853">
        <v>5.8999999999999999E-3</v>
      </c>
      <c r="AB92" s="853">
        <v>6.0000000000000001E-3</v>
      </c>
      <c r="AC92" s="854">
        <v>4.1999999999999997E-3</v>
      </c>
      <c r="AD92" s="852">
        <v>0.1048</v>
      </c>
      <c r="AE92" s="853">
        <v>5.57E-2</v>
      </c>
      <c r="AF92" s="853">
        <v>0.1028</v>
      </c>
      <c r="AG92" s="854">
        <v>0.1129</v>
      </c>
      <c r="AH92" s="755">
        <v>232</v>
      </c>
      <c r="AI92" s="756">
        <v>193</v>
      </c>
      <c r="AJ92" s="757">
        <v>214</v>
      </c>
    </row>
    <row r="93" spans="1:36" ht="12.75" customHeight="1">
      <c r="A93" s="261" t="s">
        <v>1125</v>
      </c>
      <c r="B93" s="250" t="s">
        <v>297</v>
      </c>
      <c r="C93" s="251" t="s">
        <v>101</v>
      </c>
      <c r="D93" s="252" t="s">
        <v>1126</v>
      </c>
      <c r="E93" s="310" t="s">
        <v>1124</v>
      </c>
      <c r="F93" s="849">
        <v>0.76890000000000003</v>
      </c>
      <c r="G93" s="850">
        <v>9.5799999999999996E-2</v>
      </c>
      <c r="H93" s="850">
        <v>0.14729999999999999</v>
      </c>
      <c r="I93" s="851">
        <v>1.74</v>
      </c>
      <c r="J93" s="849">
        <v>0.15340000000000001</v>
      </c>
      <c r="K93" s="850">
        <v>6.5500000000000003E-2</v>
      </c>
      <c r="L93" s="850">
        <v>4.3999999999999997E-2</v>
      </c>
      <c r="M93" s="851">
        <v>0.37</v>
      </c>
      <c r="N93" s="849">
        <v>1.4063000000000001</v>
      </c>
      <c r="O93" s="850">
        <v>0.7873</v>
      </c>
      <c r="P93" s="850">
        <v>0.98829999999999996</v>
      </c>
      <c r="Q93" s="851">
        <v>0.86</v>
      </c>
      <c r="R93" s="849">
        <v>0.1784</v>
      </c>
      <c r="S93" s="850">
        <v>9.8799999999999999E-2</v>
      </c>
      <c r="T93" s="850">
        <v>0.18629999999999999</v>
      </c>
      <c r="U93" s="851">
        <v>0.246</v>
      </c>
      <c r="V93" s="852">
        <v>3.0000000000000001E-3</v>
      </c>
      <c r="W93" s="853">
        <v>3.0000000000000001E-3</v>
      </c>
      <c r="X93" s="853">
        <v>3.0000000000000001E-3</v>
      </c>
      <c r="Y93" s="854">
        <v>3.0000000000000001E-3</v>
      </c>
      <c r="Z93" s="852">
        <v>3.8999999999999998E-3</v>
      </c>
      <c r="AA93" s="853">
        <v>5.8999999999999999E-3</v>
      </c>
      <c r="AB93" s="853">
        <v>6.0000000000000001E-3</v>
      </c>
      <c r="AC93" s="854">
        <v>4.1999999999999997E-3</v>
      </c>
      <c r="AD93" s="852">
        <v>0.14280000000000001</v>
      </c>
      <c r="AE93" s="853">
        <v>7.9000000000000001E-2</v>
      </c>
      <c r="AF93" s="853">
        <v>0.14460000000000001</v>
      </c>
      <c r="AG93" s="854">
        <v>0.15390000000000001</v>
      </c>
      <c r="AH93" s="755">
        <v>328</v>
      </c>
      <c r="AI93" s="756">
        <v>274</v>
      </c>
      <c r="AJ93" s="757">
        <v>305</v>
      </c>
    </row>
    <row r="94" spans="1:36" ht="12.75" customHeight="1">
      <c r="A94" s="261" t="s">
        <v>1127</v>
      </c>
      <c r="B94" s="250" t="s">
        <v>297</v>
      </c>
      <c r="C94" s="251" t="s">
        <v>101</v>
      </c>
      <c r="D94" s="252" t="s">
        <v>1128</v>
      </c>
      <c r="E94" s="310" t="s">
        <v>1054</v>
      </c>
      <c r="F94" s="849">
        <v>0.2452</v>
      </c>
      <c r="G94" s="850">
        <v>1.3599999999999999E-2</v>
      </c>
      <c r="H94" s="850">
        <v>5.2299999999999999E-2</v>
      </c>
      <c r="I94" s="851">
        <v>2.08</v>
      </c>
      <c r="J94" s="849">
        <v>2.1299999999999999E-2</v>
      </c>
      <c r="K94" s="850">
        <v>4.1999999999999997E-3</v>
      </c>
      <c r="L94" s="850">
        <v>1.46E-2</v>
      </c>
      <c r="M94" s="851">
        <v>0.14000000000000001</v>
      </c>
      <c r="N94" s="849">
        <v>1.0096000000000001</v>
      </c>
      <c r="O94" s="850">
        <v>0.70530000000000004</v>
      </c>
      <c r="P94" s="850">
        <v>0.79859999999999998</v>
      </c>
      <c r="Q94" s="851">
        <v>0.34</v>
      </c>
      <c r="R94" s="849">
        <v>4.3999999999999997E-2</v>
      </c>
      <c r="S94" s="850">
        <v>3.5999999999999997E-2</v>
      </c>
      <c r="T94" s="850">
        <v>7.1400000000000005E-2</v>
      </c>
      <c r="U94" s="851">
        <v>9.2999999999999999E-2</v>
      </c>
      <c r="V94" s="852">
        <v>3.0000000000000001E-3</v>
      </c>
      <c r="W94" s="853">
        <v>3.0000000000000001E-3</v>
      </c>
      <c r="X94" s="853">
        <v>3.0000000000000001E-3</v>
      </c>
      <c r="Y94" s="854">
        <v>3.0000000000000001E-3</v>
      </c>
      <c r="Z94" s="852">
        <v>9.4000000000000004E-3</v>
      </c>
      <c r="AA94" s="853">
        <v>3.7000000000000002E-3</v>
      </c>
      <c r="AB94" s="853">
        <v>4.0000000000000001E-3</v>
      </c>
      <c r="AC94" s="854">
        <v>1.01E-2</v>
      </c>
      <c r="AD94" s="852">
        <v>3.7400000000000003E-2</v>
      </c>
      <c r="AE94" s="853">
        <v>3.0599999999999999E-2</v>
      </c>
      <c r="AF94" s="853">
        <v>5.8000000000000003E-2</v>
      </c>
      <c r="AG94" s="854">
        <v>5.3600000000000002E-2</v>
      </c>
      <c r="AH94" s="755">
        <v>152</v>
      </c>
      <c r="AI94" s="756">
        <v>127</v>
      </c>
      <c r="AJ94" s="757">
        <v>140</v>
      </c>
    </row>
    <row r="95" spans="1:36" ht="12.75" customHeight="1">
      <c r="A95" s="261" t="s">
        <v>1129</v>
      </c>
      <c r="B95" s="250" t="s">
        <v>297</v>
      </c>
      <c r="C95" s="251" t="s">
        <v>101</v>
      </c>
      <c r="D95" s="252" t="s">
        <v>1130</v>
      </c>
      <c r="E95" s="310" t="s">
        <v>1054</v>
      </c>
      <c r="F95" s="849">
        <v>0.2452</v>
      </c>
      <c r="G95" s="850">
        <v>1.3599999999999999E-2</v>
      </c>
      <c r="H95" s="850">
        <v>5.2299999999999999E-2</v>
      </c>
      <c r="I95" s="851">
        <v>2.08</v>
      </c>
      <c r="J95" s="849">
        <v>2.1299999999999999E-2</v>
      </c>
      <c r="K95" s="850">
        <v>4.1999999999999997E-3</v>
      </c>
      <c r="L95" s="850">
        <v>1.46E-2</v>
      </c>
      <c r="M95" s="851">
        <v>0.14000000000000001</v>
      </c>
      <c r="N95" s="849">
        <v>1.0096000000000001</v>
      </c>
      <c r="O95" s="850">
        <v>0.70530000000000004</v>
      </c>
      <c r="P95" s="850">
        <v>0.79859999999999998</v>
      </c>
      <c r="Q95" s="851">
        <v>0.34</v>
      </c>
      <c r="R95" s="849">
        <v>2.86E-2</v>
      </c>
      <c r="S95" s="850">
        <v>2.3400000000000001E-2</v>
      </c>
      <c r="T95" s="850">
        <v>4.6399999999999997E-2</v>
      </c>
      <c r="U95" s="851">
        <v>9.2999999999999999E-2</v>
      </c>
      <c r="V95" s="852">
        <v>3.0000000000000001E-3</v>
      </c>
      <c r="W95" s="853">
        <v>3.0000000000000001E-3</v>
      </c>
      <c r="X95" s="853">
        <v>3.0000000000000001E-3</v>
      </c>
      <c r="Y95" s="854">
        <v>3.0000000000000001E-3</v>
      </c>
      <c r="Z95" s="852">
        <v>9.4000000000000004E-3</v>
      </c>
      <c r="AA95" s="853">
        <v>3.7000000000000002E-3</v>
      </c>
      <c r="AB95" s="853">
        <v>4.0000000000000001E-3</v>
      </c>
      <c r="AC95" s="854">
        <v>1.01E-2</v>
      </c>
      <c r="AD95" s="852">
        <v>2.24E-2</v>
      </c>
      <c r="AE95" s="853">
        <v>1.84E-2</v>
      </c>
      <c r="AF95" s="853">
        <v>3.4799999999999998E-2</v>
      </c>
      <c r="AG95" s="854">
        <v>3.2199999999999999E-2</v>
      </c>
      <c r="AH95" s="755">
        <v>143</v>
      </c>
      <c r="AI95" s="756">
        <v>119</v>
      </c>
      <c r="AJ95" s="757">
        <v>132</v>
      </c>
    </row>
    <row r="96" spans="1:36" ht="12.75" customHeight="1">
      <c r="A96" s="261" t="s">
        <v>1131</v>
      </c>
      <c r="B96" s="250" t="s">
        <v>297</v>
      </c>
      <c r="C96" s="251" t="s">
        <v>101</v>
      </c>
      <c r="D96" s="252" t="s">
        <v>1132</v>
      </c>
      <c r="E96" s="310" t="s">
        <v>1133</v>
      </c>
      <c r="F96" s="849">
        <v>0.2452</v>
      </c>
      <c r="G96" s="850">
        <v>1.3599999999999999E-2</v>
      </c>
      <c r="H96" s="850">
        <v>5.2299999999999999E-2</v>
      </c>
      <c r="I96" s="851">
        <v>2.08</v>
      </c>
      <c r="J96" s="849">
        <v>2.1299999999999999E-2</v>
      </c>
      <c r="K96" s="850">
        <v>4.1999999999999997E-3</v>
      </c>
      <c r="L96" s="850">
        <v>1.46E-2</v>
      </c>
      <c r="M96" s="851">
        <v>0.14000000000000001</v>
      </c>
      <c r="N96" s="849">
        <v>1.0096000000000001</v>
      </c>
      <c r="O96" s="850">
        <v>0.70530000000000004</v>
      </c>
      <c r="P96" s="850">
        <v>0.79859999999999998</v>
      </c>
      <c r="Q96" s="851">
        <v>0.34</v>
      </c>
      <c r="R96" s="849">
        <v>4.3999999999999997E-2</v>
      </c>
      <c r="S96" s="850">
        <v>3.5999999999999997E-2</v>
      </c>
      <c r="T96" s="850">
        <v>7.1400000000000005E-2</v>
      </c>
      <c r="U96" s="851">
        <v>9.2999999999999999E-2</v>
      </c>
      <c r="V96" s="852">
        <v>3.0000000000000001E-3</v>
      </c>
      <c r="W96" s="853">
        <v>3.0000000000000001E-3</v>
      </c>
      <c r="X96" s="853">
        <v>3.0000000000000001E-3</v>
      </c>
      <c r="Y96" s="854">
        <v>3.0000000000000001E-3</v>
      </c>
      <c r="Z96" s="852">
        <v>9.4000000000000004E-3</v>
      </c>
      <c r="AA96" s="853">
        <v>3.7000000000000002E-3</v>
      </c>
      <c r="AB96" s="853">
        <v>4.0000000000000001E-3</v>
      </c>
      <c r="AC96" s="854">
        <v>1.01E-2</v>
      </c>
      <c r="AD96" s="852">
        <v>3.7400000000000003E-2</v>
      </c>
      <c r="AE96" s="853">
        <v>3.0599999999999999E-2</v>
      </c>
      <c r="AF96" s="853">
        <v>5.8000000000000003E-2</v>
      </c>
      <c r="AG96" s="854">
        <v>5.3600000000000002E-2</v>
      </c>
      <c r="AH96" s="755">
        <v>196</v>
      </c>
      <c r="AI96" s="756">
        <v>163</v>
      </c>
      <c r="AJ96" s="757">
        <v>181</v>
      </c>
    </row>
    <row r="97" spans="1:36" ht="12.75" customHeight="1">
      <c r="A97" s="261" t="s">
        <v>1134</v>
      </c>
      <c r="B97" s="250" t="s">
        <v>297</v>
      </c>
      <c r="C97" s="251" t="s">
        <v>101</v>
      </c>
      <c r="D97" s="252" t="s">
        <v>1135</v>
      </c>
      <c r="E97" s="310" t="s">
        <v>1133</v>
      </c>
      <c r="F97" s="849">
        <v>0.2452</v>
      </c>
      <c r="G97" s="850">
        <v>1.3599999999999999E-2</v>
      </c>
      <c r="H97" s="850">
        <v>5.2299999999999999E-2</v>
      </c>
      <c r="I97" s="851">
        <v>2.08</v>
      </c>
      <c r="J97" s="849">
        <v>2.1299999999999999E-2</v>
      </c>
      <c r="K97" s="850">
        <v>4.1999999999999997E-3</v>
      </c>
      <c r="L97" s="850">
        <v>1.46E-2</v>
      </c>
      <c r="M97" s="851">
        <v>0.14000000000000001</v>
      </c>
      <c r="N97" s="849">
        <v>1.0096000000000001</v>
      </c>
      <c r="O97" s="850">
        <v>0.70530000000000004</v>
      </c>
      <c r="P97" s="850">
        <v>0.79859999999999998</v>
      </c>
      <c r="Q97" s="851">
        <v>0.34</v>
      </c>
      <c r="R97" s="849">
        <v>2.86E-2</v>
      </c>
      <c r="S97" s="850">
        <v>2.3400000000000001E-2</v>
      </c>
      <c r="T97" s="850">
        <v>4.6399999999999997E-2</v>
      </c>
      <c r="U97" s="851">
        <v>9.2999999999999999E-2</v>
      </c>
      <c r="V97" s="852">
        <v>3.0000000000000001E-3</v>
      </c>
      <c r="W97" s="853">
        <v>3.0000000000000001E-3</v>
      </c>
      <c r="X97" s="853">
        <v>3.0000000000000001E-3</v>
      </c>
      <c r="Y97" s="854">
        <v>3.0000000000000001E-3</v>
      </c>
      <c r="Z97" s="852">
        <v>9.4000000000000004E-3</v>
      </c>
      <c r="AA97" s="853">
        <v>3.7000000000000002E-3</v>
      </c>
      <c r="AB97" s="853">
        <v>4.0000000000000001E-3</v>
      </c>
      <c r="AC97" s="854">
        <v>1.01E-2</v>
      </c>
      <c r="AD97" s="852">
        <v>2.24E-2</v>
      </c>
      <c r="AE97" s="853">
        <v>1.84E-2</v>
      </c>
      <c r="AF97" s="853">
        <v>3.4799999999999998E-2</v>
      </c>
      <c r="AG97" s="854">
        <v>3.2199999999999999E-2</v>
      </c>
      <c r="AH97" s="755">
        <v>174</v>
      </c>
      <c r="AI97" s="756">
        <v>145</v>
      </c>
      <c r="AJ97" s="757">
        <v>161</v>
      </c>
    </row>
    <row r="98" spans="1:36" ht="12.75" customHeight="1">
      <c r="A98" s="261" t="s">
        <v>1136</v>
      </c>
      <c r="B98" s="250" t="s">
        <v>297</v>
      </c>
      <c r="C98" s="251" t="s">
        <v>101</v>
      </c>
      <c r="D98" s="252" t="s">
        <v>1137</v>
      </c>
      <c r="E98" s="310" t="s">
        <v>1133</v>
      </c>
      <c r="F98" s="849">
        <v>0.29120000000000001</v>
      </c>
      <c r="G98" s="850">
        <v>1.5599999999999999E-2</v>
      </c>
      <c r="H98" s="850">
        <v>6.1400000000000003E-2</v>
      </c>
      <c r="I98" s="851">
        <v>2.08</v>
      </c>
      <c r="J98" s="849">
        <v>2.4299999999999999E-2</v>
      </c>
      <c r="K98" s="850">
        <v>5.3E-3</v>
      </c>
      <c r="L98" s="850">
        <v>1.66E-2</v>
      </c>
      <c r="M98" s="851">
        <v>0.14000000000000001</v>
      </c>
      <c r="N98" s="849">
        <v>1.2165999999999999</v>
      </c>
      <c r="O98" s="850">
        <v>0.84809999999999997</v>
      </c>
      <c r="P98" s="850">
        <v>0.95830000000000004</v>
      </c>
      <c r="Q98" s="851">
        <v>0.34</v>
      </c>
      <c r="R98" s="849">
        <v>6.2799999999999995E-2</v>
      </c>
      <c r="S98" s="850">
        <v>5.1400000000000001E-2</v>
      </c>
      <c r="T98" s="850">
        <v>0.1021</v>
      </c>
      <c r="U98" s="851">
        <v>9.2999999999999999E-2</v>
      </c>
      <c r="V98" s="852">
        <v>3.0000000000000001E-3</v>
      </c>
      <c r="W98" s="853">
        <v>3.0000000000000001E-3</v>
      </c>
      <c r="X98" s="853">
        <v>3.0000000000000001E-3</v>
      </c>
      <c r="Y98" s="854">
        <v>3.0000000000000001E-3</v>
      </c>
      <c r="Z98" s="852">
        <v>9.4000000000000004E-3</v>
      </c>
      <c r="AA98" s="853">
        <v>3.7000000000000002E-3</v>
      </c>
      <c r="AB98" s="853">
        <v>4.0000000000000001E-3</v>
      </c>
      <c r="AC98" s="854">
        <v>1.01E-2</v>
      </c>
      <c r="AD98" s="852">
        <v>5.3400000000000003E-2</v>
      </c>
      <c r="AE98" s="853">
        <v>4.3700000000000003E-2</v>
      </c>
      <c r="AF98" s="853">
        <v>8.2799999999999999E-2</v>
      </c>
      <c r="AG98" s="854">
        <v>7.6799999999999993E-2</v>
      </c>
      <c r="AH98" s="755">
        <v>274</v>
      </c>
      <c r="AI98" s="756">
        <v>228</v>
      </c>
      <c r="AJ98" s="757">
        <v>253</v>
      </c>
    </row>
    <row r="99" spans="1:36" ht="12.75" customHeight="1">
      <c r="A99" s="261" t="s">
        <v>1138</v>
      </c>
      <c r="B99" s="250" t="s">
        <v>297</v>
      </c>
      <c r="C99" s="251" t="s">
        <v>101</v>
      </c>
      <c r="D99" s="252" t="s">
        <v>1139</v>
      </c>
      <c r="E99" s="310" t="s">
        <v>1133</v>
      </c>
      <c r="F99" s="849">
        <v>0.29120000000000001</v>
      </c>
      <c r="G99" s="850">
        <v>1.5599999999999999E-2</v>
      </c>
      <c r="H99" s="850">
        <v>6.1400000000000003E-2</v>
      </c>
      <c r="I99" s="851">
        <v>2.08</v>
      </c>
      <c r="J99" s="849">
        <v>2.4299999999999999E-2</v>
      </c>
      <c r="K99" s="850">
        <v>5.3E-3</v>
      </c>
      <c r="L99" s="850">
        <v>1.66E-2</v>
      </c>
      <c r="M99" s="851">
        <v>0.14000000000000001</v>
      </c>
      <c r="N99" s="849">
        <v>1.2165999999999999</v>
      </c>
      <c r="O99" s="850">
        <v>0.84809999999999997</v>
      </c>
      <c r="P99" s="850">
        <v>0.95830000000000004</v>
      </c>
      <c r="Q99" s="851">
        <v>0.34</v>
      </c>
      <c r="R99" s="849">
        <v>4.0800000000000003E-2</v>
      </c>
      <c r="S99" s="850">
        <v>3.3399999999999999E-2</v>
      </c>
      <c r="T99" s="850">
        <v>6.6299999999999998E-2</v>
      </c>
      <c r="U99" s="851">
        <v>9.2999999999999999E-2</v>
      </c>
      <c r="V99" s="852">
        <v>3.0000000000000001E-3</v>
      </c>
      <c r="W99" s="853">
        <v>3.0000000000000001E-3</v>
      </c>
      <c r="X99" s="853">
        <v>3.0000000000000001E-3</v>
      </c>
      <c r="Y99" s="854">
        <v>3.0000000000000001E-3</v>
      </c>
      <c r="Z99" s="852">
        <v>9.4000000000000004E-3</v>
      </c>
      <c r="AA99" s="853">
        <v>3.7000000000000002E-3</v>
      </c>
      <c r="AB99" s="853">
        <v>4.0000000000000001E-3</v>
      </c>
      <c r="AC99" s="854">
        <v>1.01E-2</v>
      </c>
      <c r="AD99" s="852">
        <v>3.2000000000000001E-2</v>
      </c>
      <c r="AE99" s="853">
        <v>2.6200000000000001E-2</v>
      </c>
      <c r="AF99" s="853">
        <v>4.9700000000000001E-2</v>
      </c>
      <c r="AG99" s="854">
        <v>4.6100000000000002E-2</v>
      </c>
      <c r="AH99" s="755">
        <v>257</v>
      </c>
      <c r="AI99" s="756">
        <v>214</v>
      </c>
      <c r="AJ99" s="757">
        <v>237</v>
      </c>
    </row>
    <row r="100" spans="1:36" ht="12.75" customHeight="1">
      <c r="A100" s="261" t="s">
        <v>1140</v>
      </c>
      <c r="B100" s="250" t="s">
        <v>297</v>
      </c>
      <c r="C100" s="251" t="s">
        <v>101</v>
      </c>
      <c r="D100" s="252" t="s">
        <v>1141</v>
      </c>
      <c r="E100" s="310" t="s">
        <v>1056</v>
      </c>
      <c r="F100" s="849">
        <v>2.76E-2</v>
      </c>
      <c r="G100" s="850">
        <v>9.9000000000000008E-3</v>
      </c>
      <c r="H100" s="850">
        <v>6.6900000000000001E-2</v>
      </c>
      <c r="I100" s="851">
        <v>1.44</v>
      </c>
      <c r="J100" s="849">
        <v>1.4E-2</v>
      </c>
      <c r="K100" s="850">
        <v>2E-3</v>
      </c>
      <c r="L100" s="850">
        <v>6.8999999999999999E-3</v>
      </c>
      <c r="M100" s="851">
        <v>7.0000000000000007E-2</v>
      </c>
      <c r="N100" s="849">
        <v>0.55820000000000003</v>
      </c>
      <c r="O100" s="850">
        <v>0.49230000000000002</v>
      </c>
      <c r="P100" s="850">
        <v>0.59450000000000003</v>
      </c>
      <c r="Q100" s="851">
        <v>0.14000000000000001</v>
      </c>
      <c r="R100" s="849">
        <v>3.2800000000000003E-2</v>
      </c>
      <c r="S100" s="850">
        <v>1.6299999999999999E-2</v>
      </c>
      <c r="T100" s="850">
        <v>3.4099999999999998E-2</v>
      </c>
      <c r="U100" s="851">
        <v>3.6999999999999998E-2</v>
      </c>
      <c r="V100" s="852">
        <v>2E-3</v>
      </c>
      <c r="W100" s="853">
        <v>2E-3</v>
      </c>
      <c r="X100" s="853">
        <v>2E-3</v>
      </c>
      <c r="Y100" s="854">
        <v>2E-3</v>
      </c>
      <c r="Z100" s="852">
        <v>9.4000000000000004E-3</v>
      </c>
      <c r="AA100" s="853">
        <v>3.7000000000000002E-3</v>
      </c>
      <c r="AB100" s="853">
        <v>4.0000000000000001E-3</v>
      </c>
      <c r="AC100" s="854">
        <v>1.01E-2</v>
      </c>
      <c r="AD100" s="852">
        <v>2.8500000000000001E-2</v>
      </c>
      <c r="AE100" s="853">
        <v>1.4200000000000001E-2</v>
      </c>
      <c r="AF100" s="853">
        <v>2.92E-2</v>
      </c>
      <c r="AG100" s="854">
        <v>3.7600000000000001E-2</v>
      </c>
      <c r="AH100" s="755">
        <v>144</v>
      </c>
      <c r="AI100" s="756">
        <v>119</v>
      </c>
      <c r="AJ100" s="757">
        <v>132</v>
      </c>
    </row>
    <row r="101" spans="1:36" ht="12.75" customHeight="1">
      <c r="A101" s="261" t="s">
        <v>1142</v>
      </c>
      <c r="B101" s="250" t="s">
        <v>297</v>
      </c>
      <c r="C101" s="251" t="s">
        <v>101</v>
      </c>
      <c r="D101" s="252" t="s">
        <v>1143</v>
      </c>
      <c r="E101" s="310" t="s">
        <v>1056</v>
      </c>
      <c r="F101" s="849">
        <v>2.76E-2</v>
      </c>
      <c r="G101" s="850">
        <v>9.9000000000000008E-3</v>
      </c>
      <c r="H101" s="850">
        <v>6.6900000000000001E-2</v>
      </c>
      <c r="I101" s="851">
        <v>1.44</v>
      </c>
      <c r="J101" s="849">
        <v>1.4E-2</v>
      </c>
      <c r="K101" s="850">
        <v>2E-3</v>
      </c>
      <c r="L101" s="850">
        <v>6.8999999999999999E-3</v>
      </c>
      <c r="M101" s="851">
        <v>7.0000000000000007E-2</v>
      </c>
      <c r="N101" s="849">
        <v>0.55820000000000003</v>
      </c>
      <c r="O101" s="850">
        <v>0.49230000000000002</v>
      </c>
      <c r="P101" s="850">
        <v>0.59450000000000003</v>
      </c>
      <c r="Q101" s="851">
        <v>0.14000000000000001</v>
      </c>
      <c r="R101" s="849">
        <v>5.0000000000000001E-4</v>
      </c>
      <c r="S101" s="850">
        <v>1.5E-3</v>
      </c>
      <c r="T101" s="850">
        <v>1.5E-3</v>
      </c>
      <c r="U101" s="851">
        <v>3.6999999999999998E-2</v>
      </c>
      <c r="V101" s="852">
        <v>2E-3</v>
      </c>
      <c r="W101" s="853">
        <v>2E-3</v>
      </c>
      <c r="X101" s="853">
        <v>2E-3</v>
      </c>
      <c r="Y101" s="854">
        <v>2E-3</v>
      </c>
      <c r="Z101" s="852">
        <v>9.4000000000000004E-3</v>
      </c>
      <c r="AA101" s="853">
        <v>3.7000000000000002E-3</v>
      </c>
      <c r="AB101" s="853">
        <v>4.0000000000000001E-3</v>
      </c>
      <c r="AC101" s="854">
        <v>1.01E-2</v>
      </c>
      <c r="AD101" s="852">
        <v>5.0000000000000001E-4</v>
      </c>
      <c r="AE101" s="853">
        <v>5.0000000000000001E-4</v>
      </c>
      <c r="AF101" s="853">
        <v>5.0000000000000001E-4</v>
      </c>
      <c r="AG101" s="854">
        <v>5.0000000000000001E-4</v>
      </c>
      <c r="AH101" s="755">
        <v>147</v>
      </c>
      <c r="AI101" s="756">
        <v>122</v>
      </c>
      <c r="AJ101" s="757">
        <v>135</v>
      </c>
    </row>
    <row r="102" spans="1:36" ht="12.75" customHeight="1">
      <c r="A102" s="261" t="s">
        <v>1144</v>
      </c>
      <c r="B102" s="250" t="s">
        <v>297</v>
      </c>
      <c r="C102" s="251" t="s">
        <v>101</v>
      </c>
      <c r="D102" s="252" t="s">
        <v>1145</v>
      </c>
      <c r="E102" s="310" t="s">
        <v>1056</v>
      </c>
      <c r="F102" s="849">
        <v>2.76E-2</v>
      </c>
      <c r="G102" s="850">
        <v>9.9000000000000008E-3</v>
      </c>
      <c r="H102" s="850">
        <v>6.6900000000000001E-2</v>
      </c>
      <c r="I102" s="851">
        <v>1.44</v>
      </c>
      <c r="J102" s="849">
        <v>1.4E-2</v>
      </c>
      <c r="K102" s="850">
        <v>2E-3</v>
      </c>
      <c r="L102" s="850">
        <v>6.8999999999999999E-3</v>
      </c>
      <c r="M102" s="851">
        <v>7.0000000000000007E-2</v>
      </c>
      <c r="N102" s="849">
        <v>0.55820000000000003</v>
      </c>
      <c r="O102" s="850">
        <v>0.49230000000000002</v>
      </c>
      <c r="P102" s="850">
        <v>0.59450000000000003</v>
      </c>
      <c r="Q102" s="851">
        <v>0.14000000000000001</v>
      </c>
      <c r="R102" s="849">
        <v>2.1299999999999999E-2</v>
      </c>
      <c r="S102" s="850">
        <v>1.06E-2</v>
      </c>
      <c r="T102" s="850">
        <v>2.2100000000000002E-2</v>
      </c>
      <c r="U102" s="851">
        <v>3.6999999999999998E-2</v>
      </c>
      <c r="V102" s="852">
        <v>2E-3</v>
      </c>
      <c r="W102" s="853">
        <v>2E-3</v>
      </c>
      <c r="X102" s="853">
        <v>2E-3</v>
      </c>
      <c r="Y102" s="854">
        <v>2E-3</v>
      </c>
      <c r="Z102" s="852">
        <v>9.4000000000000004E-3</v>
      </c>
      <c r="AA102" s="853">
        <v>3.7000000000000002E-3</v>
      </c>
      <c r="AB102" s="853">
        <v>4.0000000000000001E-3</v>
      </c>
      <c r="AC102" s="854">
        <v>1.01E-2</v>
      </c>
      <c r="AD102" s="852">
        <v>1.8499999999999999E-2</v>
      </c>
      <c r="AE102" s="853">
        <v>9.1999999999999998E-3</v>
      </c>
      <c r="AF102" s="853">
        <v>1.9E-2</v>
      </c>
      <c r="AG102" s="854">
        <v>2.4400000000000002E-2</v>
      </c>
      <c r="AH102" s="755">
        <v>140</v>
      </c>
      <c r="AI102" s="756">
        <v>117</v>
      </c>
      <c r="AJ102" s="757">
        <v>129</v>
      </c>
    </row>
    <row r="103" spans="1:36" ht="12.75" customHeight="1">
      <c r="A103" s="261" t="s">
        <v>1146</v>
      </c>
      <c r="B103" s="250" t="s">
        <v>297</v>
      </c>
      <c r="C103" s="251" t="s">
        <v>101</v>
      </c>
      <c r="D103" s="252" t="s">
        <v>1147</v>
      </c>
      <c r="E103" s="310" t="s">
        <v>1148</v>
      </c>
      <c r="F103" s="849">
        <v>2.76E-2</v>
      </c>
      <c r="G103" s="850">
        <v>9.9000000000000008E-3</v>
      </c>
      <c r="H103" s="850">
        <v>6.6900000000000001E-2</v>
      </c>
      <c r="I103" s="851">
        <v>1.44</v>
      </c>
      <c r="J103" s="849">
        <v>1.4E-2</v>
      </c>
      <c r="K103" s="850">
        <v>2E-3</v>
      </c>
      <c r="L103" s="850">
        <v>6.8999999999999999E-3</v>
      </c>
      <c r="M103" s="851">
        <v>7.0000000000000007E-2</v>
      </c>
      <c r="N103" s="849">
        <v>0.55820000000000003</v>
      </c>
      <c r="O103" s="850">
        <v>0.49230000000000002</v>
      </c>
      <c r="P103" s="850">
        <v>0.59450000000000003</v>
      </c>
      <c r="Q103" s="851">
        <v>0.14000000000000001</v>
      </c>
      <c r="R103" s="849">
        <v>3.2800000000000003E-2</v>
      </c>
      <c r="S103" s="850">
        <v>1.6299999999999999E-2</v>
      </c>
      <c r="T103" s="850">
        <v>3.4099999999999998E-2</v>
      </c>
      <c r="U103" s="851">
        <v>3.6999999999999998E-2</v>
      </c>
      <c r="V103" s="852">
        <v>2E-3</v>
      </c>
      <c r="W103" s="853">
        <v>2E-3</v>
      </c>
      <c r="X103" s="853">
        <v>2E-3</v>
      </c>
      <c r="Y103" s="854">
        <v>2E-3</v>
      </c>
      <c r="Z103" s="852">
        <v>9.4000000000000004E-3</v>
      </c>
      <c r="AA103" s="853">
        <v>3.7000000000000002E-3</v>
      </c>
      <c r="AB103" s="853">
        <v>4.0000000000000001E-3</v>
      </c>
      <c r="AC103" s="854">
        <v>1.01E-2</v>
      </c>
      <c r="AD103" s="852">
        <v>2.8500000000000001E-2</v>
      </c>
      <c r="AE103" s="853">
        <v>1.4200000000000001E-2</v>
      </c>
      <c r="AF103" s="853">
        <v>2.92E-2</v>
      </c>
      <c r="AG103" s="854">
        <v>3.7600000000000001E-2</v>
      </c>
      <c r="AH103" s="755">
        <v>181</v>
      </c>
      <c r="AI103" s="756">
        <v>151</v>
      </c>
      <c r="AJ103" s="757">
        <v>167</v>
      </c>
    </row>
    <row r="104" spans="1:36" ht="12.75" customHeight="1">
      <c r="A104" s="261" t="s">
        <v>1149</v>
      </c>
      <c r="B104" s="250" t="s">
        <v>297</v>
      </c>
      <c r="C104" s="251" t="s">
        <v>101</v>
      </c>
      <c r="D104" s="252" t="s">
        <v>1150</v>
      </c>
      <c r="E104" s="310" t="s">
        <v>1148</v>
      </c>
      <c r="F104" s="849">
        <v>2.76E-2</v>
      </c>
      <c r="G104" s="850">
        <v>9.9000000000000008E-3</v>
      </c>
      <c r="H104" s="850">
        <v>6.6900000000000001E-2</v>
      </c>
      <c r="I104" s="851">
        <v>1.44</v>
      </c>
      <c r="J104" s="849">
        <v>1.4E-2</v>
      </c>
      <c r="K104" s="850">
        <v>2E-3</v>
      </c>
      <c r="L104" s="850">
        <v>6.8999999999999999E-3</v>
      </c>
      <c r="M104" s="851">
        <v>7.0000000000000007E-2</v>
      </c>
      <c r="N104" s="849">
        <v>0.55820000000000003</v>
      </c>
      <c r="O104" s="850">
        <v>0.49230000000000002</v>
      </c>
      <c r="P104" s="850">
        <v>0.59450000000000003</v>
      </c>
      <c r="Q104" s="851">
        <v>0.14000000000000001</v>
      </c>
      <c r="R104" s="849">
        <v>5.0000000000000001E-4</v>
      </c>
      <c r="S104" s="850">
        <v>1.5E-3</v>
      </c>
      <c r="T104" s="850">
        <v>1.5E-3</v>
      </c>
      <c r="U104" s="851">
        <v>3.6999999999999998E-2</v>
      </c>
      <c r="V104" s="852">
        <v>2E-3</v>
      </c>
      <c r="W104" s="853">
        <v>2E-3</v>
      </c>
      <c r="X104" s="853">
        <v>2E-3</v>
      </c>
      <c r="Y104" s="854">
        <v>2E-3</v>
      </c>
      <c r="Z104" s="852">
        <v>9.4000000000000004E-3</v>
      </c>
      <c r="AA104" s="853">
        <v>3.7000000000000002E-3</v>
      </c>
      <c r="AB104" s="853">
        <v>4.0000000000000001E-3</v>
      </c>
      <c r="AC104" s="854">
        <v>1.01E-2</v>
      </c>
      <c r="AD104" s="852">
        <v>5.0000000000000001E-4</v>
      </c>
      <c r="AE104" s="853">
        <v>5.0000000000000001E-4</v>
      </c>
      <c r="AF104" s="853">
        <v>5.0000000000000001E-4</v>
      </c>
      <c r="AG104" s="854">
        <v>5.0000000000000001E-4</v>
      </c>
      <c r="AH104" s="755">
        <v>170</v>
      </c>
      <c r="AI104" s="756">
        <v>141</v>
      </c>
      <c r="AJ104" s="757">
        <v>157</v>
      </c>
    </row>
    <row r="105" spans="1:36" ht="12.75" customHeight="1">
      <c r="A105" s="261" t="s">
        <v>1151</v>
      </c>
      <c r="B105" s="250" t="s">
        <v>297</v>
      </c>
      <c r="C105" s="251" t="s">
        <v>101</v>
      </c>
      <c r="D105" s="252" t="s">
        <v>1152</v>
      </c>
      <c r="E105" s="310" t="s">
        <v>1148</v>
      </c>
      <c r="F105" s="849">
        <v>2.76E-2</v>
      </c>
      <c r="G105" s="850">
        <v>9.9000000000000008E-3</v>
      </c>
      <c r="H105" s="850">
        <v>6.6900000000000001E-2</v>
      </c>
      <c r="I105" s="851">
        <v>1.44</v>
      </c>
      <c r="J105" s="849">
        <v>1.4E-2</v>
      </c>
      <c r="K105" s="850">
        <v>2E-3</v>
      </c>
      <c r="L105" s="850">
        <v>6.8999999999999999E-3</v>
      </c>
      <c r="M105" s="851">
        <v>7.0000000000000007E-2</v>
      </c>
      <c r="N105" s="849">
        <v>0.55820000000000003</v>
      </c>
      <c r="O105" s="850">
        <v>0.49230000000000002</v>
      </c>
      <c r="P105" s="850">
        <v>0.59450000000000003</v>
      </c>
      <c r="Q105" s="851">
        <v>0.14000000000000001</v>
      </c>
      <c r="R105" s="849">
        <v>2.1299999999999999E-2</v>
      </c>
      <c r="S105" s="850">
        <v>1.06E-2</v>
      </c>
      <c r="T105" s="850">
        <v>2.2100000000000002E-2</v>
      </c>
      <c r="U105" s="851">
        <v>3.6999999999999998E-2</v>
      </c>
      <c r="V105" s="852">
        <v>2E-3</v>
      </c>
      <c r="W105" s="853">
        <v>2E-3</v>
      </c>
      <c r="X105" s="853">
        <v>2E-3</v>
      </c>
      <c r="Y105" s="854">
        <v>2E-3</v>
      </c>
      <c r="Z105" s="852">
        <v>9.4000000000000004E-3</v>
      </c>
      <c r="AA105" s="853">
        <v>3.7000000000000002E-3</v>
      </c>
      <c r="AB105" s="853">
        <v>4.0000000000000001E-3</v>
      </c>
      <c r="AC105" s="854">
        <v>1.01E-2</v>
      </c>
      <c r="AD105" s="852">
        <v>1.8499999999999999E-2</v>
      </c>
      <c r="AE105" s="853">
        <v>9.1999999999999998E-3</v>
      </c>
      <c r="AF105" s="853">
        <v>1.9E-2</v>
      </c>
      <c r="AG105" s="854">
        <v>2.4400000000000002E-2</v>
      </c>
      <c r="AH105" s="755">
        <v>179</v>
      </c>
      <c r="AI105" s="756">
        <v>149</v>
      </c>
      <c r="AJ105" s="757">
        <v>165</v>
      </c>
    </row>
    <row r="106" spans="1:36" ht="12.75" customHeight="1">
      <c r="A106" s="261" t="s">
        <v>1153</v>
      </c>
      <c r="B106" s="250" t="s">
        <v>297</v>
      </c>
      <c r="C106" s="251" t="s">
        <v>101</v>
      </c>
      <c r="D106" s="252" t="s">
        <v>1154</v>
      </c>
      <c r="E106" s="310" t="s">
        <v>1148</v>
      </c>
      <c r="F106" s="849">
        <v>2.6800000000000001E-2</v>
      </c>
      <c r="G106" s="850">
        <v>0.01</v>
      </c>
      <c r="H106" s="850">
        <v>6.6900000000000001E-2</v>
      </c>
      <c r="I106" s="851">
        <v>1.44</v>
      </c>
      <c r="J106" s="849">
        <v>1.4500000000000001E-2</v>
      </c>
      <c r="K106" s="850">
        <v>1.8E-3</v>
      </c>
      <c r="L106" s="850">
        <v>7.1999999999999998E-3</v>
      </c>
      <c r="M106" s="851">
        <v>7.0000000000000007E-2</v>
      </c>
      <c r="N106" s="849">
        <v>1.4262999999999999</v>
      </c>
      <c r="O106" s="850">
        <v>0.85619999999999996</v>
      </c>
      <c r="P106" s="850">
        <v>1.3007</v>
      </c>
      <c r="Q106" s="851">
        <v>0.14000000000000001</v>
      </c>
      <c r="R106" s="849">
        <v>7.8600000000000003E-2</v>
      </c>
      <c r="S106" s="850">
        <v>3.9100000000000003E-2</v>
      </c>
      <c r="T106" s="850">
        <v>8.1699999999999995E-2</v>
      </c>
      <c r="U106" s="851">
        <v>3.6999999999999998E-2</v>
      </c>
      <c r="V106" s="852">
        <v>2E-3</v>
      </c>
      <c r="W106" s="853">
        <v>2E-3</v>
      </c>
      <c r="X106" s="853">
        <v>2E-3</v>
      </c>
      <c r="Y106" s="854">
        <v>2E-3</v>
      </c>
      <c r="Z106" s="852">
        <v>9.4000000000000004E-3</v>
      </c>
      <c r="AA106" s="853">
        <v>3.7000000000000002E-3</v>
      </c>
      <c r="AB106" s="853">
        <v>4.0000000000000001E-3</v>
      </c>
      <c r="AC106" s="854">
        <v>1.01E-2</v>
      </c>
      <c r="AD106" s="852">
        <v>6.8400000000000002E-2</v>
      </c>
      <c r="AE106" s="853">
        <v>3.4099999999999998E-2</v>
      </c>
      <c r="AF106" s="853">
        <v>6.93E-2</v>
      </c>
      <c r="AG106" s="854">
        <v>9.0499999999999997E-2</v>
      </c>
      <c r="AH106" s="755">
        <v>252</v>
      </c>
      <c r="AI106" s="756">
        <v>210</v>
      </c>
      <c r="AJ106" s="757">
        <v>232</v>
      </c>
    </row>
    <row r="107" spans="1:36" ht="12.75" customHeight="1">
      <c r="A107" s="261" t="s">
        <v>1155</v>
      </c>
      <c r="B107" s="250" t="s">
        <v>297</v>
      </c>
      <c r="C107" s="251" t="s">
        <v>101</v>
      </c>
      <c r="D107" s="252" t="s">
        <v>1156</v>
      </c>
      <c r="E107" s="310" t="s">
        <v>1148</v>
      </c>
      <c r="F107" s="849">
        <v>2.6700000000000002E-2</v>
      </c>
      <c r="G107" s="850">
        <v>0.01</v>
      </c>
      <c r="H107" s="850">
        <v>6.6900000000000001E-2</v>
      </c>
      <c r="I107" s="851">
        <v>1.44</v>
      </c>
      <c r="J107" s="849">
        <v>1.4500000000000001E-2</v>
      </c>
      <c r="K107" s="850">
        <v>1.8E-3</v>
      </c>
      <c r="L107" s="850">
        <v>7.1999999999999998E-3</v>
      </c>
      <c r="M107" s="851">
        <v>7.0000000000000007E-2</v>
      </c>
      <c r="N107" s="849">
        <v>1.4262999999999999</v>
      </c>
      <c r="O107" s="850">
        <v>0.85619999999999996</v>
      </c>
      <c r="P107" s="850">
        <v>1.3007</v>
      </c>
      <c r="Q107" s="851">
        <v>0.14000000000000001</v>
      </c>
      <c r="R107" s="849">
        <v>5.0000000000000001E-4</v>
      </c>
      <c r="S107" s="850">
        <v>1.5E-3</v>
      </c>
      <c r="T107" s="850">
        <v>1.5E-3</v>
      </c>
      <c r="U107" s="851">
        <v>3.6999999999999998E-2</v>
      </c>
      <c r="V107" s="852">
        <v>2E-3</v>
      </c>
      <c r="W107" s="853">
        <v>2E-3</v>
      </c>
      <c r="X107" s="853">
        <v>2E-3</v>
      </c>
      <c r="Y107" s="854">
        <v>2E-3</v>
      </c>
      <c r="Z107" s="852">
        <v>9.4000000000000004E-3</v>
      </c>
      <c r="AA107" s="853">
        <v>3.7000000000000002E-3</v>
      </c>
      <c r="AB107" s="853">
        <v>4.0000000000000001E-3</v>
      </c>
      <c r="AC107" s="854">
        <v>1.01E-2</v>
      </c>
      <c r="AD107" s="852">
        <v>5.0000000000000001E-4</v>
      </c>
      <c r="AE107" s="853">
        <v>5.0000000000000001E-4</v>
      </c>
      <c r="AF107" s="853">
        <v>5.0000000000000001E-4</v>
      </c>
      <c r="AG107" s="854">
        <v>5.0000000000000001E-4</v>
      </c>
      <c r="AH107" s="755">
        <v>238</v>
      </c>
      <c r="AI107" s="756">
        <v>198</v>
      </c>
      <c r="AJ107" s="757">
        <v>219</v>
      </c>
    </row>
    <row r="108" spans="1:36" ht="12.75" customHeight="1">
      <c r="A108" s="261" t="s">
        <v>1157</v>
      </c>
      <c r="B108" s="250" t="s">
        <v>297</v>
      </c>
      <c r="C108" s="251" t="s">
        <v>101</v>
      </c>
      <c r="D108" s="252" t="s">
        <v>1158</v>
      </c>
      <c r="E108" s="310" t="s">
        <v>1148</v>
      </c>
      <c r="F108" s="849">
        <v>2.6700000000000002E-2</v>
      </c>
      <c r="G108" s="850">
        <v>0.01</v>
      </c>
      <c r="H108" s="850">
        <v>6.6900000000000001E-2</v>
      </c>
      <c r="I108" s="851">
        <v>1.44</v>
      </c>
      <c r="J108" s="849">
        <v>1.4500000000000001E-2</v>
      </c>
      <c r="K108" s="850">
        <v>1.8E-3</v>
      </c>
      <c r="L108" s="850">
        <v>7.1999999999999998E-3</v>
      </c>
      <c r="M108" s="851">
        <v>7.0000000000000007E-2</v>
      </c>
      <c r="N108" s="849">
        <v>1.4262999999999999</v>
      </c>
      <c r="O108" s="850">
        <v>0.85619999999999996</v>
      </c>
      <c r="P108" s="850">
        <v>1.3007</v>
      </c>
      <c r="Q108" s="851">
        <v>0.14000000000000001</v>
      </c>
      <c r="R108" s="849">
        <v>5.11E-2</v>
      </c>
      <c r="S108" s="850">
        <v>2.5399999999999999E-2</v>
      </c>
      <c r="T108" s="850">
        <v>5.3100000000000001E-2</v>
      </c>
      <c r="U108" s="851">
        <v>3.6999999999999998E-2</v>
      </c>
      <c r="V108" s="852">
        <v>2E-3</v>
      </c>
      <c r="W108" s="853">
        <v>2E-3</v>
      </c>
      <c r="X108" s="853">
        <v>2E-3</v>
      </c>
      <c r="Y108" s="854">
        <v>2E-3</v>
      </c>
      <c r="Z108" s="852">
        <v>9.4000000000000004E-3</v>
      </c>
      <c r="AA108" s="853">
        <v>3.7000000000000002E-3</v>
      </c>
      <c r="AB108" s="853">
        <v>4.0000000000000001E-3</v>
      </c>
      <c r="AC108" s="854">
        <v>1.01E-2</v>
      </c>
      <c r="AD108" s="852">
        <v>4.4499999999999998E-2</v>
      </c>
      <c r="AE108" s="853">
        <v>2.2100000000000002E-2</v>
      </c>
      <c r="AF108" s="853">
        <v>4.5100000000000001E-2</v>
      </c>
      <c r="AG108" s="854">
        <v>5.8799999999999998E-2</v>
      </c>
      <c r="AH108" s="755">
        <v>245</v>
      </c>
      <c r="AI108" s="756">
        <v>204</v>
      </c>
      <c r="AJ108" s="757">
        <v>226</v>
      </c>
    </row>
    <row r="109" spans="1:36" ht="12.75" customHeight="1">
      <c r="A109" s="261" t="s">
        <v>1159</v>
      </c>
      <c r="B109" s="250" t="s">
        <v>297</v>
      </c>
      <c r="C109" s="251" t="s">
        <v>101</v>
      </c>
      <c r="D109" s="252" t="s">
        <v>1160</v>
      </c>
      <c r="E109" s="310" t="s">
        <v>1058</v>
      </c>
      <c r="F109" s="849">
        <v>2.1000000000000001E-2</v>
      </c>
      <c r="G109" s="850">
        <v>1.18E-2</v>
      </c>
      <c r="H109" s="850">
        <v>8.3000000000000001E-3</v>
      </c>
      <c r="I109" s="851">
        <v>1.44</v>
      </c>
      <c r="J109" s="849">
        <v>5.9999999999999995E-4</v>
      </c>
      <c r="K109" s="850">
        <v>2.3999999999999998E-3</v>
      </c>
      <c r="L109" s="850">
        <v>2.7000000000000001E-3</v>
      </c>
      <c r="M109" s="851">
        <v>7.0000000000000007E-2</v>
      </c>
      <c r="N109" s="849">
        <v>0.66420000000000001</v>
      </c>
      <c r="O109" s="850">
        <v>0.52769999999999995</v>
      </c>
      <c r="P109" s="850">
        <v>0.54620000000000002</v>
      </c>
      <c r="Q109" s="851">
        <v>0.14000000000000001</v>
      </c>
      <c r="R109" s="849">
        <v>5.0000000000000001E-4</v>
      </c>
      <c r="S109" s="850">
        <v>1.5E-3</v>
      </c>
      <c r="T109" s="850">
        <v>1.5E-3</v>
      </c>
      <c r="U109" s="851">
        <v>1E-3</v>
      </c>
      <c r="V109" s="852">
        <v>2E-3</v>
      </c>
      <c r="W109" s="853">
        <v>2E-3</v>
      </c>
      <c r="X109" s="853">
        <v>2E-3</v>
      </c>
      <c r="Y109" s="854">
        <v>2E-3</v>
      </c>
      <c r="Z109" s="852">
        <v>9.4000000000000004E-3</v>
      </c>
      <c r="AA109" s="853">
        <v>3.7000000000000002E-3</v>
      </c>
      <c r="AB109" s="853">
        <v>4.0000000000000001E-3</v>
      </c>
      <c r="AC109" s="854">
        <v>1.01E-2</v>
      </c>
      <c r="AD109" s="852">
        <v>5.0000000000000001E-4</v>
      </c>
      <c r="AE109" s="853">
        <v>5.0000000000000001E-4</v>
      </c>
      <c r="AF109" s="853">
        <v>5.0000000000000001E-4</v>
      </c>
      <c r="AG109" s="854">
        <v>5.0000000000000001E-4</v>
      </c>
      <c r="AH109" s="755">
        <v>133</v>
      </c>
      <c r="AI109" s="756">
        <v>110</v>
      </c>
      <c r="AJ109" s="757">
        <v>122</v>
      </c>
    </row>
    <row r="110" spans="1:36" ht="12.75" customHeight="1">
      <c r="A110" s="261" t="s">
        <v>1161</v>
      </c>
      <c r="B110" s="250" t="s">
        <v>297</v>
      </c>
      <c r="C110" s="251" t="s">
        <v>101</v>
      </c>
      <c r="D110" s="252" t="s">
        <v>1162</v>
      </c>
      <c r="E110" s="310" t="s">
        <v>1163</v>
      </c>
      <c r="F110" s="849">
        <v>2.1000000000000001E-2</v>
      </c>
      <c r="G110" s="850">
        <v>1.18E-2</v>
      </c>
      <c r="H110" s="850">
        <v>8.3000000000000001E-3</v>
      </c>
      <c r="I110" s="851">
        <v>1.44</v>
      </c>
      <c r="J110" s="849">
        <v>5.9999999999999995E-4</v>
      </c>
      <c r="K110" s="850">
        <v>2.3999999999999998E-3</v>
      </c>
      <c r="L110" s="850">
        <v>2.7000000000000001E-3</v>
      </c>
      <c r="M110" s="851">
        <v>7.0000000000000007E-2</v>
      </c>
      <c r="N110" s="849">
        <v>0.66420000000000001</v>
      </c>
      <c r="O110" s="850">
        <v>0.52769999999999995</v>
      </c>
      <c r="P110" s="850">
        <v>0.54620000000000002</v>
      </c>
      <c r="Q110" s="851">
        <v>0.14000000000000001</v>
      </c>
      <c r="R110" s="849">
        <v>5.0000000000000001E-4</v>
      </c>
      <c r="S110" s="850">
        <v>1.5E-3</v>
      </c>
      <c r="T110" s="850">
        <v>1.5E-3</v>
      </c>
      <c r="U110" s="851">
        <v>1E-3</v>
      </c>
      <c r="V110" s="852">
        <v>2E-3</v>
      </c>
      <c r="W110" s="853">
        <v>2E-3</v>
      </c>
      <c r="X110" s="853">
        <v>2E-3</v>
      </c>
      <c r="Y110" s="854">
        <v>2E-3</v>
      </c>
      <c r="Z110" s="852">
        <v>9.4000000000000004E-3</v>
      </c>
      <c r="AA110" s="853">
        <v>3.7000000000000002E-3</v>
      </c>
      <c r="AB110" s="853">
        <v>4.0000000000000001E-3</v>
      </c>
      <c r="AC110" s="854">
        <v>1.01E-2</v>
      </c>
      <c r="AD110" s="852">
        <v>5.0000000000000001E-4</v>
      </c>
      <c r="AE110" s="853">
        <v>5.0000000000000001E-4</v>
      </c>
      <c r="AF110" s="853">
        <v>5.0000000000000001E-4</v>
      </c>
      <c r="AG110" s="854">
        <v>5.0000000000000001E-4</v>
      </c>
      <c r="AH110" s="755">
        <v>171</v>
      </c>
      <c r="AI110" s="756">
        <v>142</v>
      </c>
      <c r="AJ110" s="757">
        <v>158</v>
      </c>
    </row>
    <row r="111" spans="1:36" ht="12.75" customHeight="1">
      <c r="A111" s="261" t="s">
        <v>1164</v>
      </c>
      <c r="B111" s="250" t="s">
        <v>297</v>
      </c>
      <c r="C111" s="251" t="s">
        <v>101</v>
      </c>
      <c r="D111" s="252" t="s">
        <v>1165</v>
      </c>
      <c r="E111" s="310" t="s">
        <v>1163</v>
      </c>
      <c r="F111" s="849">
        <v>4.4400000000000002E-2</v>
      </c>
      <c r="G111" s="850">
        <v>0.04</v>
      </c>
      <c r="H111" s="850">
        <v>3.6999999999999998E-2</v>
      </c>
      <c r="I111" s="851">
        <v>1.44</v>
      </c>
      <c r="J111" s="849">
        <v>0.1598</v>
      </c>
      <c r="K111" s="850">
        <v>7.9200000000000007E-2</v>
      </c>
      <c r="L111" s="850">
        <v>0.156</v>
      </c>
      <c r="M111" s="851">
        <v>7.0000000000000007E-2</v>
      </c>
      <c r="N111" s="849">
        <v>1.5859000000000001</v>
      </c>
      <c r="O111" s="850">
        <v>1.2854000000000001</v>
      </c>
      <c r="P111" s="850">
        <v>1.3416999999999999</v>
      </c>
      <c r="Q111" s="851">
        <v>0.14000000000000001</v>
      </c>
      <c r="R111" s="849">
        <v>5.0000000000000001E-4</v>
      </c>
      <c r="S111" s="850">
        <v>1.5E-3</v>
      </c>
      <c r="T111" s="850">
        <v>1.5E-3</v>
      </c>
      <c r="U111" s="851">
        <v>1E-3</v>
      </c>
      <c r="V111" s="852">
        <v>2E-3</v>
      </c>
      <c r="W111" s="853">
        <v>2E-3</v>
      </c>
      <c r="X111" s="853">
        <v>2E-3</v>
      </c>
      <c r="Y111" s="854">
        <v>2E-3</v>
      </c>
      <c r="Z111" s="852">
        <v>9.4000000000000004E-3</v>
      </c>
      <c r="AA111" s="853">
        <v>3.7000000000000002E-3</v>
      </c>
      <c r="AB111" s="853">
        <v>4.0000000000000001E-3</v>
      </c>
      <c r="AC111" s="854">
        <v>1.01E-2</v>
      </c>
      <c r="AD111" s="852">
        <v>5.0000000000000001E-4</v>
      </c>
      <c r="AE111" s="853">
        <v>5.0000000000000001E-4</v>
      </c>
      <c r="AF111" s="853">
        <v>5.0000000000000001E-4</v>
      </c>
      <c r="AG111" s="854">
        <v>5.0000000000000001E-4</v>
      </c>
      <c r="AH111" s="755">
        <v>254</v>
      </c>
      <c r="AI111" s="756">
        <v>211</v>
      </c>
      <c r="AJ111" s="757">
        <v>234</v>
      </c>
    </row>
    <row r="112" spans="1:36" ht="12.75" customHeight="1">
      <c r="A112" s="261" t="s">
        <v>1166</v>
      </c>
      <c r="B112" s="250" t="s">
        <v>297</v>
      </c>
      <c r="C112" s="251" t="s">
        <v>101</v>
      </c>
      <c r="D112" s="252" t="s">
        <v>1027</v>
      </c>
      <c r="E112" s="310" t="s">
        <v>1063</v>
      </c>
      <c r="F112" s="849">
        <v>2.7650000000000001</v>
      </c>
      <c r="G112" s="850">
        <v>1.3186</v>
      </c>
      <c r="H112" s="850">
        <v>1.1407</v>
      </c>
      <c r="I112" s="851">
        <v>2.9891999999999999</v>
      </c>
      <c r="J112" s="849">
        <v>1.4922</v>
      </c>
      <c r="K112" s="850">
        <v>0.92269999999999996</v>
      </c>
      <c r="L112" s="850">
        <v>1.0039</v>
      </c>
      <c r="M112" s="851">
        <v>1.6132</v>
      </c>
      <c r="N112" s="849">
        <v>1.9944</v>
      </c>
      <c r="O112" s="850">
        <v>1.8192999999999999</v>
      </c>
      <c r="P112" s="850">
        <v>1.1194</v>
      </c>
      <c r="Q112" s="851">
        <v>1.9944</v>
      </c>
      <c r="R112" s="849">
        <v>2.3725000000000001</v>
      </c>
      <c r="S112" s="850">
        <v>1.1431</v>
      </c>
      <c r="T112" s="850">
        <v>0.39400000000000002</v>
      </c>
      <c r="U112" s="851">
        <v>2.3725000000000001</v>
      </c>
      <c r="V112" s="852">
        <v>1E-3</v>
      </c>
      <c r="W112" s="853">
        <v>1E-3</v>
      </c>
      <c r="X112" s="853">
        <v>1E-3</v>
      </c>
      <c r="Y112" s="854">
        <v>1E-3</v>
      </c>
      <c r="Z112" s="852">
        <v>0</v>
      </c>
      <c r="AA112" s="853">
        <v>0</v>
      </c>
      <c r="AB112" s="853">
        <v>0</v>
      </c>
      <c r="AC112" s="854">
        <v>0</v>
      </c>
      <c r="AD112" s="852">
        <v>1.3048999999999999</v>
      </c>
      <c r="AE112" s="853">
        <v>0.62870000000000004</v>
      </c>
      <c r="AF112" s="853">
        <v>0.2109</v>
      </c>
      <c r="AG112" s="854">
        <v>1.9762999999999999</v>
      </c>
      <c r="AH112" s="755">
        <v>238</v>
      </c>
      <c r="AI112" s="756">
        <v>198</v>
      </c>
      <c r="AJ112" s="757">
        <v>219</v>
      </c>
    </row>
    <row r="113" spans="1:36" ht="12.75" customHeight="1">
      <c r="A113" s="261" t="s">
        <v>1167</v>
      </c>
      <c r="B113" s="250" t="s">
        <v>297</v>
      </c>
      <c r="C113" s="251" t="s">
        <v>101</v>
      </c>
      <c r="D113" s="252" t="s">
        <v>1027</v>
      </c>
      <c r="E113" s="310" t="s">
        <v>1063</v>
      </c>
      <c r="F113" s="849">
        <v>3.3795000000000002</v>
      </c>
      <c r="G113" s="850">
        <v>1.6503000000000001</v>
      </c>
      <c r="H113" s="850">
        <v>1.1563000000000001</v>
      </c>
      <c r="I113" s="851">
        <v>3.6535000000000002</v>
      </c>
      <c r="J113" s="849">
        <v>1.8166</v>
      </c>
      <c r="K113" s="850">
        <v>1.1547000000000001</v>
      </c>
      <c r="L113" s="850">
        <v>1.0187999999999999</v>
      </c>
      <c r="M113" s="851">
        <v>1.9639</v>
      </c>
      <c r="N113" s="849">
        <v>2.4843000000000002</v>
      </c>
      <c r="O113" s="850">
        <v>2.2740999999999998</v>
      </c>
      <c r="P113" s="850">
        <v>1.1276999999999999</v>
      </c>
      <c r="Q113" s="851">
        <v>2.4843000000000002</v>
      </c>
      <c r="R113" s="849">
        <v>2.3725000000000001</v>
      </c>
      <c r="S113" s="850">
        <v>1.1431</v>
      </c>
      <c r="T113" s="850">
        <v>0.39550000000000002</v>
      </c>
      <c r="U113" s="851">
        <v>2.3725000000000001</v>
      </c>
      <c r="V113" s="852">
        <v>1E-3</v>
      </c>
      <c r="W113" s="853">
        <v>1E-3</v>
      </c>
      <c r="X113" s="853">
        <v>1E-3</v>
      </c>
      <c r="Y113" s="854">
        <v>1E-3</v>
      </c>
      <c r="Z113" s="852">
        <v>0</v>
      </c>
      <c r="AA113" s="853">
        <v>0</v>
      </c>
      <c r="AB113" s="853">
        <v>0</v>
      </c>
      <c r="AC113" s="854">
        <v>0</v>
      </c>
      <c r="AD113" s="852">
        <v>1.3048999999999999</v>
      </c>
      <c r="AE113" s="853">
        <v>0.62870000000000004</v>
      </c>
      <c r="AF113" s="853">
        <v>0.21190000000000001</v>
      </c>
      <c r="AG113" s="854">
        <v>1.9836</v>
      </c>
      <c r="AH113" s="755">
        <v>364</v>
      </c>
      <c r="AI113" s="756">
        <v>303</v>
      </c>
      <c r="AJ113" s="757">
        <v>336</v>
      </c>
    </row>
    <row r="114" spans="1:36" ht="12.75" customHeight="1">
      <c r="A114" s="261" t="s">
        <v>1168</v>
      </c>
      <c r="B114" s="250" t="s">
        <v>297</v>
      </c>
      <c r="C114" s="251" t="s">
        <v>1022</v>
      </c>
      <c r="D114" s="252" t="s">
        <v>439</v>
      </c>
      <c r="E114" s="310" t="s">
        <v>340</v>
      </c>
      <c r="F114" s="849">
        <v>0</v>
      </c>
      <c r="G114" s="850">
        <v>0</v>
      </c>
      <c r="H114" s="850">
        <v>0</v>
      </c>
      <c r="I114" s="851">
        <v>0</v>
      </c>
      <c r="J114" s="849">
        <v>0</v>
      </c>
      <c r="K114" s="850">
        <v>0</v>
      </c>
      <c r="L114" s="850">
        <v>0</v>
      </c>
      <c r="M114" s="851">
        <v>0</v>
      </c>
      <c r="N114" s="849">
        <v>0</v>
      </c>
      <c r="O114" s="850">
        <v>0</v>
      </c>
      <c r="P114" s="850">
        <v>0</v>
      </c>
      <c r="Q114" s="851">
        <v>0</v>
      </c>
      <c r="R114" s="849">
        <v>0</v>
      </c>
      <c r="S114" s="850">
        <v>0</v>
      </c>
      <c r="T114" s="850">
        <v>0</v>
      </c>
      <c r="U114" s="851">
        <v>0</v>
      </c>
      <c r="V114" s="852">
        <v>0</v>
      </c>
      <c r="W114" s="853">
        <v>0</v>
      </c>
      <c r="X114" s="853">
        <v>0</v>
      </c>
      <c r="Y114" s="854">
        <v>0</v>
      </c>
      <c r="Z114" s="852">
        <v>0</v>
      </c>
      <c r="AA114" s="853">
        <v>0</v>
      </c>
      <c r="AB114" s="853">
        <v>0</v>
      </c>
      <c r="AC114" s="854">
        <v>0</v>
      </c>
      <c r="AD114" s="852">
        <v>0</v>
      </c>
      <c r="AE114" s="853">
        <v>0</v>
      </c>
      <c r="AF114" s="853">
        <v>0</v>
      </c>
      <c r="AG114" s="854">
        <v>0</v>
      </c>
      <c r="AH114" s="755">
        <v>0</v>
      </c>
      <c r="AI114" s="756">
        <v>0</v>
      </c>
      <c r="AJ114" s="757">
        <v>0</v>
      </c>
    </row>
    <row r="115" spans="1:36" ht="12.75" customHeight="1">
      <c r="A115" s="261" t="s">
        <v>1169</v>
      </c>
      <c r="B115" s="250" t="s">
        <v>297</v>
      </c>
      <c r="C115" s="251" t="s">
        <v>1025</v>
      </c>
      <c r="D115" s="252" t="s">
        <v>439</v>
      </c>
      <c r="E115" s="310" t="s">
        <v>340</v>
      </c>
      <c r="F115" s="849">
        <v>0</v>
      </c>
      <c r="G115" s="850">
        <v>0</v>
      </c>
      <c r="H115" s="850">
        <v>0</v>
      </c>
      <c r="I115" s="851">
        <v>0</v>
      </c>
      <c r="J115" s="849">
        <v>0</v>
      </c>
      <c r="K115" s="850">
        <v>0</v>
      </c>
      <c r="L115" s="850">
        <v>0</v>
      </c>
      <c r="M115" s="851">
        <v>0</v>
      </c>
      <c r="N115" s="849">
        <v>0</v>
      </c>
      <c r="O115" s="850">
        <v>0</v>
      </c>
      <c r="P115" s="850">
        <v>0</v>
      </c>
      <c r="Q115" s="851">
        <v>0</v>
      </c>
      <c r="R115" s="849">
        <v>0</v>
      </c>
      <c r="S115" s="850">
        <v>0</v>
      </c>
      <c r="T115" s="850">
        <v>0</v>
      </c>
      <c r="U115" s="851">
        <v>0</v>
      </c>
      <c r="V115" s="852">
        <v>0</v>
      </c>
      <c r="W115" s="853">
        <v>0</v>
      </c>
      <c r="X115" s="853">
        <v>0</v>
      </c>
      <c r="Y115" s="854">
        <v>0</v>
      </c>
      <c r="Z115" s="852">
        <v>0</v>
      </c>
      <c r="AA115" s="853">
        <v>0</v>
      </c>
      <c r="AB115" s="853">
        <v>0</v>
      </c>
      <c r="AC115" s="854">
        <v>0</v>
      </c>
      <c r="AD115" s="852">
        <v>0</v>
      </c>
      <c r="AE115" s="853">
        <v>0</v>
      </c>
      <c r="AF115" s="853">
        <v>0</v>
      </c>
      <c r="AG115" s="854">
        <v>0</v>
      </c>
      <c r="AH115" s="755">
        <v>0</v>
      </c>
      <c r="AI115" s="756">
        <v>0</v>
      </c>
      <c r="AJ115" s="757">
        <v>0</v>
      </c>
    </row>
    <row r="116" spans="1:36" ht="12.75" customHeight="1">
      <c r="A116" s="261" t="s">
        <v>1170</v>
      </c>
      <c r="B116" s="250" t="s">
        <v>297</v>
      </c>
      <c r="C116" s="251" t="s">
        <v>33</v>
      </c>
      <c r="D116" s="252" t="s">
        <v>1027</v>
      </c>
      <c r="E116" s="310" t="s">
        <v>1028</v>
      </c>
      <c r="F116" s="849">
        <v>3.4767000000000001</v>
      </c>
      <c r="G116" s="850">
        <v>2.0055999999999998</v>
      </c>
      <c r="H116" s="850">
        <v>1.8196000000000001</v>
      </c>
      <c r="I116" s="851">
        <v>41.232199999999999</v>
      </c>
      <c r="J116" s="849">
        <v>0.86950000000000005</v>
      </c>
      <c r="K116" s="850">
        <v>1.4587000000000001</v>
      </c>
      <c r="L116" s="850">
        <v>1.4476</v>
      </c>
      <c r="M116" s="851">
        <v>24.559699999999999</v>
      </c>
      <c r="N116" s="849">
        <v>2.9491000000000001</v>
      </c>
      <c r="O116" s="850">
        <v>3.01</v>
      </c>
      <c r="P116" s="850">
        <v>2.3086000000000002</v>
      </c>
      <c r="Q116" s="851">
        <v>2.9411</v>
      </c>
      <c r="R116" s="849">
        <v>1.7000000000000001E-2</v>
      </c>
      <c r="S116" s="850">
        <v>9.9000000000000008E-3</v>
      </c>
      <c r="T116" s="850">
        <v>1.38E-2</v>
      </c>
      <c r="U116" s="851">
        <v>1.7000000000000001E-2</v>
      </c>
      <c r="V116" s="852">
        <v>2E-3</v>
      </c>
      <c r="W116" s="853">
        <v>2E-3</v>
      </c>
      <c r="X116" s="853">
        <v>2E-3</v>
      </c>
      <c r="Y116" s="854">
        <v>2E-3</v>
      </c>
      <c r="Z116" s="852">
        <v>0</v>
      </c>
      <c r="AA116" s="853">
        <v>0</v>
      </c>
      <c r="AB116" s="853">
        <v>0</v>
      </c>
      <c r="AC116" s="854">
        <v>0</v>
      </c>
      <c r="AD116" s="852">
        <v>4.3E-3</v>
      </c>
      <c r="AE116" s="853">
        <v>2.5000000000000001E-3</v>
      </c>
      <c r="AF116" s="853">
        <v>3.3E-3</v>
      </c>
      <c r="AG116" s="854">
        <v>7.7000000000000002E-3</v>
      </c>
      <c r="AH116" s="755">
        <v>271</v>
      </c>
      <c r="AI116" s="756">
        <v>229</v>
      </c>
      <c r="AJ116" s="757">
        <v>256</v>
      </c>
    </row>
    <row r="117" spans="1:36" ht="12.75" customHeight="1">
      <c r="A117" s="261" t="s">
        <v>1171</v>
      </c>
      <c r="B117" s="250" t="s">
        <v>297</v>
      </c>
      <c r="C117" s="251" t="s">
        <v>33</v>
      </c>
      <c r="D117" s="252" t="s">
        <v>1027</v>
      </c>
      <c r="E117" s="310" t="s">
        <v>1030</v>
      </c>
      <c r="F117" s="849">
        <v>3.4767000000000001</v>
      </c>
      <c r="G117" s="850">
        <v>2.0057</v>
      </c>
      <c r="H117" s="850">
        <v>1.8196000000000001</v>
      </c>
      <c r="I117" s="851">
        <v>41.232199999999999</v>
      </c>
      <c r="J117" s="849">
        <v>0.86950000000000005</v>
      </c>
      <c r="K117" s="850">
        <v>1.4587000000000001</v>
      </c>
      <c r="L117" s="850">
        <v>1.4476</v>
      </c>
      <c r="M117" s="851">
        <v>24.559699999999999</v>
      </c>
      <c r="N117" s="849">
        <v>2.9491000000000001</v>
      </c>
      <c r="O117" s="850">
        <v>3.01</v>
      </c>
      <c r="P117" s="850">
        <v>2.3086000000000002</v>
      </c>
      <c r="Q117" s="851">
        <v>2.9411</v>
      </c>
      <c r="R117" s="849">
        <v>1.7000000000000001E-2</v>
      </c>
      <c r="S117" s="850">
        <v>9.9000000000000008E-3</v>
      </c>
      <c r="T117" s="850">
        <v>1.38E-2</v>
      </c>
      <c r="U117" s="851">
        <v>1.7000000000000001E-2</v>
      </c>
      <c r="V117" s="852">
        <v>2E-3</v>
      </c>
      <c r="W117" s="853">
        <v>2E-3</v>
      </c>
      <c r="X117" s="853">
        <v>2E-3</v>
      </c>
      <c r="Y117" s="854">
        <v>2E-3</v>
      </c>
      <c r="Z117" s="852">
        <v>0</v>
      </c>
      <c r="AA117" s="853">
        <v>0</v>
      </c>
      <c r="AB117" s="853">
        <v>0</v>
      </c>
      <c r="AC117" s="854">
        <v>0</v>
      </c>
      <c r="AD117" s="852">
        <v>4.3E-3</v>
      </c>
      <c r="AE117" s="853">
        <v>2.5000000000000001E-3</v>
      </c>
      <c r="AF117" s="853">
        <v>3.3E-3</v>
      </c>
      <c r="AG117" s="854">
        <v>7.7000000000000002E-3</v>
      </c>
      <c r="AH117" s="755">
        <v>266</v>
      </c>
      <c r="AI117" s="756">
        <v>222</v>
      </c>
      <c r="AJ117" s="757">
        <v>246</v>
      </c>
    </row>
    <row r="118" spans="1:36" ht="12.75" customHeight="1">
      <c r="A118" s="261" t="s">
        <v>1172</v>
      </c>
      <c r="B118" s="250" t="s">
        <v>297</v>
      </c>
      <c r="C118" s="251" t="s">
        <v>33</v>
      </c>
      <c r="D118" s="252" t="s">
        <v>1027</v>
      </c>
      <c r="E118" s="310" t="s">
        <v>1032</v>
      </c>
      <c r="F118" s="849">
        <v>3.4767000000000001</v>
      </c>
      <c r="G118" s="850">
        <v>2.0057</v>
      </c>
      <c r="H118" s="850">
        <v>1.8196000000000001</v>
      </c>
      <c r="I118" s="851">
        <v>41.232199999999999</v>
      </c>
      <c r="J118" s="849">
        <v>0.86950000000000005</v>
      </c>
      <c r="K118" s="850">
        <v>1.4587000000000001</v>
      </c>
      <c r="L118" s="850">
        <v>1.4476</v>
      </c>
      <c r="M118" s="851">
        <v>24.559699999999999</v>
      </c>
      <c r="N118" s="849">
        <v>2.9491000000000001</v>
      </c>
      <c r="O118" s="850">
        <v>3.01</v>
      </c>
      <c r="P118" s="850">
        <v>2.3086000000000002</v>
      </c>
      <c r="Q118" s="851">
        <v>2.9411</v>
      </c>
      <c r="R118" s="849">
        <v>1.7000000000000001E-2</v>
      </c>
      <c r="S118" s="850">
        <v>9.9000000000000008E-3</v>
      </c>
      <c r="T118" s="850">
        <v>1.38E-2</v>
      </c>
      <c r="U118" s="851">
        <v>1.7000000000000001E-2</v>
      </c>
      <c r="V118" s="852">
        <v>2E-3</v>
      </c>
      <c r="W118" s="853">
        <v>2E-3</v>
      </c>
      <c r="X118" s="853">
        <v>2E-3</v>
      </c>
      <c r="Y118" s="854">
        <v>2E-3</v>
      </c>
      <c r="Z118" s="852">
        <v>0</v>
      </c>
      <c r="AA118" s="853">
        <v>0</v>
      </c>
      <c r="AB118" s="853">
        <v>0</v>
      </c>
      <c r="AC118" s="854">
        <v>0</v>
      </c>
      <c r="AD118" s="852">
        <v>4.3E-3</v>
      </c>
      <c r="AE118" s="853">
        <v>2.5000000000000001E-3</v>
      </c>
      <c r="AF118" s="853">
        <v>3.3E-3</v>
      </c>
      <c r="AG118" s="854">
        <v>7.7000000000000002E-3</v>
      </c>
      <c r="AH118" s="755">
        <v>270</v>
      </c>
      <c r="AI118" s="756">
        <v>225</v>
      </c>
      <c r="AJ118" s="757">
        <v>249</v>
      </c>
    </row>
    <row r="119" spans="1:36" ht="12.75" customHeight="1">
      <c r="A119" s="261" t="s">
        <v>1173</v>
      </c>
      <c r="B119" s="250" t="s">
        <v>297</v>
      </c>
      <c r="C119" s="251" t="s">
        <v>33</v>
      </c>
      <c r="D119" s="252" t="s">
        <v>1027</v>
      </c>
      <c r="E119" s="310" t="s">
        <v>1034</v>
      </c>
      <c r="F119" s="849">
        <v>3.4765999999999999</v>
      </c>
      <c r="G119" s="850">
        <v>2.0055999999999998</v>
      </c>
      <c r="H119" s="850">
        <v>1.8196000000000001</v>
      </c>
      <c r="I119" s="851">
        <v>41.232199999999999</v>
      </c>
      <c r="J119" s="849">
        <v>0.86950000000000005</v>
      </c>
      <c r="K119" s="850">
        <v>1.4587000000000001</v>
      </c>
      <c r="L119" s="850">
        <v>1.4476</v>
      </c>
      <c r="M119" s="851">
        <v>24.559699999999999</v>
      </c>
      <c r="N119" s="849">
        <v>2.9491000000000001</v>
      </c>
      <c r="O119" s="850">
        <v>3.01</v>
      </c>
      <c r="P119" s="850">
        <v>2.3086000000000002</v>
      </c>
      <c r="Q119" s="851">
        <v>2.9411</v>
      </c>
      <c r="R119" s="849">
        <v>1.7000000000000001E-2</v>
      </c>
      <c r="S119" s="850">
        <v>9.9000000000000008E-3</v>
      </c>
      <c r="T119" s="850">
        <v>1.38E-2</v>
      </c>
      <c r="U119" s="851">
        <v>1.7000000000000001E-2</v>
      </c>
      <c r="V119" s="852">
        <v>2E-3</v>
      </c>
      <c r="W119" s="853">
        <v>2E-3</v>
      </c>
      <c r="X119" s="853">
        <v>2E-3</v>
      </c>
      <c r="Y119" s="854">
        <v>2E-3</v>
      </c>
      <c r="Z119" s="852">
        <v>0</v>
      </c>
      <c r="AA119" s="853">
        <v>0</v>
      </c>
      <c r="AB119" s="853">
        <v>0</v>
      </c>
      <c r="AC119" s="854">
        <v>0</v>
      </c>
      <c r="AD119" s="852">
        <v>4.3E-3</v>
      </c>
      <c r="AE119" s="853">
        <v>2.5000000000000001E-3</v>
      </c>
      <c r="AF119" s="853">
        <v>3.3E-3</v>
      </c>
      <c r="AG119" s="854">
        <v>7.7000000000000002E-3</v>
      </c>
      <c r="AH119" s="755">
        <v>247</v>
      </c>
      <c r="AI119" s="756">
        <v>207</v>
      </c>
      <c r="AJ119" s="757">
        <v>229</v>
      </c>
    </row>
    <row r="120" spans="1:36" ht="12.75" customHeight="1">
      <c r="A120" s="261" t="s">
        <v>1174</v>
      </c>
      <c r="B120" s="250" t="s">
        <v>297</v>
      </c>
      <c r="C120" s="251" t="s">
        <v>33</v>
      </c>
      <c r="D120" s="252" t="s">
        <v>1027</v>
      </c>
      <c r="E120" s="310" t="s">
        <v>1036</v>
      </c>
      <c r="F120" s="849">
        <v>3.4026999999999998</v>
      </c>
      <c r="G120" s="850">
        <v>1.8956</v>
      </c>
      <c r="H120" s="850">
        <v>1.7124999999999999</v>
      </c>
      <c r="I120" s="851">
        <v>40.354900000000001</v>
      </c>
      <c r="J120" s="849">
        <v>0.81569999999999998</v>
      </c>
      <c r="K120" s="850">
        <v>1.3778999999999999</v>
      </c>
      <c r="L120" s="850">
        <v>1.3612</v>
      </c>
      <c r="M120" s="851">
        <v>23.040600000000001</v>
      </c>
      <c r="N120" s="849">
        <v>2.8372999999999999</v>
      </c>
      <c r="O120" s="850">
        <v>2.8912</v>
      </c>
      <c r="P120" s="850">
        <v>2.2174</v>
      </c>
      <c r="Q120" s="851">
        <v>2.8296000000000001</v>
      </c>
      <c r="R120" s="849">
        <v>1.7000000000000001E-2</v>
      </c>
      <c r="S120" s="850">
        <v>9.9000000000000008E-3</v>
      </c>
      <c r="T120" s="850">
        <v>1.38E-2</v>
      </c>
      <c r="U120" s="851">
        <v>1.7000000000000001E-2</v>
      </c>
      <c r="V120" s="852">
        <v>2E-3</v>
      </c>
      <c r="W120" s="853">
        <v>2E-3</v>
      </c>
      <c r="X120" s="853">
        <v>2E-3</v>
      </c>
      <c r="Y120" s="854">
        <v>2E-3</v>
      </c>
      <c r="Z120" s="852">
        <v>0</v>
      </c>
      <c r="AA120" s="853">
        <v>0</v>
      </c>
      <c r="AB120" s="853">
        <v>0</v>
      </c>
      <c r="AC120" s="854">
        <v>0</v>
      </c>
      <c r="AD120" s="852">
        <v>4.3E-3</v>
      </c>
      <c r="AE120" s="853">
        <v>2.5000000000000001E-3</v>
      </c>
      <c r="AF120" s="853">
        <v>3.3E-3</v>
      </c>
      <c r="AG120" s="854">
        <v>7.7000000000000002E-3</v>
      </c>
      <c r="AH120" s="755">
        <v>287</v>
      </c>
      <c r="AI120" s="756">
        <v>242</v>
      </c>
      <c r="AJ120" s="757">
        <v>268</v>
      </c>
    </row>
    <row r="121" spans="1:36" ht="12.75" customHeight="1">
      <c r="A121" s="261" t="s">
        <v>1175</v>
      </c>
      <c r="B121" s="250" t="s">
        <v>297</v>
      </c>
      <c r="C121" s="251" t="s">
        <v>33</v>
      </c>
      <c r="D121" s="252" t="s">
        <v>1027</v>
      </c>
      <c r="E121" s="310" t="s">
        <v>1038</v>
      </c>
      <c r="F121" s="849">
        <v>3.4026999999999998</v>
      </c>
      <c r="G121" s="850">
        <v>1.8956</v>
      </c>
      <c r="H121" s="850">
        <v>1.7124999999999999</v>
      </c>
      <c r="I121" s="851">
        <v>40.354900000000001</v>
      </c>
      <c r="J121" s="849">
        <v>0.81569999999999998</v>
      </c>
      <c r="K121" s="850">
        <v>1.3778999999999999</v>
      </c>
      <c r="L121" s="850">
        <v>1.3612</v>
      </c>
      <c r="M121" s="851">
        <v>23.040600000000001</v>
      </c>
      <c r="N121" s="849">
        <v>2.8372999999999999</v>
      </c>
      <c r="O121" s="850">
        <v>2.8912</v>
      </c>
      <c r="P121" s="850">
        <v>2.2174</v>
      </c>
      <c r="Q121" s="851">
        <v>2.8296000000000001</v>
      </c>
      <c r="R121" s="849">
        <v>1.7000000000000001E-2</v>
      </c>
      <c r="S121" s="850">
        <v>9.9000000000000008E-3</v>
      </c>
      <c r="T121" s="850">
        <v>1.38E-2</v>
      </c>
      <c r="U121" s="851">
        <v>1.7000000000000001E-2</v>
      </c>
      <c r="V121" s="852">
        <v>2E-3</v>
      </c>
      <c r="W121" s="853">
        <v>2E-3</v>
      </c>
      <c r="X121" s="853">
        <v>2E-3</v>
      </c>
      <c r="Y121" s="854">
        <v>2E-3</v>
      </c>
      <c r="Z121" s="852">
        <v>0</v>
      </c>
      <c r="AA121" s="853">
        <v>0</v>
      </c>
      <c r="AB121" s="853">
        <v>0</v>
      </c>
      <c r="AC121" s="854">
        <v>0</v>
      </c>
      <c r="AD121" s="852">
        <v>4.3E-3</v>
      </c>
      <c r="AE121" s="853">
        <v>2.5000000000000001E-3</v>
      </c>
      <c r="AF121" s="853">
        <v>3.3E-3</v>
      </c>
      <c r="AG121" s="854">
        <v>7.7000000000000002E-3</v>
      </c>
      <c r="AH121" s="755">
        <v>256</v>
      </c>
      <c r="AI121" s="756">
        <v>218</v>
      </c>
      <c r="AJ121" s="757">
        <v>244</v>
      </c>
    </row>
    <row r="122" spans="1:36" ht="12.75" customHeight="1">
      <c r="A122" s="261" t="s">
        <v>1176</v>
      </c>
      <c r="B122" s="250" t="s">
        <v>297</v>
      </c>
      <c r="C122" s="251" t="s">
        <v>33</v>
      </c>
      <c r="D122" s="252" t="s">
        <v>1027</v>
      </c>
      <c r="E122" s="310" t="s">
        <v>1040</v>
      </c>
      <c r="F122" s="849">
        <v>3.4026999999999998</v>
      </c>
      <c r="G122" s="850">
        <v>1.8956</v>
      </c>
      <c r="H122" s="850">
        <v>1.7124999999999999</v>
      </c>
      <c r="I122" s="851">
        <v>40.354900000000001</v>
      </c>
      <c r="J122" s="849">
        <v>0.81569999999999998</v>
      </c>
      <c r="K122" s="850">
        <v>1.3778999999999999</v>
      </c>
      <c r="L122" s="850">
        <v>1.3612</v>
      </c>
      <c r="M122" s="851">
        <v>23.040600000000001</v>
      </c>
      <c r="N122" s="849">
        <v>2.8372999999999999</v>
      </c>
      <c r="O122" s="850">
        <v>2.8912</v>
      </c>
      <c r="P122" s="850">
        <v>2.2174</v>
      </c>
      <c r="Q122" s="851">
        <v>2.8296000000000001</v>
      </c>
      <c r="R122" s="849">
        <v>1.7000000000000001E-2</v>
      </c>
      <c r="S122" s="850">
        <v>9.9000000000000008E-3</v>
      </c>
      <c r="T122" s="850">
        <v>1.38E-2</v>
      </c>
      <c r="U122" s="851">
        <v>1.7000000000000001E-2</v>
      </c>
      <c r="V122" s="852">
        <v>2E-3</v>
      </c>
      <c r="W122" s="853">
        <v>2E-3</v>
      </c>
      <c r="X122" s="853">
        <v>2E-3</v>
      </c>
      <c r="Y122" s="854">
        <v>2E-3</v>
      </c>
      <c r="Z122" s="852">
        <v>0</v>
      </c>
      <c r="AA122" s="853">
        <v>0</v>
      </c>
      <c r="AB122" s="853">
        <v>0</v>
      </c>
      <c r="AC122" s="854">
        <v>0</v>
      </c>
      <c r="AD122" s="852">
        <v>4.1999999999999997E-3</v>
      </c>
      <c r="AE122" s="853">
        <v>2.5000000000000001E-3</v>
      </c>
      <c r="AF122" s="853">
        <v>3.3E-3</v>
      </c>
      <c r="AG122" s="854">
        <v>7.7000000000000002E-3</v>
      </c>
      <c r="AH122" s="755">
        <v>268</v>
      </c>
      <c r="AI122" s="756">
        <v>226</v>
      </c>
      <c r="AJ122" s="757">
        <v>252</v>
      </c>
    </row>
    <row r="123" spans="1:36" ht="12.75" customHeight="1">
      <c r="A123" s="261" t="s">
        <v>1177</v>
      </c>
      <c r="B123" s="250" t="s">
        <v>297</v>
      </c>
      <c r="C123" s="251" t="s">
        <v>33</v>
      </c>
      <c r="D123" s="252" t="s">
        <v>1027</v>
      </c>
      <c r="E123" s="310" t="s">
        <v>1042</v>
      </c>
      <c r="F123" s="849">
        <v>3.4026999999999998</v>
      </c>
      <c r="G123" s="850">
        <v>1.8956</v>
      </c>
      <c r="H123" s="850">
        <v>1.7124999999999999</v>
      </c>
      <c r="I123" s="851">
        <v>40.354900000000001</v>
      </c>
      <c r="J123" s="849">
        <v>0.81569999999999998</v>
      </c>
      <c r="K123" s="850">
        <v>1.3778999999999999</v>
      </c>
      <c r="L123" s="850">
        <v>1.3612</v>
      </c>
      <c r="M123" s="851">
        <v>23.040600000000001</v>
      </c>
      <c r="N123" s="849">
        <v>2.8372999999999999</v>
      </c>
      <c r="O123" s="850">
        <v>2.8912</v>
      </c>
      <c r="P123" s="850">
        <v>2.2174</v>
      </c>
      <c r="Q123" s="851">
        <v>2.8296000000000001</v>
      </c>
      <c r="R123" s="849">
        <v>1.7000000000000001E-2</v>
      </c>
      <c r="S123" s="850">
        <v>9.9000000000000008E-3</v>
      </c>
      <c r="T123" s="850">
        <v>1.38E-2</v>
      </c>
      <c r="U123" s="851">
        <v>1.7000000000000001E-2</v>
      </c>
      <c r="V123" s="852">
        <v>2E-3</v>
      </c>
      <c r="W123" s="853">
        <v>2E-3</v>
      </c>
      <c r="X123" s="853">
        <v>2E-3</v>
      </c>
      <c r="Y123" s="854">
        <v>2E-3</v>
      </c>
      <c r="Z123" s="852">
        <v>0</v>
      </c>
      <c r="AA123" s="853">
        <v>0</v>
      </c>
      <c r="AB123" s="853">
        <v>0</v>
      </c>
      <c r="AC123" s="854">
        <v>0</v>
      </c>
      <c r="AD123" s="852">
        <v>4.3E-3</v>
      </c>
      <c r="AE123" s="853">
        <v>2.5000000000000001E-3</v>
      </c>
      <c r="AF123" s="853">
        <v>3.3E-3</v>
      </c>
      <c r="AG123" s="854">
        <v>7.7000000000000002E-3</v>
      </c>
      <c r="AH123" s="755">
        <v>287</v>
      </c>
      <c r="AI123" s="756">
        <v>241</v>
      </c>
      <c r="AJ123" s="757">
        <v>268</v>
      </c>
    </row>
    <row r="124" spans="1:36" ht="12.75" customHeight="1">
      <c r="A124" s="261" t="s">
        <v>1178</v>
      </c>
      <c r="B124" s="250" t="s">
        <v>297</v>
      </c>
      <c r="C124" s="251" t="s">
        <v>33</v>
      </c>
      <c r="D124" s="252" t="s">
        <v>1027</v>
      </c>
      <c r="E124" s="310" t="s">
        <v>1044</v>
      </c>
      <c r="F124" s="849">
        <v>3.4026999999999998</v>
      </c>
      <c r="G124" s="850">
        <v>1.8956</v>
      </c>
      <c r="H124" s="850">
        <v>1.7124999999999999</v>
      </c>
      <c r="I124" s="851">
        <v>40.354900000000001</v>
      </c>
      <c r="J124" s="849">
        <v>0.81569999999999998</v>
      </c>
      <c r="K124" s="850">
        <v>1.3778999999999999</v>
      </c>
      <c r="L124" s="850">
        <v>1.3612</v>
      </c>
      <c r="M124" s="851">
        <v>23.040600000000001</v>
      </c>
      <c r="N124" s="849">
        <v>2.8372999999999999</v>
      </c>
      <c r="O124" s="850">
        <v>2.8912</v>
      </c>
      <c r="P124" s="850">
        <v>2.2174</v>
      </c>
      <c r="Q124" s="851">
        <v>2.8296000000000001</v>
      </c>
      <c r="R124" s="849">
        <v>1.7000000000000001E-2</v>
      </c>
      <c r="S124" s="850">
        <v>9.9000000000000008E-3</v>
      </c>
      <c r="T124" s="850">
        <v>1.38E-2</v>
      </c>
      <c r="U124" s="851">
        <v>1.7000000000000001E-2</v>
      </c>
      <c r="V124" s="852">
        <v>2E-3</v>
      </c>
      <c r="W124" s="853">
        <v>2E-3</v>
      </c>
      <c r="X124" s="853">
        <v>2E-3</v>
      </c>
      <c r="Y124" s="854">
        <v>2E-3</v>
      </c>
      <c r="Z124" s="852">
        <v>0</v>
      </c>
      <c r="AA124" s="853">
        <v>0</v>
      </c>
      <c r="AB124" s="853">
        <v>0</v>
      </c>
      <c r="AC124" s="854">
        <v>0</v>
      </c>
      <c r="AD124" s="852">
        <v>4.3E-3</v>
      </c>
      <c r="AE124" s="853">
        <v>2.5000000000000001E-3</v>
      </c>
      <c r="AF124" s="853">
        <v>3.3E-3</v>
      </c>
      <c r="AG124" s="854">
        <v>7.7000000000000002E-3</v>
      </c>
      <c r="AH124" s="755">
        <v>291</v>
      </c>
      <c r="AI124" s="756">
        <v>245</v>
      </c>
      <c r="AJ124" s="757">
        <v>273</v>
      </c>
    </row>
    <row r="125" spans="1:36" ht="12.75" customHeight="1">
      <c r="A125" s="261" t="s">
        <v>1179</v>
      </c>
      <c r="B125" s="250" t="s">
        <v>297</v>
      </c>
      <c r="C125" s="251" t="s">
        <v>33</v>
      </c>
      <c r="D125" s="252" t="s">
        <v>1027</v>
      </c>
      <c r="E125" s="310" t="s">
        <v>1046</v>
      </c>
      <c r="F125" s="849">
        <v>3.4026999999999998</v>
      </c>
      <c r="G125" s="850">
        <v>1.8956</v>
      </c>
      <c r="H125" s="850">
        <v>1.7124999999999999</v>
      </c>
      <c r="I125" s="851">
        <v>40.354900000000001</v>
      </c>
      <c r="J125" s="849">
        <v>0.81569999999999998</v>
      </c>
      <c r="K125" s="850">
        <v>1.3778999999999999</v>
      </c>
      <c r="L125" s="850">
        <v>1.3612</v>
      </c>
      <c r="M125" s="851">
        <v>23.040600000000001</v>
      </c>
      <c r="N125" s="849">
        <v>2.8372999999999999</v>
      </c>
      <c r="O125" s="850">
        <v>2.8912</v>
      </c>
      <c r="P125" s="850">
        <v>2.2174</v>
      </c>
      <c r="Q125" s="851">
        <v>2.8296000000000001</v>
      </c>
      <c r="R125" s="849">
        <v>1.7000000000000001E-2</v>
      </c>
      <c r="S125" s="850">
        <v>9.9000000000000008E-3</v>
      </c>
      <c r="T125" s="850">
        <v>1.38E-2</v>
      </c>
      <c r="U125" s="851">
        <v>1.7000000000000001E-2</v>
      </c>
      <c r="V125" s="852">
        <v>2E-3</v>
      </c>
      <c r="W125" s="853">
        <v>2E-3</v>
      </c>
      <c r="X125" s="853">
        <v>2E-3</v>
      </c>
      <c r="Y125" s="854">
        <v>2E-3</v>
      </c>
      <c r="Z125" s="852">
        <v>0</v>
      </c>
      <c r="AA125" s="853">
        <v>0</v>
      </c>
      <c r="AB125" s="853">
        <v>0</v>
      </c>
      <c r="AC125" s="854">
        <v>0</v>
      </c>
      <c r="AD125" s="852">
        <v>4.3E-3</v>
      </c>
      <c r="AE125" s="853">
        <v>2.5000000000000001E-3</v>
      </c>
      <c r="AF125" s="853">
        <v>3.3E-3</v>
      </c>
      <c r="AG125" s="854">
        <v>7.7000000000000002E-3</v>
      </c>
      <c r="AH125" s="755">
        <v>277</v>
      </c>
      <c r="AI125" s="756">
        <v>233</v>
      </c>
      <c r="AJ125" s="757">
        <v>259</v>
      </c>
    </row>
    <row r="126" spans="1:36" ht="12.75" customHeight="1">
      <c r="A126" s="261" t="s">
        <v>1180</v>
      </c>
      <c r="B126" s="250" t="s">
        <v>297</v>
      </c>
      <c r="C126" s="251" t="s">
        <v>33</v>
      </c>
      <c r="D126" s="252" t="s">
        <v>1027</v>
      </c>
      <c r="E126" s="310" t="s">
        <v>1048</v>
      </c>
      <c r="F126" s="849">
        <v>3.4026999999999998</v>
      </c>
      <c r="G126" s="850">
        <v>1.8956</v>
      </c>
      <c r="H126" s="850">
        <v>1.7124999999999999</v>
      </c>
      <c r="I126" s="851">
        <v>40.354900000000001</v>
      </c>
      <c r="J126" s="849">
        <v>0.81569999999999998</v>
      </c>
      <c r="K126" s="850">
        <v>1.3778999999999999</v>
      </c>
      <c r="L126" s="850">
        <v>1.3612</v>
      </c>
      <c r="M126" s="851">
        <v>23.040600000000001</v>
      </c>
      <c r="N126" s="849">
        <v>2.8372999999999999</v>
      </c>
      <c r="O126" s="850">
        <v>2.8912</v>
      </c>
      <c r="P126" s="850">
        <v>2.2174</v>
      </c>
      <c r="Q126" s="851">
        <v>2.8296000000000001</v>
      </c>
      <c r="R126" s="849">
        <v>1.7000000000000001E-2</v>
      </c>
      <c r="S126" s="850">
        <v>9.9000000000000008E-3</v>
      </c>
      <c r="T126" s="850">
        <v>1.38E-2</v>
      </c>
      <c r="U126" s="851">
        <v>1.7000000000000001E-2</v>
      </c>
      <c r="V126" s="852">
        <v>2E-3</v>
      </c>
      <c r="W126" s="853">
        <v>2E-3</v>
      </c>
      <c r="X126" s="853">
        <v>2E-3</v>
      </c>
      <c r="Y126" s="854">
        <v>2E-3</v>
      </c>
      <c r="Z126" s="852">
        <v>0</v>
      </c>
      <c r="AA126" s="853">
        <v>0</v>
      </c>
      <c r="AB126" s="853">
        <v>0</v>
      </c>
      <c r="AC126" s="854">
        <v>0</v>
      </c>
      <c r="AD126" s="852">
        <v>4.3E-3</v>
      </c>
      <c r="AE126" s="853">
        <v>2.5000000000000001E-3</v>
      </c>
      <c r="AF126" s="853">
        <v>3.3E-3</v>
      </c>
      <c r="AG126" s="854">
        <v>7.7000000000000002E-3</v>
      </c>
      <c r="AH126" s="755">
        <v>279</v>
      </c>
      <c r="AI126" s="756">
        <v>234</v>
      </c>
      <c r="AJ126" s="757">
        <v>260</v>
      </c>
    </row>
    <row r="127" spans="1:36" ht="12.75" customHeight="1">
      <c r="A127" s="261" t="s">
        <v>1181</v>
      </c>
      <c r="B127" s="250" t="s">
        <v>297</v>
      </c>
      <c r="C127" s="251" t="s">
        <v>33</v>
      </c>
      <c r="D127" s="252" t="s">
        <v>991</v>
      </c>
      <c r="E127" s="310" t="s">
        <v>1050</v>
      </c>
      <c r="F127" s="849">
        <v>6.9127000000000001</v>
      </c>
      <c r="G127" s="850">
        <v>14.263999999999999</v>
      </c>
      <c r="H127" s="850">
        <v>5.1943999999999999</v>
      </c>
      <c r="I127" s="851">
        <v>24.04</v>
      </c>
      <c r="J127" s="849">
        <v>0.35270000000000001</v>
      </c>
      <c r="K127" s="850">
        <v>6.25E-2</v>
      </c>
      <c r="L127" s="850">
        <v>0.25040000000000001</v>
      </c>
      <c r="M127" s="851">
        <v>2.08</v>
      </c>
      <c r="N127" s="849">
        <v>1.5062</v>
      </c>
      <c r="O127" s="850">
        <v>1.3594999999999999</v>
      </c>
      <c r="P127" s="850">
        <v>0.93869999999999998</v>
      </c>
      <c r="Q127" s="851">
        <v>1.1499999999999999</v>
      </c>
      <c r="R127" s="849">
        <v>6.8999999999999999E-3</v>
      </c>
      <c r="S127" s="850">
        <v>5.1000000000000004E-3</v>
      </c>
      <c r="T127" s="850">
        <v>5.0000000000000001E-3</v>
      </c>
      <c r="U127" s="851">
        <v>2.5999999999999999E-2</v>
      </c>
      <c r="V127" s="852">
        <v>7.0000000000000007E-2</v>
      </c>
      <c r="W127" s="853">
        <v>0.13220000000000001</v>
      </c>
      <c r="X127" s="853">
        <v>7.3899999999999993E-2</v>
      </c>
      <c r="Y127" s="854">
        <v>0.35</v>
      </c>
      <c r="Z127" s="852">
        <v>1.67E-2</v>
      </c>
      <c r="AA127" s="853">
        <v>9.7000000000000003E-3</v>
      </c>
      <c r="AB127" s="853">
        <v>8.0000000000000002E-3</v>
      </c>
      <c r="AC127" s="854">
        <v>0.13350000000000001</v>
      </c>
      <c r="AD127" s="852">
        <v>1.6999999999999999E-3</v>
      </c>
      <c r="AE127" s="853">
        <v>1.2999999999999999E-3</v>
      </c>
      <c r="AF127" s="853">
        <v>1.1999999999999999E-3</v>
      </c>
      <c r="AG127" s="854">
        <v>1.2699999999999999E-2</v>
      </c>
      <c r="AH127" s="755">
        <v>293</v>
      </c>
      <c r="AI127" s="756">
        <v>245</v>
      </c>
      <c r="AJ127" s="757">
        <v>271</v>
      </c>
    </row>
    <row r="128" spans="1:36" ht="12.75" customHeight="1">
      <c r="A128" s="261" t="s">
        <v>1182</v>
      </c>
      <c r="B128" s="250" t="s">
        <v>297</v>
      </c>
      <c r="C128" s="251" t="s">
        <v>33</v>
      </c>
      <c r="D128" s="252" t="s">
        <v>997</v>
      </c>
      <c r="E128" s="310" t="s">
        <v>1052</v>
      </c>
      <c r="F128" s="849">
        <v>4.7880000000000003</v>
      </c>
      <c r="G128" s="850">
        <v>10.4057</v>
      </c>
      <c r="H128" s="850">
        <v>3.5270000000000001</v>
      </c>
      <c r="I128" s="851">
        <v>17.53</v>
      </c>
      <c r="J128" s="849">
        <v>0.1598</v>
      </c>
      <c r="K128" s="850">
        <v>2.9700000000000001E-2</v>
      </c>
      <c r="L128" s="850">
        <v>0.1008</v>
      </c>
      <c r="M128" s="851">
        <v>2.0299999999999998</v>
      </c>
      <c r="N128" s="849">
        <v>0.57740000000000002</v>
      </c>
      <c r="O128" s="850">
        <v>0.5111</v>
      </c>
      <c r="P128" s="850">
        <v>0.54920000000000002</v>
      </c>
      <c r="Q128" s="851">
        <v>0.5</v>
      </c>
      <c r="R128" s="849">
        <v>7.0000000000000001E-3</v>
      </c>
      <c r="S128" s="850">
        <v>5.1000000000000004E-3</v>
      </c>
      <c r="T128" s="850">
        <v>5.0000000000000001E-3</v>
      </c>
      <c r="U128" s="851">
        <v>2.5999999999999999E-2</v>
      </c>
      <c r="V128" s="852">
        <v>8.4699999999999998E-2</v>
      </c>
      <c r="W128" s="853">
        <v>0.1492</v>
      </c>
      <c r="X128" s="853">
        <v>8.4000000000000005E-2</v>
      </c>
      <c r="Y128" s="854">
        <v>0.42349999999999999</v>
      </c>
      <c r="Z128" s="852">
        <v>1.03E-2</v>
      </c>
      <c r="AA128" s="853">
        <v>8.9999999999999998E-4</v>
      </c>
      <c r="AB128" s="853">
        <v>2E-3</v>
      </c>
      <c r="AC128" s="854">
        <v>8.2299999999999998E-2</v>
      </c>
      <c r="AD128" s="852">
        <v>1.6999999999999999E-3</v>
      </c>
      <c r="AE128" s="853">
        <v>1.2999999999999999E-3</v>
      </c>
      <c r="AF128" s="853">
        <v>1.1999999999999999E-3</v>
      </c>
      <c r="AG128" s="854">
        <v>1.2699999999999999E-2</v>
      </c>
      <c r="AH128" s="755">
        <v>290</v>
      </c>
      <c r="AI128" s="756">
        <v>241</v>
      </c>
      <c r="AJ128" s="757">
        <v>267</v>
      </c>
    </row>
    <row r="129" spans="1:36" ht="12.75" customHeight="1">
      <c r="A129" s="261" t="s">
        <v>1183</v>
      </c>
      <c r="B129" s="250" t="s">
        <v>297</v>
      </c>
      <c r="C129" s="251" t="s">
        <v>33</v>
      </c>
      <c r="D129" s="252" t="s">
        <v>1003</v>
      </c>
      <c r="E129" s="310" t="s">
        <v>1054</v>
      </c>
      <c r="F129" s="849">
        <v>0.76929999999999998</v>
      </c>
      <c r="G129" s="850">
        <v>0.90849999999999997</v>
      </c>
      <c r="H129" s="850">
        <v>2.1009000000000002</v>
      </c>
      <c r="I129" s="851">
        <v>12.84</v>
      </c>
      <c r="J129" s="849">
        <v>0.14549999999999999</v>
      </c>
      <c r="K129" s="850">
        <v>1.9400000000000001E-2</v>
      </c>
      <c r="L129" s="850">
        <v>3.6299999999999999E-2</v>
      </c>
      <c r="M129" s="851">
        <v>1.81</v>
      </c>
      <c r="N129" s="849">
        <v>0.35959999999999998</v>
      </c>
      <c r="O129" s="850">
        <v>0.29849999999999999</v>
      </c>
      <c r="P129" s="850">
        <v>0.19389999999999999</v>
      </c>
      <c r="Q129" s="851">
        <v>1.1499999999999999</v>
      </c>
      <c r="R129" s="849">
        <v>3.5000000000000001E-3</v>
      </c>
      <c r="S129" s="850">
        <v>1.6000000000000001E-3</v>
      </c>
      <c r="T129" s="850">
        <v>5.0000000000000001E-3</v>
      </c>
      <c r="U129" s="851">
        <v>2.5999999999999999E-2</v>
      </c>
      <c r="V129" s="852">
        <v>5.8500000000000003E-2</v>
      </c>
      <c r="W129" s="853">
        <v>2.9499999999999998E-2</v>
      </c>
      <c r="X129" s="853">
        <v>6.5000000000000002E-2</v>
      </c>
      <c r="Y129" s="854">
        <v>0.2923</v>
      </c>
      <c r="Z129" s="852">
        <v>4.0000000000000001E-3</v>
      </c>
      <c r="AA129" s="853">
        <v>1.1999999999999999E-3</v>
      </c>
      <c r="AB129" s="853">
        <v>1E-3</v>
      </c>
      <c r="AC129" s="854">
        <v>3.1800000000000002E-2</v>
      </c>
      <c r="AD129" s="852">
        <v>5.0000000000000001E-4</v>
      </c>
      <c r="AE129" s="853">
        <v>2.0000000000000001E-4</v>
      </c>
      <c r="AF129" s="853">
        <v>6.9999999999999999E-4</v>
      </c>
      <c r="AG129" s="854">
        <v>4.3E-3</v>
      </c>
      <c r="AH129" s="755">
        <v>280</v>
      </c>
      <c r="AI129" s="756">
        <v>233</v>
      </c>
      <c r="AJ129" s="757">
        <v>258</v>
      </c>
    </row>
    <row r="130" spans="1:36" ht="12.75" customHeight="1">
      <c r="A130" s="261" t="s">
        <v>1184</v>
      </c>
      <c r="B130" s="250" t="s">
        <v>297</v>
      </c>
      <c r="C130" s="251" t="s">
        <v>33</v>
      </c>
      <c r="D130" s="252" t="s">
        <v>1009</v>
      </c>
      <c r="E130" s="310" t="s">
        <v>1056</v>
      </c>
      <c r="F130" s="849">
        <v>0.3125</v>
      </c>
      <c r="G130" s="850">
        <v>0.2369</v>
      </c>
      <c r="H130" s="850">
        <v>0.77170000000000005</v>
      </c>
      <c r="I130" s="851">
        <v>9.86</v>
      </c>
      <c r="J130" s="849">
        <v>8.2400000000000001E-2</v>
      </c>
      <c r="K130" s="850">
        <v>2.1600000000000001E-2</v>
      </c>
      <c r="L130" s="850">
        <v>2.01E-2</v>
      </c>
      <c r="M130" s="851">
        <v>1.87</v>
      </c>
      <c r="N130" s="849">
        <v>0.16869999999999999</v>
      </c>
      <c r="O130" s="850">
        <v>0.14699999999999999</v>
      </c>
      <c r="P130" s="850">
        <v>3.5900000000000001E-2</v>
      </c>
      <c r="Q130" s="851">
        <v>0.51</v>
      </c>
      <c r="R130" s="849">
        <v>3.3999999999999998E-3</v>
      </c>
      <c r="S130" s="850">
        <v>1.6000000000000001E-3</v>
      </c>
      <c r="T130" s="850">
        <v>5.0000000000000001E-3</v>
      </c>
      <c r="U130" s="851">
        <v>2.5999999999999999E-2</v>
      </c>
      <c r="V130" s="852">
        <v>3.7699999999999997E-2</v>
      </c>
      <c r="W130" s="853">
        <v>2.9499999999999998E-2</v>
      </c>
      <c r="X130" s="853">
        <v>6.4899999999999999E-2</v>
      </c>
      <c r="Y130" s="854">
        <v>0.18870000000000001</v>
      </c>
      <c r="Z130" s="852">
        <v>1.9E-3</v>
      </c>
      <c r="AA130" s="853">
        <v>1.6000000000000001E-3</v>
      </c>
      <c r="AB130" s="853">
        <v>2E-3</v>
      </c>
      <c r="AC130" s="854">
        <v>1.4999999999999999E-2</v>
      </c>
      <c r="AD130" s="852">
        <v>5.0000000000000001E-4</v>
      </c>
      <c r="AE130" s="853">
        <v>2.0000000000000001E-4</v>
      </c>
      <c r="AF130" s="853">
        <v>6.9999999999999999E-4</v>
      </c>
      <c r="AG130" s="854">
        <v>4.3E-3</v>
      </c>
      <c r="AH130" s="755">
        <v>255</v>
      </c>
      <c r="AI130" s="756">
        <v>212</v>
      </c>
      <c r="AJ130" s="757">
        <v>235</v>
      </c>
    </row>
    <row r="131" spans="1:36" ht="12.75" customHeight="1">
      <c r="A131" s="261" t="s">
        <v>1185</v>
      </c>
      <c r="B131" s="250" t="s">
        <v>297</v>
      </c>
      <c r="C131" s="251" t="s">
        <v>33</v>
      </c>
      <c r="D131" s="252" t="s">
        <v>971</v>
      </c>
      <c r="E131" s="310" t="s">
        <v>1058</v>
      </c>
      <c r="F131" s="849">
        <v>0.1021</v>
      </c>
      <c r="G131" s="850">
        <v>0.14019999999999999</v>
      </c>
      <c r="H131" s="850">
        <v>0.61739999999999995</v>
      </c>
      <c r="I131" s="851">
        <v>9.86</v>
      </c>
      <c r="J131" s="849">
        <v>7.2400000000000006E-2</v>
      </c>
      <c r="K131" s="850">
        <v>1.72E-2</v>
      </c>
      <c r="L131" s="850">
        <v>1.61E-2</v>
      </c>
      <c r="M131" s="851">
        <v>1.41</v>
      </c>
      <c r="N131" s="849">
        <v>0.13489999999999999</v>
      </c>
      <c r="O131" s="850">
        <v>0.1176</v>
      </c>
      <c r="P131" s="850">
        <v>2.87E-2</v>
      </c>
      <c r="Q131" s="851">
        <v>0.38</v>
      </c>
      <c r="R131" s="849">
        <v>2.8E-3</v>
      </c>
      <c r="S131" s="850">
        <v>1.2999999999999999E-3</v>
      </c>
      <c r="T131" s="850">
        <v>5.0000000000000001E-3</v>
      </c>
      <c r="U131" s="851">
        <v>2.5999999999999999E-2</v>
      </c>
      <c r="V131" s="852">
        <v>1.8200000000000001E-2</v>
      </c>
      <c r="W131" s="853">
        <v>2.9499999999999998E-2</v>
      </c>
      <c r="X131" s="853">
        <v>6.4799999999999996E-2</v>
      </c>
      <c r="Y131" s="854">
        <v>9.1200000000000003E-2</v>
      </c>
      <c r="Z131" s="852">
        <v>1.9E-3</v>
      </c>
      <c r="AA131" s="853">
        <v>1.6000000000000001E-3</v>
      </c>
      <c r="AB131" s="853">
        <v>2E-3</v>
      </c>
      <c r="AC131" s="854">
        <v>1.4999999999999999E-2</v>
      </c>
      <c r="AD131" s="852">
        <v>4.0000000000000002E-4</v>
      </c>
      <c r="AE131" s="853">
        <v>2.0000000000000001E-4</v>
      </c>
      <c r="AF131" s="853">
        <v>6.9999999999999999E-4</v>
      </c>
      <c r="AG131" s="854">
        <v>3.5000000000000001E-3</v>
      </c>
      <c r="AH131" s="755">
        <v>256</v>
      </c>
      <c r="AI131" s="756">
        <v>213</v>
      </c>
      <c r="AJ131" s="757">
        <v>236</v>
      </c>
    </row>
    <row r="132" spans="1:36" ht="12.75" customHeight="1">
      <c r="A132" s="261" t="s">
        <v>1186</v>
      </c>
      <c r="B132" s="250" t="s">
        <v>297</v>
      </c>
      <c r="C132" s="251" t="s">
        <v>33</v>
      </c>
      <c r="D132" s="252" t="s">
        <v>295</v>
      </c>
      <c r="E132" s="310" t="s">
        <v>1060</v>
      </c>
      <c r="F132" s="849">
        <v>0.56850000000000001</v>
      </c>
      <c r="G132" s="850">
        <v>0.29570000000000002</v>
      </c>
      <c r="H132" s="850">
        <v>0.60370000000000001</v>
      </c>
      <c r="I132" s="851">
        <v>3.6412</v>
      </c>
      <c r="J132" s="849">
        <v>9.5699999999999993E-2</v>
      </c>
      <c r="K132" s="850">
        <v>1.1999999999999999E-3</v>
      </c>
      <c r="L132" s="850">
        <v>1.5800000000000002E-2</v>
      </c>
      <c r="M132" s="851">
        <v>1.0998000000000001</v>
      </c>
      <c r="N132" s="849">
        <v>0.13489999999999999</v>
      </c>
      <c r="O132" s="850">
        <v>0.1176</v>
      </c>
      <c r="P132" s="850">
        <v>2.5999999999999999E-2</v>
      </c>
      <c r="Q132" s="851">
        <v>0.91080000000000005</v>
      </c>
      <c r="R132" s="849">
        <v>2.8E-3</v>
      </c>
      <c r="S132" s="850">
        <v>1.2999999999999999E-3</v>
      </c>
      <c r="T132" s="850">
        <v>5.0000000000000001E-3</v>
      </c>
      <c r="U132" s="851">
        <v>1.38E-2</v>
      </c>
      <c r="V132" s="852">
        <v>8.8000000000000005E-3</v>
      </c>
      <c r="W132" s="853">
        <v>2.9399999999999999E-2</v>
      </c>
      <c r="X132" s="853">
        <v>6.4699999999999994E-2</v>
      </c>
      <c r="Y132" s="854">
        <v>4.41E-2</v>
      </c>
      <c r="Z132" s="852">
        <v>1.9E-3</v>
      </c>
      <c r="AA132" s="853">
        <v>1.6000000000000001E-3</v>
      </c>
      <c r="AB132" s="853">
        <v>2E-3</v>
      </c>
      <c r="AC132" s="854">
        <v>1.4999999999999999E-2</v>
      </c>
      <c r="AD132" s="852">
        <v>4.0000000000000002E-4</v>
      </c>
      <c r="AE132" s="853">
        <v>2.0000000000000001E-4</v>
      </c>
      <c r="AF132" s="853">
        <v>6.9999999999999999E-4</v>
      </c>
      <c r="AG132" s="854">
        <v>3.5000000000000001E-3</v>
      </c>
      <c r="AH132" s="755">
        <v>251</v>
      </c>
      <c r="AI132" s="756">
        <v>208</v>
      </c>
      <c r="AJ132" s="757">
        <v>229</v>
      </c>
    </row>
    <row r="133" spans="1:36" ht="12.75" customHeight="1">
      <c r="A133" s="261" t="s">
        <v>1187</v>
      </c>
      <c r="B133" s="250" t="s">
        <v>297</v>
      </c>
      <c r="C133" s="251" t="s">
        <v>33</v>
      </c>
      <c r="D133" s="252" t="s">
        <v>1062</v>
      </c>
      <c r="E133" s="310" t="s">
        <v>1063</v>
      </c>
      <c r="F133" s="849">
        <v>3.4767000000000001</v>
      </c>
      <c r="G133" s="850">
        <v>2.0057</v>
      </c>
      <c r="H133" s="850">
        <v>1.8196000000000001</v>
      </c>
      <c r="I133" s="851">
        <v>41.232199999999999</v>
      </c>
      <c r="J133" s="849">
        <v>0.86950000000000005</v>
      </c>
      <c r="K133" s="850">
        <v>1.4587000000000001</v>
      </c>
      <c r="L133" s="850">
        <v>1.4476</v>
      </c>
      <c r="M133" s="851">
        <v>24.559699999999999</v>
      </c>
      <c r="N133" s="849">
        <v>2.9491000000000001</v>
      </c>
      <c r="O133" s="850">
        <v>3.01</v>
      </c>
      <c r="P133" s="850">
        <v>2.3086000000000002</v>
      </c>
      <c r="Q133" s="851">
        <v>2.9411</v>
      </c>
      <c r="R133" s="849">
        <v>1.7000000000000001E-2</v>
      </c>
      <c r="S133" s="850">
        <v>9.9000000000000008E-3</v>
      </c>
      <c r="T133" s="850">
        <v>1.38E-2</v>
      </c>
      <c r="U133" s="851">
        <v>1.7000000000000001E-2</v>
      </c>
      <c r="V133" s="852">
        <v>2E-3</v>
      </c>
      <c r="W133" s="853">
        <v>2E-3</v>
      </c>
      <c r="X133" s="853">
        <v>2E-3</v>
      </c>
      <c r="Y133" s="854">
        <v>2E-3</v>
      </c>
      <c r="Z133" s="852">
        <v>0</v>
      </c>
      <c r="AA133" s="853">
        <v>0</v>
      </c>
      <c r="AB133" s="853">
        <v>0</v>
      </c>
      <c r="AC133" s="854">
        <v>0</v>
      </c>
      <c r="AD133" s="852">
        <v>4.3E-3</v>
      </c>
      <c r="AE133" s="853">
        <v>2.5000000000000001E-3</v>
      </c>
      <c r="AF133" s="853">
        <v>3.3E-3</v>
      </c>
      <c r="AG133" s="854">
        <v>7.7000000000000002E-3</v>
      </c>
      <c r="AH133" s="755">
        <v>310</v>
      </c>
      <c r="AI133" s="756">
        <v>258</v>
      </c>
      <c r="AJ133" s="757">
        <v>285</v>
      </c>
    </row>
    <row r="134" spans="1:36" ht="12.75" customHeight="1">
      <c r="A134" s="261" t="s">
        <v>1188</v>
      </c>
      <c r="B134" s="250" t="s">
        <v>297</v>
      </c>
      <c r="C134" s="251" t="s">
        <v>22</v>
      </c>
      <c r="D134" s="252" t="s">
        <v>1189</v>
      </c>
      <c r="E134" s="310" t="s">
        <v>1054</v>
      </c>
      <c r="F134" s="849">
        <v>1.1388</v>
      </c>
      <c r="G134" s="850">
        <v>0.76259999999999994</v>
      </c>
      <c r="H134" s="850">
        <v>0.69040000000000001</v>
      </c>
      <c r="I134" s="851">
        <v>9.0139999999999993</v>
      </c>
      <c r="J134" s="849">
        <v>0.13900000000000001</v>
      </c>
      <c r="K134" s="850">
        <v>1.04E-2</v>
      </c>
      <c r="L134" s="850">
        <v>2.0799999999999999E-2</v>
      </c>
      <c r="M134" s="851">
        <v>1.1372</v>
      </c>
      <c r="N134" s="849">
        <v>6.9699999999999998E-2</v>
      </c>
      <c r="O134" s="850">
        <v>1.35E-2</v>
      </c>
      <c r="P134" s="850">
        <v>2.8799999999999999E-2</v>
      </c>
      <c r="Q134" s="851">
        <v>0.52159999999999995</v>
      </c>
      <c r="R134" s="849">
        <v>2.3999999999999998E-3</v>
      </c>
      <c r="S134" s="850">
        <v>8.9999999999999998E-4</v>
      </c>
      <c r="T134" s="850">
        <v>5.0000000000000001E-3</v>
      </c>
      <c r="U134" s="851">
        <v>1.9199999999999998E-2</v>
      </c>
      <c r="V134" s="852">
        <v>3.6499999999999998E-2</v>
      </c>
      <c r="W134" s="853">
        <v>2.2200000000000001E-2</v>
      </c>
      <c r="X134" s="853">
        <v>6.5000000000000002E-2</v>
      </c>
      <c r="Y134" s="854">
        <v>0.2923</v>
      </c>
      <c r="Z134" s="852">
        <v>4.7999999999999996E-3</v>
      </c>
      <c r="AA134" s="853">
        <v>4.0000000000000001E-3</v>
      </c>
      <c r="AB134" s="853">
        <v>5.0000000000000001E-3</v>
      </c>
      <c r="AC134" s="854">
        <v>3.85E-2</v>
      </c>
      <c r="AD134" s="852">
        <v>2.0000000000000001E-4</v>
      </c>
      <c r="AE134" s="853">
        <v>1E-4</v>
      </c>
      <c r="AF134" s="853">
        <v>6.9999999999999999E-4</v>
      </c>
      <c r="AG134" s="854">
        <v>4.5999999999999999E-3</v>
      </c>
      <c r="AH134" s="755">
        <v>232</v>
      </c>
      <c r="AI134" s="756">
        <v>193</v>
      </c>
      <c r="AJ134" s="757">
        <v>214</v>
      </c>
    </row>
    <row r="135" spans="1:36" ht="12.75" customHeight="1">
      <c r="A135" s="261" t="s">
        <v>1190</v>
      </c>
      <c r="B135" s="250" t="s">
        <v>297</v>
      </c>
      <c r="C135" s="251" t="s">
        <v>22</v>
      </c>
      <c r="D135" s="252" t="s">
        <v>1191</v>
      </c>
      <c r="E135" s="310" t="s">
        <v>1056</v>
      </c>
      <c r="F135" s="849">
        <v>0.73870000000000002</v>
      </c>
      <c r="G135" s="850">
        <v>4.3999999999999997E-2</v>
      </c>
      <c r="H135" s="850">
        <v>0.54349999999999998</v>
      </c>
      <c r="I135" s="851">
        <v>9.4760000000000009</v>
      </c>
      <c r="J135" s="849">
        <v>0.13719999999999999</v>
      </c>
      <c r="K135" s="850">
        <v>8.3000000000000001E-3</v>
      </c>
      <c r="L135" s="850">
        <v>1.5299999999999999E-2</v>
      </c>
      <c r="M135" s="851">
        <v>1.1153999999999999</v>
      </c>
      <c r="N135" s="849">
        <v>3.1E-2</v>
      </c>
      <c r="O135" s="850">
        <v>3.1899999999999998E-2</v>
      </c>
      <c r="P135" s="850">
        <v>1.2800000000000001E-2</v>
      </c>
      <c r="Q135" s="851">
        <v>0.50380000000000003</v>
      </c>
      <c r="R135" s="849">
        <v>2.5999999999999999E-3</v>
      </c>
      <c r="S135" s="850">
        <v>1E-3</v>
      </c>
      <c r="T135" s="850">
        <v>5.0000000000000001E-3</v>
      </c>
      <c r="U135" s="851">
        <v>2.1100000000000001E-2</v>
      </c>
      <c r="V135" s="852">
        <v>2.3599999999999999E-2</v>
      </c>
      <c r="W135" s="853">
        <v>2.4799999999999999E-2</v>
      </c>
      <c r="X135" s="853">
        <v>6.4899999999999999E-2</v>
      </c>
      <c r="Y135" s="854">
        <v>0.18870000000000001</v>
      </c>
      <c r="Z135" s="852">
        <v>2E-3</v>
      </c>
      <c r="AA135" s="853">
        <v>1.6000000000000001E-3</v>
      </c>
      <c r="AB135" s="853">
        <v>2E-3</v>
      </c>
      <c r="AC135" s="854">
        <v>1.6E-2</v>
      </c>
      <c r="AD135" s="852">
        <v>2.0000000000000001E-4</v>
      </c>
      <c r="AE135" s="853">
        <v>1E-4</v>
      </c>
      <c r="AF135" s="853">
        <v>6.9999999999999999E-4</v>
      </c>
      <c r="AG135" s="854">
        <v>5.4999999999999997E-3</v>
      </c>
      <c r="AH135" s="755">
        <v>185</v>
      </c>
      <c r="AI135" s="756">
        <v>154</v>
      </c>
      <c r="AJ135" s="757">
        <v>170</v>
      </c>
    </row>
    <row r="136" spans="1:36" ht="12.75" customHeight="1">
      <c r="A136" s="261" t="s">
        <v>1192</v>
      </c>
      <c r="B136" s="250" t="s">
        <v>297</v>
      </c>
      <c r="C136" s="251" t="s">
        <v>22</v>
      </c>
      <c r="D136" s="252" t="s">
        <v>1193</v>
      </c>
      <c r="E136" s="310" t="s">
        <v>1058</v>
      </c>
      <c r="F136" s="849">
        <v>0.59099999999999997</v>
      </c>
      <c r="G136" s="850">
        <v>3.5200000000000002E-2</v>
      </c>
      <c r="H136" s="850">
        <v>0.43480000000000002</v>
      </c>
      <c r="I136" s="851">
        <v>7.5808</v>
      </c>
      <c r="J136" s="849">
        <v>0.10979999999999999</v>
      </c>
      <c r="K136" s="850">
        <v>6.6E-3</v>
      </c>
      <c r="L136" s="850">
        <v>1.23E-2</v>
      </c>
      <c r="M136" s="851">
        <v>0.89229999999999998</v>
      </c>
      <c r="N136" s="849">
        <v>2.4799999999999999E-2</v>
      </c>
      <c r="O136" s="850">
        <v>2.5600000000000001E-2</v>
      </c>
      <c r="P136" s="850">
        <v>1.03E-2</v>
      </c>
      <c r="Q136" s="851">
        <v>0.40300000000000002</v>
      </c>
      <c r="R136" s="849">
        <v>2.0999999999999999E-3</v>
      </c>
      <c r="S136" s="850">
        <v>8.0000000000000004E-4</v>
      </c>
      <c r="T136" s="850">
        <v>5.0000000000000001E-3</v>
      </c>
      <c r="U136" s="851">
        <v>1.6899999999999998E-2</v>
      </c>
      <c r="V136" s="852">
        <v>1.14E-2</v>
      </c>
      <c r="W136" s="853">
        <v>2.7199999999999998E-2</v>
      </c>
      <c r="X136" s="853">
        <v>6.4799999999999996E-2</v>
      </c>
      <c r="Y136" s="854">
        <v>9.1200000000000003E-2</v>
      </c>
      <c r="Z136" s="852">
        <v>2E-3</v>
      </c>
      <c r="AA136" s="853">
        <v>1.6000000000000001E-3</v>
      </c>
      <c r="AB136" s="853">
        <v>2E-3</v>
      </c>
      <c r="AC136" s="854">
        <v>1.6E-2</v>
      </c>
      <c r="AD136" s="852">
        <v>2.9999999999999997E-4</v>
      </c>
      <c r="AE136" s="853">
        <v>1E-4</v>
      </c>
      <c r="AF136" s="853">
        <v>1.1999999999999999E-3</v>
      </c>
      <c r="AG136" s="854">
        <v>7.3000000000000001E-3</v>
      </c>
      <c r="AH136" s="755">
        <v>160</v>
      </c>
      <c r="AI136" s="756">
        <v>133</v>
      </c>
      <c r="AJ136" s="757">
        <v>147</v>
      </c>
    </row>
    <row r="137" spans="1:36" ht="12.75" customHeight="1">
      <c r="A137" s="261" t="s">
        <v>1194</v>
      </c>
      <c r="B137" s="250" t="s">
        <v>297</v>
      </c>
      <c r="C137" s="251" t="s">
        <v>22</v>
      </c>
      <c r="D137" s="252" t="s">
        <v>1195</v>
      </c>
      <c r="E137" s="310" t="s">
        <v>1060</v>
      </c>
      <c r="F137" s="849">
        <v>0.59099999999999997</v>
      </c>
      <c r="G137" s="850">
        <v>3.5200000000000002E-2</v>
      </c>
      <c r="H137" s="850">
        <v>0.43480000000000002</v>
      </c>
      <c r="I137" s="851">
        <v>7.5808</v>
      </c>
      <c r="J137" s="849">
        <v>0.10979999999999999</v>
      </c>
      <c r="K137" s="850">
        <v>6.6E-3</v>
      </c>
      <c r="L137" s="850">
        <v>1.23E-2</v>
      </c>
      <c r="M137" s="851">
        <v>0.89229999999999998</v>
      </c>
      <c r="N137" s="849">
        <v>2.4799999999999999E-2</v>
      </c>
      <c r="O137" s="850">
        <v>2.5600000000000001E-2</v>
      </c>
      <c r="P137" s="850">
        <v>1.03E-2</v>
      </c>
      <c r="Q137" s="851">
        <v>0.40300000000000002</v>
      </c>
      <c r="R137" s="849">
        <v>2.0999999999999999E-3</v>
      </c>
      <c r="S137" s="850">
        <v>8.0000000000000004E-4</v>
      </c>
      <c r="T137" s="850">
        <v>5.0000000000000001E-3</v>
      </c>
      <c r="U137" s="851">
        <v>1.6899999999999998E-2</v>
      </c>
      <c r="V137" s="852">
        <v>5.4999999999999997E-3</v>
      </c>
      <c r="W137" s="853">
        <v>2.8299999999999999E-2</v>
      </c>
      <c r="X137" s="853">
        <v>6.4699999999999994E-2</v>
      </c>
      <c r="Y137" s="854">
        <v>4.41E-2</v>
      </c>
      <c r="Z137" s="852">
        <v>2E-3</v>
      </c>
      <c r="AA137" s="853">
        <v>1.6000000000000001E-3</v>
      </c>
      <c r="AB137" s="853">
        <v>2E-3</v>
      </c>
      <c r="AC137" s="854">
        <v>1.6E-2</v>
      </c>
      <c r="AD137" s="852">
        <v>4.0000000000000002E-4</v>
      </c>
      <c r="AE137" s="853">
        <v>2.0000000000000001E-4</v>
      </c>
      <c r="AF137" s="853">
        <v>1.6999999999999999E-3</v>
      </c>
      <c r="AG137" s="854">
        <v>1.0200000000000001E-2</v>
      </c>
      <c r="AH137" s="755">
        <v>181</v>
      </c>
      <c r="AI137" s="756">
        <v>151</v>
      </c>
      <c r="AJ137" s="757">
        <v>166</v>
      </c>
    </row>
    <row r="138" spans="1:36" ht="12.75" customHeight="1">
      <c r="A138" s="261" t="s">
        <v>1196</v>
      </c>
      <c r="B138" s="250" t="s">
        <v>297</v>
      </c>
      <c r="C138" s="251" t="s">
        <v>22</v>
      </c>
      <c r="D138" s="252" t="s">
        <v>1197</v>
      </c>
      <c r="E138" s="310" t="s">
        <v>1060</v>
      </c>
      <c r="F138" s="849">
        <v>0.12620000000000001</v>
      </c>
      <c r="G138" s="850">
        <v>8.7800000000000003E-2</v>
      </c>
      <c r="H138" s="850">
        <v>0.20300000000000001</v>
      </c>
      <c r="I138" s="851">
        <v>1.01</v>
      </c>
      <c r="J138" s="849">
        <v>0.08</v>
      </c>
      <c r="K138" s="850">
        <v>7.1999999999999995E-2</v>
      </c>
      <c r="L138" s="850">
        <v>0.11700000000000001</v>
      </c>
      <c r="M138" s="851">
        <v>0.64</v>
      </c>
      <c r="N138" s="849">
        <v>2.4799999999999999E-2</v>
      </c>
      <c r="O138" s="850">
        <v>2.5600000000000001E-2</v>
      </c>
      <c r="P138" s="850">
        <v>1.03E-2</v>
      </c>
      <c r="Q138" s="851">
        <v>0.40300000000000002</v>
      </c>
      <c r="R138" s="849">
        <v>2.0999999999999999E-3</v>
      </c>
      <c r="S138" s="850">
        <v>8.0000000000000004E-4</v>
      </c>
      <c r="T138" s="850">
        <v>5.0000000000000001E-3</v>
      </c>
      <c r="U138" s="851">
        <v>1.6899999999999998E-2</v>
      </c>
      <c r="V138" s="852">
        <v>5.4999999999999997E-3</v>
      </c>
      <c r="W138" s="853">
        <v>2.8299999999999999E-2</v>
      </c>
      <c r="X138" s="853">
        <v>6.4699999999999994E-2</v>
      </c>
      <c r="Y138" s="854">
        <v>4.41E-2</v>
      </c>
      <c r="Z138" s="852">
        <v>2E-3</v>
      </c>
      <c r="AA138" s="853">
        <v>1.6000000000000001E-3</v>
      </c>
      <c r="AB138" s="853">
        <v>2E-3</v>
      </c>
      <c r="AC138" s="854">
        <v>1.6E-2</v>
      </c>
      <c r="AD138" s="852">
        <v>4.0000000000000002E-4</v>
      </c>
      <c r="AE138" s="853">
        <v>2.0000000000000001E-4</v>
      </c>
      <c r="AF138" s="853">
        <v>1.6999999999999999E-3</v>
      </c>
      <c r="AG138" s="854">
        <v>1.0200000000000001E-2</v>
      </c>
      <c r="AH138" s="755">
        <v>176</v>
      </c>
      <c r="AI138" s="756">
        <v>146</v>
      </c>
      <c r="AJ138" s="757">
        <v>162</v>
      </c>
    </row>
    <row r="139" spans="1:36" ht="12.75" customHeight="1">
      <c r="A139" s="261" t="s">
        <v>1198</v>
      </c>
      <c r="B139" s="250" t="s">
        <v>297</v>
      </c>
      <c r="C139" s="251" t="s">
        <v>101</v>
      </c>
      <c r="D139" s="252" t="s">
        <v>1199</v>
      </c>
      <c r="E139" s="310" t="s">
        <v>1060</v>
      </c>
      <c r="F139" s="849">
        <v>6.0100000000000001E-2</v>
      </c>
      <c r="G139" s="850">
        <v>7.5399999999999995E-2</v>
      </c>
      <c r="H139" s="850">
        <v>3.5000000000000003E-2</v>
      </c>
      <c r="I139" s="851">
        <v>6.5000000000000002E-2</v>
      </c>
      <c r="J139" s="849">
        <v>0.1434</v>
      </c>
      <c r="K139" s="850">
        <v>8.7099999999999997E-2</v>
      </c>
      <c r="L139" s="850">
        <v>0.13700000000000001</v>
      </c>
      <c r="M139" s="851">
        <v>0.155</v>
      </c>
      <c r="N139" s="849">
        <v>0.41959999999999997</v>
      </c>
      <c r="O139" s="850">
        <v>0.28110000000000002</v>
      </c>
      <c r="P139" s="850">
        <v>0.25519999999999998</v>
      </c>
      <c r="Q139" s="851">
        <v>0.67259999999999998</v>
      </c>
      <c r="R139" s="849">
        <v>5.0000000000000001E-4</v>
      </c>
      <c r="S139" s="850">
        <v>1.5E-3</v>
      </c>
      <c r="T139" s="850">
        <v>1.5E-3</v>
      </c>
      <c r="U139" s="851">
        <v>5.0000000000000001E-4</v>
      </c>
      <c r="V139" s="852">
        <v>2.8999999999999998E-3</v>
      </c>
      <c r="W139" s="853">
        <v>2.3E-3</v>
      </c>
      <c r="X139" s="853">
        <v>3.0999999999999999E-3</v>
      </c>
      <c r="Y139" s="854">
        <v>4.3E-3</v>
      </c>
      <c r="Z139" s="852">
        <v>9.4000000000000004E-3</v>
      </c>
      <c r="AA139" s="853">
        <v>3.7000000000000002E-3</v>
      </c>
      <c r="AB139" s="853">
        <v>4.0000000000000001E-3</v>
      </c>
      <c r="AC139" s="854">
        <v>1.01E-2</v>
      </c>
      <c r="AD139" s="852">
        <v>5.0000000000000001E-4</v>
      </c>
      <c r="AE139" s="853">
        <v>5.0000000000000001E-4</v>
      </c>
      <c r="AF139" s="853">
        <v>5.0000000000000001E-4</v>
      </c>
      <c r="AG139" s="854">
        <v>5.0000000000000001E-4</v>
      </c>
      <c r="AH139" s="755">
        <v>214</v>
      </c>
      <c r="AI139" s="756">
        <v>178</v>
      </c>
      <c r="AJ139" s="757">
        <v>197</v>
      </c>
    </row>
    <row r="140" spans="1:36" ht="12.75" customHeight="1">
      <c r="A140" s="261" t="s">
        <v>1200</v>
      </c>
      <c r="B140" s="250" t="s">
        <v>297</v>
      </c>
      <c r="C140" s="251" t="s">
        <v>101</v>
      </c>
      <c r="D140" s="252" t="s">
        <v>1199</v>
      </c>
      <c r="E140" s="310" t="s">
        <v>1060</v>
      </c>
      <c r="F140" s="849">
        <v>0.64670000000000005</v>
      </c>
      <c r="G140" s="850">
        <v>0.35439999999999999</v>
      </c>
      <c r="H140" s="850">
        <v>0.2412</v>
      </c>
      <c r="I140" s="851">
        <v>1.1243000000000001</v>
      </c>
      <c r="J140" s="849">
        <v>1.9099999999999999E-2</v>
      </c>
      <c r="K140" s="850">
        <v>1.4E-2</v>
      </c>
      <c r="L140" s="850">
        <v>1.5299999999999999E-2</v>
      </c>
      <c r="M140" s="851">
        <v>3.2099999999999997E-2</v>
      </c>
      <c r="N140" s="849">
        <v>2.87E-2</v>
      </c>
      <c r="O140" s="850">
        <v>1.6199999999999999E-2</v>
      </c>
      <c r="P140" s="850">
        <v>1.9300000000000001E-2</v>
      </c>
      <c r="Q140" s="851">
        <v>0.57720000000000005</v>
      </c>
      <c r="R140" s="849">
        <v>5.0000000000000001E-4</v>
      </c>
      <c r="S140" s="850">
        <v>1.5E-3</v>
      </c>
      <c r="T140" s="850">
        <v>1.5E-3</v>
      </c>
      <c r="U140" s="851">
        <v>5.0000000000000001E-4</v>
      </c>
      <c r="V140" s="852">
        <v>4.7999999999999996E-3</v>
      </c>
      <c r="W140" s="853">
        <v>4.0000000000000001E-3</v>
      </c>
      <c r="X140" s="853">
        <v>4.4000000000000003E-3</v>
      </c>
      <c r="Y140" s="854">
        <v>8.9999999999999993E-3</v>
      </c>
      <c r="Z140" s="852">
        <v>1.8700000000000001E-2</v>
      </c>
      <c r="AA140" s="853">
        <v>7.4999999999999997E-3</v>
      </c>
      <c r="AB140" s="853">
        <v>8.0000000000000002E-3</v>
      </c>
      <c r="AC140" s="854">
        <v>2.0199999999999999E-2</v>
      </c>
      <c r="AD140" s="852">
        <v>5.0000000000000001E-4</v>
      </c>
      <c r="AE140" s="853">
        <v>5.0000000000000001E-4</v>
      </c>
      <c r="AF140" s="853">
        <v>5.0000000000000001E-4</v>
      </c>
      <c r="AG140" s="854">
        <v>5.0000000000000001E-4</v>
      </c>
      <c r="AH140" s="755">
        <v>209</v>
      </c>
      <c r="AI140" s="756">
        <v>174</v>
      </c>
      <c r="AJ140" s="757">
        <v>193</v>
      </c>
    </row>
    <row r="141" spans="1:36" ht="12.75" customHeight="1">
      <c r="A141" s="261" t="s">
        <v>1201</v>
      </c>
      <c r="B141" s="250" t="s">
        <v>297</v>
      </c>
      <c r="C141" s="251" t="s">
        <v>22</v>
      </c>
      <c r="D141" s="252" t="s">
        <v>1202</v>
      </c>
      <c r="E141" s="310" t="s">
        <v>989</v>
      </c>
      <c r="F141" s="849">
        <v>10.631399999999999</v>
      </c>
      <c r="G141" s="850">
        <v>7.1990999999999996</v>
      </c>
      <c r="H141" s="850">
        <v>9.0054999999999996</v>
      </c>
      <c r="I141" s="851">
        <v>164.12700000000001</v>
      </c>
      <c r="J141" s="849">
        <v>2.0427</v>
      </c>
      <c r="K141" s="850">
        <v>1.0902000000000001</v>
      </c>
      <c r="L141" s="850">
        <v>1.7759</v>
      </c>
      <c r="M141" s="851">
        <v>32.509599999999999</v>
      </c>
      <c r="N141" s="849">
        <v>1.6289</v>
      </c>
      <c r="O141" s="850">
        <v>2.7978999999999998</v>
      </c>
      <c r="P141" s="850">
        <v>5.6266999999999996</v>
      </c>
      <c r="Q141" s="851">
        <v>27.2699</v>
      </c>
      <c r="R141" s="849">
        <v>3.3099999999999997E-2</v>
      </c>
      <c r="S141" s="850">
        <v>2.5000000000000001E-2</v>
      </c>
      <c r="T141" s="850">
        <v>1.26E-2</v>
      </c>
      <c r="U141" s="851">
        <v>0.26500000000000001</v>
      </c>
      <c r="V141" s="852">
        <v>1.2999999999999999E-3</v>
      </c>
      <c r="W141" s="853">
        <v>1.6999999999999999E-3</v>
      </c>
      <c r="X141" s="853">
        <v>2E-3</v>
      </c>
      <c r="Y141" s="854">
        <v>0.01</v>
      </c>
      <c r="Z141" s="852">
        <v>0</v>
      </c>
      <c r="AA141" s="853">
        <v>0</v>
      </c>
      <c r="AB141" s="853">
        <v>0</v>
      </c>
      <c r="AC141" s="854">
        <v>0</v>
      </c>
      <c r="AD141" s="852">
        <v>5.1999999999999998E-3</v>
      </c>
      <c r="AE141" s="853">
        <v>5.1999999999999998E-3</v>
      </c>
      <c r="AF141" s="853">
        <v>2.5999999999999999E-3</v>
      </c>
      <c r="AG141" s="854">
        <v>0.1071</v>
      </c>
      <c r="AH141" s="755">
        <v>297</v>
      </c>
      <c r="AI141" s="756">
        <v>244</v>
      </c>
      <c r="AJ141" s="757">
        <v>269</v>
      </c>
    </row>
    <row r="142" spans="1:36" ht="12.75" customHeight="1">
      <c r="A142" s="261" t="s">
        <v>1203</v>
      </c>
      <c r="B142" s="250" t="s">
        <v>297</v>
      </c>
      <c r="C142" s="251" t="s">
        <v>970</v>
      </c>
      <c r="D142" s="252" t="s">
        <v>1204</v>
      </c>
      <c r="E142" s="310" t="s">
        <v>1058</v>
      </c>
      <c r="F142" s="849">
        <v>0.51349999999999996</v>
      </c>
      <c r="G142" s="850">
        <v>0.31459999999999999</v>
      </c>
      <c r="H142" s="850">
        <v>0.51590000000000003</v>
      </c>
      <c r="I142" s="851">
        <v>3.0592999999999999</v>
      </c>
      <c r="J142" s="849">
        <v>0.1074</v>
      </c>
      <c r="K142" s="850">
        <v>0.02</v>
      </c>
      <c r="L142" s="850">
        <v>5.8200000000000002E-2</v>
      </c>
      <c r="M142" s="851">
        <v>1.5551999999999999</v>
      </c>
      <c r="N142" s="849">
        <v>5.0200000000000002E-2</v>
      </c>
      <c r="O142" s="850">
        <v>7.0000000000000007E-2</v>
      </c>
      <c r="P142" s="850">
        <v>1.8100000000000002E-2</v>
      </c>
      <c r="Q142" s="851">
        <v>0.95309999999999995</v>
      </c>
      <c r="R142" s="849">
        <v>1.8E-3</v>
      </c>
      <c r="S142" s="850">
        <v>8.9999999999999998E-4</v>
      </c>
      <c r="T142" s="850">
        <v>5.0000000000000001E-3</v>
      </c>
      <c r="U142" s="851">
        <v>1.43E-2</v>
      </c>
      <c r="V142" s="852">
        <v>1.14E-2</v>
      </c>
      <c r="W142" s="853">
        <v>2.7199999999999998E-2</v>
      </c>
      <c r="X142" s="853">
        <v>6.4799999999999996E-2</v>
      </c>
      <c r="Y142" s="854">
        <v>9.1200000000000003E-2</v>
      </c>
      <c r="Z142" s="852">
        <v>1.9E-3</v>
      </c>
      <c r="AA142" s="853">
        <v>1.6000000000000001E-3</v>
      </c>
      <c r="AB142" s="853">
        <v>2E-3</v>
      </c>
      <c r="AC142" s="854">
        <v>1.4999999999999999E-2</v>
      </c>
      <c r="AD142" s="852">
        <v>2.0000000000000001E-4</v>
      </c>
      <c r="AE142" s="853">
        <v>1E-4</v>
      </c>
      <c r="AF142" s="853">
        <v>6.9999999999999999E-4</v>
      </c>
      <c r="AG142" s="854">
        <v>3.5999999999999999E-3</v>
      </c>
      <c r="AH142" s="755">
        <v>199</v>
      </c>
      <c r="AI142" s="756">
        <v>166</v>
      </c>
      <c r="AJ142" s="757">
        <v>183</v>
      </c>
    </row>
    <row r="143" spans="1:36" ht="12.75" customHeight="1">
      <c r="A143" s="261" t="s">
        <v>1205</v>
      </c>
      <c r="B143" s="250" t="s">
        <v>297</v>
      </c>
      <c r="C143" s="251" t="s">
        <v>970</v>
      </c>
      <c r="D143" s="252" t="s">
        <v>1206</v>
      </c>
      <c r="E143" s="310" t="s">
        <v>1060</v>
      </c>
      <c r="F143" s="849">
        <v>0.51349999999999996</v>
      </c>
      <c r="G143" s="850">
        <v>0.31459999999999999</v>
      </c>
      <c r="H143" s="850">
        <v>0.50380000000000003</v>
      </c>
      <c r="I143" s="851">
        <v>3.0592999999999999</v>
      </c>
      <c r="J143" s="849">
        <v>0.1074</v>
      </c>
      <c r="K143" s="850">
        <v>0.02</v>
      </c>
      <c r="L143" s="850">
        <v>5.7299999999999997E-2</v>
      </c>
      <c r="M143" s="851">
        <v>1.5551999999999999</v>
      </c>
      <c r="N143" s="849">
        <v>5.0299999999999997E-2</v>
      </c>
      <c r="O143" s="850">
        <v>7.0000000000000007E-2</v>
      </c>
      <c r="P143" s="850">
        <v>1.6199999999999999E-2</v>
      </c>
      <c r="Q143" s="851">
        <v>0.95309999999999995</v>
      </c>
      <c r="R143" s="849">
        <v>1.8E-3</v>
      </c>
      <c r="S143" s="850">
        <v>8.9999999999999998E-4</v>
      </c>
      <c r="T143" s="850">
        <v>5.0000000000000001E-3</v>
      </c>
      <c r="U143" s="851">
        <v>1.43E-2</v>
      </c>
      <c r="V143" s="852">
        <v>5.4999999999999997E-3</v>
      </c>
      <c r="W143" s="853">
        <v>2.8299999999999999E-2</v>
      </c>
      <c r="X143" s="853">
        <v>6.4699999999999994E-2</v>
      </c>
      <c r="Y143" s="854">
        <v>4.41E-2</v>
      </c>
      <c r="Z143" s="852">
        <v>1.9E-3</v>
      </c>
      <c r="AA143" s="853">
        <v>1.6000000000000001E-3</v>
      </c>
      <c r="AB143" s="853">
        <v>2E-3</v>
      </c>
      <c r="AC143" s="854">
        <v>1.4999999999999999E-2</v>
      </c>
      <c r="AD143" s="852">
        <v>2.0000000000000001E-4</v>
      </c>
      <c r="AE143" s="853">
        <v>1E-4</v>
      </c>
      <c r="AF143" s="853">
        <v>6.9999999999999999E-4</v>
      </c>
      <c r="AG143" s="854">
        <v>3.5999999999999999E-3</v>
      </c>
      <c r="AH143" s="755">
        <v>212</v>
      </c>
      <c r="AI143" s="756">
        <v>176</v>
      </c>
      <c r="AJ143" s="757">
        <v>194</v>
      </c>
    </row>
    <row r="144" spans="1:36" ht="12.75" customHeight="1">
      <c r="A144" s="261" t="s">
        <v>1207</v>
      </c>
      <c r="B144" s="250" t="s">
        <v>297</v>
      </c>
      <c r="C144" s="251" t="s">
        <v>970</v>
      </c>
      <c r="D144" s="252" t="s">
        <v>1208</v>
      </c>
      <c r="E144" s="310" t="s">
        <v>1097</v>
      </c>
      <c r="F144" s="849">
        <v>0.64670000000000005</v>
      </c>
      <c r="G144" s="850">
        <v>0.35439999999999999</v>
      </c>
      <c r="H144" s="850">
        <v>0.2412</v>
      </c>
      <c r="I144" s="851">
        <v>1.1243000000000001</v>
      </c>
      <c r="J144" s="849">
        <v>1.9099999999999999E-2</v>
      </c>
      <c r="K144" s="850">
        <v>1.4E-2</v>
      </c>
      <c r="L144" s="850">
        <v>1.5299999999999999E-2</v>
      </c>
      <c r="M144" s="851">
        <v>3.2099999999999997E-2</v>
      </c>
      <c r="N144" s="849">
        <v>0.13569999999999999</v>
      </c>
      <c r="O144" s="850">
        <v>0.12089999999999999</v>
      </c>
      <c r="P144" s="850">
        <v>0.1401</v>
      </c>
      <c r="Q144" s="851">
        <v>0.21290000000000001</v>
      </c>
      <c r="R144" s="849">
        <v>5.0000000000000001E-4</v>
      </c>
      <c r="S144" s="850">
        <v>1.5E-3</v>
      </c>
      <c r="T144" s="850">
        <v>1.5E-3</v>
      </c>
      <c r="U144" s="851">
        <v>5.0000000000000001E-4</v>
      </c>
      <c r="V144" s="852">
        <v>4.2599999999999999E-2</v>
      </c>
      <c r="W144" s="853">
        <v>3.7900000000000003E-2</v>
      </c>
      <c r="X144" s="853">
        <v>4.3900000000000002E-2</v>
      </c>
      <c r="Y144" s="854">
        <v>6.6799999999999998E-2</v>
      </c>
      <c r="Z144" s="852">
        <v>9.2999999999999992E-3</v>
      </c>
      <c r="AA144" s="853">
        <v>3.8E-3</v>
      </c>
      <c r="AB144" s="853">
        <v>4.0000000000000001E-3</v>
      </c>
      <c r="AC144" s="854">
        <v>0.01</v>
      </c>
      <c r="AD144" s="852">
        <v>5.0000000000000001E-4</v>
      </c>
      <c r="AE144" s="853">
        <v>5.0000000000000001E-4</v>
      </c>
      <c r="AF144" s="853">
        <v>5.0000000000000001E-4</v>
      </c>
      <c r="AG144" s="854">
        <v>5.0000000000000001E-4</v>
      </c>
      <c r="AH144" s="755">
        <v>269</v>
      </c>
      <c r="AI144" s="756">
        <v>224</v>
      </c>
      <c r="AJ144" s="757">
        <v>248</v>
      </c>
    </row>
    <row r="145" spans="1:36" ht="12.75" customHeight="1">
      <c r="A145" s="261" t="s">
        <v>1209</v>
      </c>
      <c r="B145" s="250" t="s">
        <v>297</v>
      </c>
      <c r="C145" s="251" t="s">
        <v>101</v>
      </c>
      <c r="D145" s="252" t="s">
        <v>1210</v>
      </c>
      <c r="E145" s="310" t="s">
        <v>1103</v>
      </c>
      <c r="F145" s="849">
        <v>6.0100000000000001E-2</v>
      </c>
      <c r="G145" s="850">
        <v>7.5399999999999995E-2</v>
      </c>
      <c r="H145" s="850">
        <v>3.5000000000000003E-2</v>
      </c>
      <c r="I145" s="851">
        <v>6.5000000000000002E-2</v>
      </c>
      <c r="J145" s="849">
        <v>0.1434</v>
      </c>
      <c r="K145" s="850">
        <v>8.7099999999999997E-2</v>
      </c>
      <c r="L145" s="850">
        <v>0.13700000000000001</v>
      </c>
      <c r="M145" s="851">
        <v>0.155</v>
      </c>
      <c r="N145" s="849">
        <v>1.117</v>
      </c>
      <c r="O145" s="850">
        <v>0.91639999999999999</v>
      </c>
      <c r="P145" s="850">
        <v>0.9395</v>
      </c>
      <c r="Q145" s="851">
        <v>1.6465000000000001</v>
      </c>
      <c r="R145" s="849">
        <v>5.0000000000000001E-4</v>
      </c>
      <c r="S145" s="850">
        <v>1.5E-3</v>
      </c>
      <c r="T145" s="850">
        <v>1.5E-3</v>
      </c>
      <c r="U145" s="851">
        <v>5.0000000000000001E-4</v>
      </c>
      <c r="V145" s="852">
        <v>2.7000000000000001E-3</v>
      </c>
      <c r="W145" s="853">
        <v>2.2000000000000001E-3</v>
      </c>
      <c r="X145" s="853">
        <v>1.8E-3</v>
      </c>
      <c r="Y145" s="854">
        <v>3.7000000000000002E-3</v>
      </c>
      <c r="Z145" s="852">
        <v>9.1999999999999998E-3</v>
      </c>
      <c r="AA145" s="853">
        <v>3.8E-3</v>
      </c>
      <c r="AB145" s="853">
        <v>4.0000000000000001E-3</v>
      </c>
      <c r="AC145" s="854">
        <v>0.01</v>
      </c>
      <c r="AD145" s="852">
        <v>5.0000000000000001E-4</v>
      </c>
      <c r="AE145" s="853">
        <v>5.0000000000000001E-4</v>
      </c>
      <c r="AF145" s="853">
        <v>5.0000000000000001E-4</v>
      </c>
      <c r="AG145" s="854">
        <v>5.0000000000000001E-4</v>
      </c>
      <c r="AH145" s="755">
        <v>256</v>
      </c>
      <c r="AI145" s="756">
        <v>213</v>
      </c>
      <c r="AJ145" s="757">
        <v>236</v>
      </c>
    </row>
    <row r="146" spans="1:36" ht="12.75" customHeight="1">
      <c r="A146" s="261" t="s">
        <v>303</v>
      </c>
      <c r="B146" s="250" t="s">
        <v>297</v>
      </c>
      <c r="C146" s="251" t="s">
        <v>101</v>
      </c>
      <c r="D146" s="252" t="s">
        <v>302</v>
      </c>
      <c r="E146" s="310" t="s">
        <v>1211</v>
      </c>
      <c r="F146" s="849">
        <v>0.64670000000000005</v>
      </c>
      <c r="G146" s="850">
        <v>0.35439999999999999</v>
      </c>
      <c r="H146" s="850">
        <v>0.2412</v>
      </c>
      <c r="I146" s="851">
        <v>1.1243000000000001</v>
      </c>
      <c r="J146" s="849">
        <v>1.9099999999999999E-2</v>
      </c>
      <c r="K146" s="850">
        <v>1.4E-2</v>
      </c>
      <c r="L146" s="850">
        <v>1.5299999999999999E-2</v>
      </c>
      <c r="M146" s="851">
        <v>3.2099999999999997E-2</v>
      </c>
      <c r="N146" s="849">
        <v>2.87E-2</v>
      </c>
      <c r="O146" s="850">
        <v>1.6199999999999999E-2</v>
      </c>
      <c r="P146" s="850">
        <v>1.9300000000000001E-2</v>
      </c>
      <c r="Q146" s="851">
        <v>3.1E-2</v>
      </c>
      <c r="R146" s="849">
        <v>5.0000000000000001E-4</v>
      </c>
      <c r="S146" s="850">
        <v>1.5E-3</v>
      </c>
      <c r="T146" s="850">
        <v>1.5E-3</v>
      </c>
      <c r="U146" s="851">
        <v>5.0000000000000001E-4</v>
      </c>
      <c r="V146" s="852">
        <v>4.7999999999999996E-3</v>
      </c>
      <c r="W146" s="853">
        <v>4.0000000000000001E-3</v>
      </c>
      <c r="X146" s="853">
        <v>4.4000000000000003E-3</v>
      </c>
      <c r="Y146" s="854">
        <v>6.7000000000000002E-3</v>
      </c>
      <c r="Z146" s="852">
        <v>9.2999999999999992E-3</v>
      </c>
      <c r="AA146" s="853">
        <v>3.8E-3</v>
      </c>
      <c r="AB146" s="853">
        <v>4.0000000000000001E-3</v>
      </c>
      <c r="AC146" s="854">
        <v>0.01</v>
      </c>
      <c r="AD146" s="852">
        <v>5.0000000000000001E-4</v>
      </c>
      <c r="AE146" s="853">
        <v>5.0000000000000001E-4</v>
      </c>
      <c r="AF146" s="853">
        <v>5.0000000000000001E-4</v>
      </c>
      <c r="AG146" s="854">
        <v>5.0000000000000001E-4</v>
      </c>
      <c r="AH146" s="755">
        <v>268</v>
      </c>
      <c r="AI146" s="756">
        <v>223</v>
      </c>
      <c r="AJ146" s="757">
        <v>247</v>
      </c>
    </row>
    <row r="147" spans="1:36" ht="12.75" customHeight="1">
      <c r="A147" s="261" t="s">
        <v>1212</v>
      </c>
      <c r="B147" s="250" t="s">
        <v>297</v>
      </c>
      <c r="C147" s="251" t="s">
        <v>101</v>
      </c>
      <c r="D147" s="252" t="s">
        <v>1202</v>
      </c>
      <c r="E147" s="310" t="s">
        <v>1213</v>
      </c>
      <c r="F147" s="849">
        <v>1.5085999999999999</v>
      </c>
      <c r="G147" s="850">
        <v>0.70550000000000002</v>
      </c>
      <c r="H147" s="850">
        <v>0.68759999999999999</v>
      </c>
      <c r="I147" s="851">
        <v>1.6309</v>
      </c>
      <c r="J147" s="849">
        <v>0.44600000000000001</v>
      </c>
      <c r="K147" s="850">
        <v>0.39850000000000002</v>
      </c>
      <c r="L147" s="850">
        <v>0.46689999999999998</v>
      </c>
      <c r="M147" s="851">
        <v>0.48220000000000002</v>
      </c>
      <c r="N147" s="849">
        <v>1.8338000000000001</v>
      </c>
      <c r="O147" s="850">
        <v>1.9314</v>
      </c>
      <c r="P147" s="850">
        <v>1.5327999999999999</v>
      </c>
      <c r="Q147" s="851">
        <v>1.9824999999999999</v>
      </c>
      <c r="R147" s="849">
        <v>0.5353</v>
      </c>
      <c r="S147" s="850">
        <v>0.29770000000000002</v>
      </c>
      <c r="T147" s="850">
        <v>0.14849999999999999</v>
      </c>
      <c r="U147" s="851">
        <v>0.57869999999999999</v>
      </c>
      <c r="V147" s="852">
        <v>8.9999999999999998E-4</v>
      </c>
      <c r="W147" s="853">
        <v>1E-3</v>
      </c>
      <c r="X147" s="853">
        <v>1E-3</v>
      </c>
      <c r="Y147" s="854">
        <v>1E-3</v>
      </c>
      <c r="Z147" s="852">
        <v>0</v>
      </c>
      <c r="AA147" s="853">
        <v>0</v>
      </c>
      <c r="AB147" s="853">
        <v>0</v>
      </c>
      <c r="AC147" s="854">
        <v>0</v>
      </c>
      <c r="AD147" s="852">
        <v>0.28199999999999997</v>
      </c>
      <c r="AE147" s="853">
        <v>0.15959999999999999</v>
      </c>
      <c r="AF147" s="853">
        <v>7.9600000000000004E-2</v>
      </c>
      <c r="AG147" s="854">
        <v>0.48380000000000001</v>
      </c>
      <c r="AH147" s="755">
        <v>401</v>
      </c>
      <c r="AI147" s="756">
        <v>334</v>
      </c>
      <c r="AJ147" s="757">
        <v>370</v>
      </c>
    </row>
    <row r="148" spans="1:36" ht="12.75" customHeight="1">
      <c r="A148" s="261" t="s">
        <v>1214</v>
      </c>
      <c r="B148" s="250" t="s">
        <v>297</v>
      </c>
      <c r="C148" s="251" t="s">
        <v>101</v>
      </c>
      <c r="D148" s="252" t="s">
        <v>1215</v>
      </c>
      <c r="E148" s="310" t="s">
        <v>1118</v>
      </c>
      <c r="F148" s="849">
        <v>3.5287000000000002</v>
      </c>
      <c r="G148" s="850">
        <v>0.4945</v>
      </c>
      <c r="H148" s="850">
        <v>0.6371</v>
      </c>
      <c r="I148" s="851">
        <v>3.3</v>
      </c>
      <c r="J148" s="849">
        <v>0.14030000000000001</v>
      </c>
      <c r="K148" s="850">
        <v>0.12620000000000001</v>
      </c>
      <c r="L148" s="850">
        <v>0.13500000000000001</v>
      </c>
      <c r="M148" s="851">
        <v>0.64</v>
      </c>
      <c r="N148" s="849">
        <v>1.2543</v>
      </c>
      <c r="O148" s="850">
        <v>0.85419999999999996</v>
      </c>
      <c r="P148" s="850">
        <v>1.171</v>
      </c>
      <c r="Q148" s="851">
        <v>-0.67</v>
      </c>
      <c r="R148" s="849">
        <v>0.26169999999999999</v>
      </c>
      <c r="S148" s="850">
        <v>0.1353</v>
      </c>
      <c r="T148" s="850">
        <v>0.1595</v>
      </c>
      <c r="U148" s="851">
        <v>0.61099999999999999</v>
      </c>
      <c r="V148" s="852">
        <v>1E-3</v>
      </c>
      <c r="W148" s="853">
        <v>1E-3</v>
      </c>
      <c r="X148" s="853">
        <v>1E-3</v>
      </c>
      <c r="Y148" s="854">
        <v>1E-3</v>
      </c>
      <c r="Z148" s="852">
        <v>1.9E-3</v>
      </c>
      <c r="AA148" s="853">
        <v>4.0000000000000001E-3</v>
      </c>
      <c r="AB148" s="853">
        <v>4.0000000000000001E-3</v>
      </c>
      <c r="AC148" s="854">
        <v>2E-3</v>
      </c>
      <c r="AD148" s="852">
        <v>0.1832</v>
      </c>
      <c r="AE148" s="853">
        <v>9.4700000000000006E-2</v>
      </c>
      <c r="AF148" s="853">
        <v>0.1106</v>
      </c>
      <c r="AG148" s="854">
        <v>0.13250000000000001</v>
      </c>
      <c r="AH148" s="755">
        <v>344</v>
      </c>
      <c r="AI148" s="756">
        <v>286</v>
      </c>
      <c r="AJ148" s="757">
        <v>316</v>
      </c>
    </row>
    <row r="149" spans="1:36" ht="12.75" customHeight="1">
      <c r="A149" s="261" t="s">
        <v>1216</v>
      </c>
      <c r="B149" s="250" t="s">
        <v>297</v>
      </c>
      <c r="C149" s="251" t="s">
        <v>101</v>
      </c>
      <c r="D149" s="252" t="s">
        <v>1217</v>
      </c>
      <c r="E149" s="310" t="s">
        <v>1124</v>
      </c>
      <c r="F149" s="849">
        <v>0.76890000000000003</v>
      </c>
      <c r="G149" s="850">
        <v>9.5799999999999996E-2</v>
      </c>
      <c r="H149" s="850">
        <v>0.14729999999999999</v>
      </c>
      <c r="I149" s="851">
        <v>1.74</v>
      </c>
      <c r="J149" s="849">
        <v>0.15340000000000001</v>
      </c>
      <c r="K149" s="850">
        <v>6.5500000000000003E-2</v>
      </c>
      <c r="L149" s="850">
        <v>4.3999999999999997E-2</v>
      </c>
      <c r="M149" s="851">
        <v>0.37</v>
      </c>
      <c r="N149" s="849">
        <v>1.4063000000000001</v>
      </c>
      <c r="O149" s="850">
        <v>0.7873</v>
      </c>
      <c r="P149" s="850">
        <v>0.98829999999999996</v>
      </c>
      <c r="Q149" s="851">
        <v>0.86</v>
      </c>
      <c r="R149" s="849">
        <v>0.1784</v>
      </c>
      <c r="S149" s="850">
        <v>9.8799999999999999E-2</v>
      </c>
      <c r="T149" s="850">
        <v>0.18629999999999999</v>
      </c>
      <c r="U149" s="851">
        <v>0.246</v>
      </c>
      <c r="V149" s="852">
        <v>3.0000000000000001E-3</v>
      </c>
      <c r="W149" s="853">
        <v>3.0000000000000001E-3</v>
      </c>
      <c r="X149" s="853">
        <v>3.0000000000000001E-3</v>
      </c>
      <c r="Y149" s="854">
        <v>3.0000000000000001E-3</v>
      </c>
      <c r="Z149" s="852">
        <v>3.7000000000000002E-3</v>
      </c>
      <c r="AA149" s="853">
        <v>5.8999999999999999E-3</v>
      </c>
      <c r="AB149" s="853">
        <v>6.0000000000000001E-3</v>
      </c>
      <c r="AC149" s="854">
        <v>4.0000000000000001E-3</v>
      </c>
      <c r="AD149" s="852">
        <v>0.14280000000000001</v>
      </c>
      <c r="AE149" s="853">
        <v>7.9000000000000001E-2</v>
      </c>
      <c r="AF149" s="853">
        <v>0.14460000000000001</v>
      </c>
      <c r="AG149" s="854">
        <v>0.15390000000000001</v>
      </c>
      <c r="AH149" s="755">
        <v>320</v>
      </c>
      <c r="AI149" s="756">
        <v>266</v>
      </c>
      <c r="AJ149" s="757">
        <v>295</v>
      </c>
    </row>
    <row r="150" spans="1:36" ht="12.75" customHeight="1">
      <c r="A150" s="261" t="s">
        <v>1218</v>
      </c>
      <c r="B150" s="250" t="s">
        <v>297</v>
      </c>
      <c r="C150" s="251" t="s">
        <v>101</v>
      </c>
      <c r="D150" s="252" t="s">
        <v>1219</v>
      </c>
      <c r="E150" s="310" t="s">
        <v>1133</v>
      </c>
      <c r="F150" s="849">
        <v>0.29120000000000001</v>
      </c>
      <c r="G150" s="850">
        <v>1.5599999999999999E-2</v>
      </c>
      <c r="H150" s="850">
        <v>6.1400000000000003E-2</v>
      </c>
      <c r="I150" s="851">
        <v>2.08</v>
      </c>
      <c r="J150" s="849">
        <v>2.4299999999999999E-2</v>
      </c>
      <c r="K150" s="850">
        <v>5.3E-3</v>
      </c>
      <c r="L150" s="850">
        <v>1.66E-2</v>
      </c>
      <c r="M150" s="851">
        <v>0.14000000000000001</v>
      </c>
      <c r="N150" s="849">
        <v>1.2165999999999999</v>
      </c>
      <c r="O150" s="850">
        <v>0.84809999999999997</v>
      </c>
      <c r="P150" s="850">
        <v>0.95830000000000004</v>
      </c>
      <c r="Q150" s="851">
        <v>0.34</v>
      </c>
      <c r="R150" s="849">
        <v>6.2799999999999995E-2</v>
      </c>
      <c r="S150" s="850">
        <v>5.1400000000000001E-2</v>
      </c>
      <c r="T150" s="850">
        <v>0.1021</v>
      </c>
      <c r="U150" s="851">
        <v>9.2999999999999999E-2</v>
      </c>
      <c r="V150" s="852">
        <v>3.0000000000000001E-3</v>
      </c>
      <c r="W150" s="853">
        <v>3.0000000000000001E-3</v>
      </c>
      <c r="X150" s="853">
        <v>3.0000000000000001E-3</v>
      </c>
      <c r="Y150" s="854">
        <v>3.0000000000000001E-3</v>
      </c>
      <c r="Z150" s="852">
        <v>9.1999999999999998E-3</v>
      </c>
      <c r="AA150" s="853">
        <v>3.8E-3</v>
      </c>
      <c r="AB150" s="853">
        <v>4.0000000000000001E-3</v>
      </c>
      <c r="AC150" s="854">
        <v>0.01</v>
      </c>
      <c r="AD150" s="852">
        <v>5.3400000000000003E-2</v>
      </c>
      <c r="AE150" s="853">
        <v>4.3700000000000003E-2</v>
      </c>
      <c r="AF150" s="853">
        <v>8.2799999999999999E-2</v>
      </c>
      <c r="AG150" s="854">
        <v>7.6799999999999993E-2</v>
      </c>
      <c r="AH150" s="755">
        <v>287</v>
      </c>
      <c r="AI150" s="756">
        <v>238</v>
      </c>
      <c r="AJ150" s="757">
        <v>264</v>
      </c>
    </row>
    <row r="151" spans="1:36" ht="12.75" customHeight="1">
      <c r="A151" s="261" t="s">
        <v>1220</v>
      </c>
      <c r="B151" s="250" t="s">
        <v>297</v>
      </c>
      <c r="C151" s="251" t="s">
        <v>101</v>
      </c>
      <c r="D151" s="252" t="s">
        <v>1221</v>
      </c>
      <c r="E151" s="310" t="s">
        <v>1148</v>
      </c>
      <c r="F151" s="849">
        <v>2.6700000000000002E-2</v>
      </c>
      <c r="G151" s="850">
        <v>0.01</v>
      </c>
      <c r="H151" s="850">
        <v>6.6900000000000001E-2</v>
      </c>
      <c r="I151" s="851">
        <v>1.44</v>
      </c>
      <c r="J151" s="849">
        <v>1.4500000000000001E-2</v>
      </c>
      <c r="K151" s="850">
        <v>1.8E-3</v>
      </c>
      <c r="L151" s="850">
        <v>7.1999999999999998E-3</v>
      </c>
      <c r="M151" s="851">
        <v>7.0000000000000007E-2</v>
      </c>
      <c r="N151" s="849">
        <v>1.4262999999999999</v>
      </c>
      <c r="O151" s="850">
        <v>0.85619999999999996</v>
      </c>
      <c r="P151" s="850">
        <v>1.3007</v>
      </c>
      <c r="Q151" s="851">
        <v>0.14000000000000001</v>
      </c>
      <c r="R151" s="849">
        <v>7.8600000000000003E-2</v>
      </c>
      <c r="S151" s="850">
        <v>3.9100000000000003E-2</v>
      </c>
      <c r="T151" s="850">
        <v>8.1699999999999995E-2</v>
      </c>
      <c r="U151" s="851">
        <v>3.6999999999999998E-2</v>
      </c>
      <c r="V151" s="852">
        <v>2E-3</v>
      </c>
      <c r="W151" s="853">
        <v>2E-3</v>
      </c>
      <c r="X151" s="853">
        <v>2E-3</v>
      </c>
      <c r="Y151" s="854">
        <v>2E-3</v>
      </c>
      <c r="Z151" s="852">
        <v>9.1999999999999998E-3</v>
      </c>
      <c r="AA151" s="853">
        <v>3.8E-3</v>
      </c>
      <c r="AB151" s="853">
        <v>4.0000000000000001E-3</v>
      </c>
      <c r="AC151" s="854">
        <v>0.01</v>
      </c>
      <c r="AD151" s="852">
        <v>6.8400000000000002E-2</v>
      </c>
      <c r="AE151" s="853">
        <v>3.4099999999999998E-2</v>
      </c>
      <c r="AF151" s="853">
        <v>6.93E-2</v>
      </c>
      <c r="AG151" s="854">
        <v>9.0499999999999997E-2</v>
      </c>
      <c r="AH151" s="755">
        <v>261</v>
      </c>
      <c r="AI151" s="756">
        <v>217</v>
      </c>
      <c r="AJ151" s="757">
        <v>240</v>
      </c>
    </row>
    <row r="152" spans="1:36" ht="12.75" customHeight="1">
      <c r="A152" s="261" t="s">
        <v>1222</v>
      </c>
      <c r="B152" s="250" t="s">
        <v>297</v>
      </c>
      <c r="C152" s="251" t="s">
        <v>101</v>
      </c>
      <c r="D152" s="252" t="s">
        <v>1223</v>
      </c>
      <c r="E152" s="310" t="s">
        <v>1148</v>
      </c>
      <c r="F152" s="849">
        <v>2.6800000000000001E-2</v>
      </c>
      <c r="G152" s="850">
        <v>0.01</v>
      </c>
      <c r="H152" s="850">
        <v>6.6900000000000001E-2</v>
      </c>
      <c r="I152" s="851">
        <v>1.44</v>
      </c>
      <c r="J152" s="849">
        <v>1.4500000000000001E-2</v>
      </c>
      <c r="K152" s="850">
        <v>1.8E-3</v>
      </c>
      <c r="L152" s="850">
        <v>7.1999999999999998E-3</v>
      </c>
      <c r="M152" s="851">
        <v>7.0000000000000007E-2</v>
      </c>
      <c r="N152" s="849">
        <v>1.4262999999999999</v>
      </c>
      <c r="O152" s="850">
        <v>0.85619999999999996</v>
      </c>
      <c r="P152" s="850">
        <v>1.3007</v>
      </c>
      <c r="Q152" s="851">
        <v>0.14000000000000001</v>
      </c>
      <c r="R152" s="849">
        <v>5.0000000000000001E-4</v>
      </c>
      <c r="S152" s="850">
        <v>1.5E-3</v>
      </c>
      <c r="T152" s="850">
        <v>1.5E-3</v>
      </c>
      <c r="U152" s="851">
        <v>3.6999999999999998E-2</v>
      </c>
      <c r="V152" s="852">
        <v>2E-3</v>
      </c>
      <c r="W152" s="853">
        <v>2E-3</v>
      </c>
      <c r="X152" s="853">
        <v>2E-3</v>
      </c>
      <c r="Y152" s="854">
        <v>2E-3</v>
      </c>
      <c r="Z152" s="852">
        <v>9.1999999999999998E-3</v>
      </c>
      <c r="AA152" s="853">
        <v>3.8E-3</v>
      </c>
      <c r="AB152" s="853">
        <v>4.0000000000000001E-3</v>
      </c>
      <c r="AC152" s="854">
        <v>0.01</v>
      </c>
      <c r="AD152" s="852">
        <v>5.0000000000000001E-4</v>
      </c>
      <c r="AE152" s="853">
        <v>5.0000000000000001E-4</v>
      </c>
      <c r="AF152" s="853">
        <v>5.0000000000000001E-4</v>
      </c>
      <c r="AG152" s="854">
        <v>5.0000000000000001E-4</v>
      </c>
      <c r="AH152" s="755">
        <v>252</v>
      </c>
      <c r="AI152" s="756">
        <v>209</v>
      </c>
      <c r="AJ152" s="757">
        <v>232</v>
      </c>
    </row>
    <row r="153" spans="1:36" ht="12.75" customHeight="1">
      <c r="A153" s="261" t="s">
        <v>1224</v>
      </c>
      <c r="B153" s="250" t="s">
        <v>297</v>
      </c>
      <c r="C153" s="251" t="s">
        <v>101</v>
      </c>
      <c r="D153" s="252" t="s">
        <v>1225</v>
      </c>
      <c r="E153" s="310" t="s">
        <v>1163</v>
      </c>
      <c r="F153" s="849">
        <v>4.4400000000000002E-2</v>
      </c>
      <c r="G153" s="850">
        <v>0.04</v>
      </c>
      <c r="H153" s="850">
        <v>3.6999999999999998E-2</v>
      </c>
      <c r="I153" s="851">
        <v>1.44</v>
      </c>
      <c r="J153" s="849">
        <v>0.15970000000000001</v>
      </c>
      <c r="K153" s="850">
        <v>7.9299999999999995E-2</v>
      </c>
      <c r="L153" s="850">
        <v>0.156</v>
      </c>
      <c r="M153" s="851">
        <v>7.0000000000000007E-2</v>
      </c>
      <c r="N153" s="849">
        <v>1.5859000000000001</v>
      </c>
      <c r="O153" s="850">
        <v>1.2854000000000001</v>
      </c>
      <c r="P153" s="850">
        <v>1.3416999999999999</v>
      </c>
      <c r="Q153" s="851">
        <v>0.14000000000000001</v>
      </c>
      <c r="R153" s="849">
        <v>5.0000000000000001E-4</v>
      </c>
      <c r="S153" s="850">
        <v>1.5E-3</v>
      </c>
      <c r="T153" s="850">
        <v>1.5E-3</v>
      </c>
      <c r="U153" s="851">
        <v>1E-3</v>
      </c>
      <c r="V153" s="852">
        <v>2E-3</v>
      </c>
      <c r="W153" s="853">
        <v>2E-3</v>
      </c>
      <c r="X153" s="853">
        <v>2E-3</v>
      </c>
      <c r="Y153" s="854">
        <v>2E-3</v>
      </c>
      <c r="Z153" s="852">
        <v>9.1999999999999998E-3</v>
      </c>
      <c r="AA153" s="853">
        <v>3.8E-3</v>
      </c>
      <c r="AB153" s="853">
        <v>4.0000000000000001E-3</v>
      </c>
      <c r="AC153" s="854">
        <v>0.01</v>
      </c>
      <c r="AD153" s="852">
        <v>5.0000000000000001E-4</v>
      </c>
      <c r="AE153" s="853">
        <v>5.0000000000000001E-4</v>
      </c>
      <c r="AF153" s="853">
        <v>5.0000000000000001E-4</v>
      </c>
      <c r="AG153" s="854">
        <v>5.0000000000000001E-4</v>
      </c>
      <c r="AH153" s="755">
        <v>244</v>
      </c>
      <c r="AI153" s="756">
        <v>203</v>
      </c>
      <c r="AJ153" s="757">
        <v>224</v>
      </c>
    </row>
    <row r="154" spans="1:36" ht="12.75" customHeight="1">
      <c r="A154" s="261" t="s">
        <v>1226</v>
      </c>
      <c r="B154" s="250" t="s">
        <v>297</v>
      </c>
      <c r="C154" s="251" t="s">
        <v>1227</v>
      </c>
      <c r="D154" s="252" t="s">
        <v>1228</v>
      </c>
      <c r="E154" s="310" t="s">
        <v>340</v>
      </c>
      <c r="F154" s="849">
        <v>0</v>
      </c>
      <c r="G154" s="850">
        <v>0</v>
      </c>
      <c r="H154" s="850">
        <v>0</v>
      </c>
      <c r="I154" s="851">
        <v>0</v>
      </c>
      <c r="J154" s="849">
        <v>0</v>
      </c>
      <c r="K154" s="850">
        <v>0</v>
      </c>
      <c r="L154" s="850">
        <v>0</v>
      </c>
      <c r="M154" s="851">
        <v>0</v>
      </c>
      <c r="N154" s="849">
        <v>0</v>
      </c>
      <c r="O154" s="850">
        <v>0</v>
      </c>
      <c r="P154" s="850">
        <v>0</v>
      </c>
      <c r="Q154" s="851">
        <v>0</v>
      </c>
      <c r="R154" s="849">
        <v>0</v>
      </c>
      <c r="S154" s="850">
        <v>0</v>
      </c>
      <c r="T154" s="850">
        <v>0</v>
      </c>
      <c r="U154" s="851">
        <v>0</v>
      </c>
      <c r="V154" s="852">
        <v>0</v>
      </c>
      <c r="W154" s="853">
        <v>0</v>
      </c>
      <c r="X154" s="853">
        <v>0</v>
      </c>
      <c r="Y154" s="854">
        <v>0</v>
      </c>
      <c r="Z154" s="852">
        <v>0</v>
      </c>
      <c r="AA154" s="853">
        <v>0</v>
      </c>
      <c r="AB154" s="853">
        <v>0</v>
      </c>
      <c r="AC154" s="854">
        <v>0</v>
      </c>
      <c r="AD154" s="852">
        <v>0</v>
      </c>
      <c r="AE154" s="853">
        <v>0</v>
      </c>
      <c r="AF154" s="853">
        <v>0</v>
      </c>
      <c r="AG154" s="854">
        <v>0</v>
      </c>
      <c r="AH154" s="755">
        <v>0</v>
      </c>
      <c r="AI154" s="756">
        <v>0</v>
      </c>
      <c r="AJ154" s="757">
        <v>0</v>
      </c>
    </row>
    <row r="155" spans="1:36" ht="12.75" customHeight="1">
      <c r="A155" s="261" t="s">
        <v>1229</v>
      </c>
      <c r="B155" s="250" t="s">
        <v>297</v>
      </c>
      <c r="C155" s="251" t="s">
        <v>33</v>
      </c>
      <c r="D155" s="252" t="s">
        <v>1206</v>
      </c>
      <c r="E155" s="310" t="s">
        <v>1230</v>
      </c>
      <c r="F155" s="849">
        <v>0.56850000000000001</v>
      </c>
      <c r="G155" s="850">
        <v>0.29570000000000002</v>
      </c>
      <c r="H155" s="850">
        <v>0.60370000000000001</v>
      </c>
      <c r="I155" s="851">
        <v>3.6412</v>
      </c>
      <c r="J155" s="849">
        <v>9.5699999999999993E-2</v>
      </c>
      <c r="K155" s="850">
        <v>1.1999999999999999E-3</v>
      </c>
      <c r="L155" s="850">
        <v>1.5800000000000002E-2</v>
      </c>
      <c r="M155" s="851">
        <v>1.0998000000000001</v>
      </c>
      <c r="N155" s="849">
        <v>6.6600000000000006E-2</v>
      </c>
      <c r="O155" s="850">
        <v>9.4899999999999998E-2</v>
      </c>
      <c r="P155" s="850">
        <v>2.5999999999999999E-2</v>
      </c>
      <c r="Q155" s="851">
        <v>0.91080000000000005</v>
      </c>
      <c r="R155" s="849">
        <v>1.6999999999999999E-3</v>
      </c>
      <c r="S155" s="850">
        <v>8.9999999999999998E-4</v>
      </c>
      <c r="T155" s="850">
        <v>5.0000000000000001E-3</v>
      </c>
      <c r="U155" s="851">
        <v>1.38E-2</v>
      </c>
      <c r="V155" s="852">
        <v>5.4999999999999997E-3</v>
      </c>
      <c r="W155" s="853">
        <v>2.8299999999999999E-2</v>
      </c>
      <c r="X155" s="853">
        <v>6.4699999999999994E-2</v>
      </c>
      <c r="Y155" s="854">
        <v>4.41E-2</v>
      </c>
      <c r="Z155" s="852">
        <v>1.9E-3</v>
      </c>
      <c r="AA155" s="853">
        <v>1.6000000000000001E-3</v>
      </c>
      <c r="AB155" s="853">
        <v>2E-3</v>
      </c>
      <c r="AC155" s="854">
        <v>1.4999999999999999E-2</v>
      </c>
      <c r="AD155" s="852">
        <v>2.0000000000000001E-4</v>
      </c>
      <c r="AE155" s="853">
        <v>1E-4</v>
      </c>
      <c r="AF155" s="853">
        <v>6.9999999999999999E-4</v>
      </c>
      <c r="AG155" s="854">
        <v>3.5000000000000001E-3</v>
      </c>
      <c r="AH155" s="755">
        <v>262</v>
      </c>
      <c r="AI155" s="756">
        <v>217</v>
      </c>
      <c r="AJ155" s="757">
        <v>240</v>
      </c>
    </row>
    <row r="156" spans="1:36" ht="12.75" customHeight="1">
      <c r="A156" s="761" t="s">
        <v>1231</v>
      </c>
      <c r="B156" s="762" t="s">
        <v>304</v>
      </c>
      <c r="C156" s="763" t="s">
        <v>22</v>
      </c>
      <c r="D156" s="764" t="s">
        <v>1067</v>
      </c>
      <c r="E156" s="765" t="s">
        <v>1028</v>
      </c>
      <c r="F156" s="849">
        <v>16.256900000000002</v>
      </c>
      <c r="G156" s="850">
        <v>4.8377999999999997</v>
      </c>
      <c r="H156" s="850">
        <v>12.070499999999999</v>
      </c>
      <c r="I156" s="851">
        <v>30.006599999999999</v>
      </c>
      <c r="J156" s="849">
        <v>3.0026000000000002</v>
      </c>
      <c r="K156" s="850">
        <v>0.92530000000000001</v>
      </c>
      <c r="L156" s="850">
        <v>1.6774</v>
      </c>
      <c r="M156" s="851">
        <v>6.0948000000000002</v>
      </c>
      <c r="N156" s="849">
        <v>1.9200999999999999</v>
      </c>
      <c r="O156" s="850">
        <v>1.8024</v>
      </c>
      <c r="P156" s="850">
        <v>3.6137000000000001</v>
      </c>
      <c r="Q156" s="851">
        <v>3.0327000000000002</v>
      </c>
      <c r="R156" s="849">
        <v>4.5999999999999999E-2</v>
      </c>
      <c r="S156" s="850">
        <v>3.15E-2</v>
      </c>
      <c r="T156" s="850">
        <v>3.15E-2</v>
      </c>
      <c r="U156" s="851">
        <v>4.5999999999999999E-2</v>
      </c>
      <c r="V156" s="852">
        <v>2E-3</v>
      </c>
      <c r="W156" s="853">
        <v>2E-3</v>
      </c>
      <c r="X156" s="853">
        <v>2E-3</v>
      </c>
      <c r="Y156" s="854">
        <v>2E-3</v>
      </c>
      <c r="Z156" s="852">
        <v>0</v>
      </c>
      <c r="AA156" s="853">
        <v>0</v>
      </c>
      <c r="AB156" s="853">
        <v>0</v>
      </c>
      <c r="AC156" s="854">
        <v>0</v>
      </c>
      <c r="AD156" s="852">
        <v>9.1999999999999998E-3</v>
      </c>
      <c r="AE156" s="853">
        <v>6.3E-3</v>
      </c>
      <c r="AF156" s="853">
        <v>6.0000000000000001E-3</v>
      </c>
      <c r="AG156" s="854">
        <v>1.49E-2</v>
      </c>
      <c r="AH156" s="755">
        <v>201</v>
      </c>
      <c r="AI156" s="756">
        <v>128</v>
      </c>
      <c r="AJ156" s="757">
        <v>160</v>
      </c>
    </row>
    <row r="157" spans="1:36" ht="12.75" customHeight="1">
      <c r="A157" s="761" t="s">
        <v>1232</v>
      </c>
      <c r="B157" s="762" t="s">
        <v>304</v>
      </c>
      <c r="C157" s="763" t="s">
        <v>22</v>
      </c>
      <c r="D157" s="764" t="s">
        <v>1233</v>
      </c>
      <c r="E157" s="765" t="s">
        <v>1028</v>
      </c>
      <c r="F157" s="849">
        <v>19.0016</v>
      </c>
      <c r="G157" s="850">
        <v>5.5986000000000002</v>
      </c>
      <c r="H157" s="850">
        <v>13.9908</v>
      </c>
      <c r="I157" s="851">
        <v>35.072699999999998</v>
      </c>
      <c r="J157" s="849">
        <v>3.2818999999999998</v>
      </c>
      <c r="K157" s="850">
        <v>1.0199</v>
      </c>
      <c r="L157" s="850">
        <v>1.8327</v>
      </c>
      <c r="M157" s="851">
        <v>6.6618000000000004</v>
      </c>
      <c r="N157" s="849">
        <v>2.2863000000000002</v>
      </c>
      <c r="O157" s="850">
        <v>2.1410999999999998</v>
      </c>
      <c r="P157" s="850">
        <v>4.3098999999999998</v>
      </c>
      <c r="Q157" s="851">
        <v>3.6112000000000002</v>
      </c>
      <c r="R157" s="849">
        <v>4.5999999999999999E-2</v>
      </c>
      <c r="S157" s="850">
        <v>3.15E-2</v>
      </c>
      <c r="T157" s="850">
        <v>3.15E-2</v>
      </c>
      <c r="U157" s="851">
        <v>4.5999999999999999E-2</v>
      </c>
      <c r="V157" s="852">
        <v>2E-3</v>
      </c>
      <c r="W157" s="853">
        <v>2E-3</v>
      </c>
      <c r="X157" s="853">
        <v>2E-3</v>
      </c>
      <c r="Y157" s="854">
        <v>2E-3</v>
      </c>
      <c r="Z157" s="852">
        <v>0</v>
      </c>
      <c r="AA157" s="853">
        <v>0</v>
      </c>
      <c r="AB157" s="853">
        <v>0</v>
      </c>
      <c r="AC157" s="854">
        <v>0</v>
      </c>
      <c r="AD157" s="852">
        <v>9.1999999999999998E-3</v>
      </c>
      <c r="AE157" s="853">
        <v>6.3E-3</v>
      </c>
      <c r="AF157" s="853">
        <v>6.0000000000000001E-3</v>
      </c>
      <c r="AG157" s="854">
        <v>1.49E-2</v>
      </c>
      <c r="AH157" s="755">
        <v>242</v>
      </c>
      <c r="AI157" s="756">
        <v>153</v>
      </c>
      <c r="AJ157" s="757">
        <v>191</v>
      </c>
    </row>
    <row r="158" spans="1:36" ht="12.75" customHeight="1">
      <c r="A158" s="761" t="s">
        <v>1234</v>
      </c>
      <c r="B158" s="762" t="s">
        <v>304</v>
      </c>
      <c r="C158" s="763" t="s">
        <v>22</v>
      </c>
      <c r="D158" s="764" t="s">
        <v>1069</v>
      </c>
      <c r="E158" s="765" t="s">
        <v>1028</v>
      </c>
      <c r="F158" s="849">
        <v>22.168500000000002</v>
      </c>
      <c r="G158" s="850">
        <v>6.5739000000000001</v>
      </c>
      <c r="H158" s="850">
        <v>16.459800000000001</v>
      </c>
      <c r="I158" s="851">
        <v>40.918199999999999</v>
      </c>
      <c r="J158" s="849">
        <v>3.5911</v>
      </c>
      <c r="K158" s="850">
        <v>1.1115999999999999</v>
      </c>
      <c r="L158" s="850">
        <v>2.0190999999999999</v>
      </c>
      <c r="M158" s="851">
        <v>7.2895000000000003</v>
      </c>
      <c r="N158" s="849">
        <v>2.6747999999999998</v>
      </c>
      <c r="O158" s="850">
        <v>2.5015000000000001</v>
      </c>
      <c r="P158" s="850">
        <v>5.0366999999999997</v>
      </c>
      <c r="Q158" s="851">
        <v>4.2247000000000003</v>
      </c>
      <c r="R158" s="849">
        <v>4.5999999999999999E-2</v>
      </c>
      <c r="S158" s="850">
        <v>3.15E-2</v>
      </c>
      <c r="T158" s="850">
        <v>3.15E-2</v>
      </c>
      <c r="U158" s="851">
        <v>4.5999999999999999E-2</v>
      </c>
      <c r="V158" s="852">
        <v>2E-3</v>
      </c>
      <c r="W158" s="853">
        <v>2E-3</v>
      </c>
      <c r="X158" s="853">
        <v>2E-3</v>
      </c>
      <c r="Y158" s="854">
        <v>2E-3</v>
      </c>
      <c r="Z158" s="852">
        <v>0</v>
      </c>
      <c r="AA158" s="853">
        <v>0</v>
      </c>
      <c r="AB158" s="853">
        <v>0</v>
      </c>
      <c r="AC158" s="854">
        <v>0</v>
      </c>
      <c r="AD158" s="852">
        <v>9.1999999999999998E-3</v>
      </c>
      <c r="AE158" s="853">
        <v>6.3E-3</v>
      </c>
      <c r="AF158" s="853">
        <v>6.0000000000000001E-3</v>
      </c>
      <c r="AG158" s="854">
        <v>1.49E-2</v>
      </c>
      <c r="AH158" s="755">
        <v>305</v>
      </c>
      <c r="AI158" s="756">
        <v>193</v>
      </c>
      <c r="AJ158" s="757">
        <v>240</v>
      </c>
    </row>
    <row r="159" spans="1:36" ht="12.75" customHeight="1">
      <c r="A159" s="766" t="s">
        <v>1235</v>
      </c>
      <c r="B159" s="767" t="s">
        <v>304</v>
      </c>
      <c r="C159" s="768" t="s">
        <v>22</v>
      </c>
      <c r="D159" s="769" t="s">
        <v>1067</v>
      </c>
      <c r="E159" s="770" t="s">
        <v>1030</v>
      </c>
      <c r="F159" s="855">
        <v>16.2822</v>
      </c>
      <c r="G159" s="856">
        <v>4.8448000000000002</v>
      </c>
      <c r="H159" s="856">
        <v>12.088200000000001</v>
      </c>
      <c r="I159" s="857">
        <v>30.0532</v>
      </c>
      <c r="J159" s="855">
        <v>3.0051999999999999</v>
      </c>
      <c r="K159" s="856">
        <v>0.92620000000000002</v>
      </c>
      <c r="L159" s="856">
        <v>1.6789000000000001</v>
      </c>
      <c r="M159" s="857">
        <v>6.1002000000000001</v>
      </c>
      <c r="N159" s="855">
        <v>1.8372999999999999</v>
      </c>
      <c r="O159" s="856">
        <v>1.7209000000000001</v>
      </c>
      <c r="P159" s="856">
        <v>3.4527000000000001</v>
      </c>
      <c r="Q159" s="857">
        <v>2.9018999999999999</v>
      </c>
      <c r="R159" s="855">
        <v>4.2000000000000003E-2</v>
      </c>
      <c r="S159" s="856">
        <v>2.8500000000000001E-2</v>
      </c>
      <c r="T159" s="856">
        <v>2.86E-2</v>
      </c>
      <c r="U159" s="857">
        <v>4.2000000000000003E-2</v>
      </c>
      <c r="V159" s="855">
        <v>2E-3</v>
      </c>
      <c r="W159" s="856">
        <v>2E-3</v>
      </c>
      <c r="X159" s="856">
        <v>2E-3</v>
      </c>
      <c r="Y159" s="857">
        <v>2E-3</v>
      </c>
      <c r="Z159" s="855">
        <v>0</v>
      </c>
      <c r="AA159" s="856">
        <v>0</v>
      </c>
      <c r="AB159" s="856">
        <v>0</v>
      </c>
      <c r="AC159" s="857">
        <v>0</v>
      </c>
      <c r="AD159" s="855">
        <v>8.3999999999999995E-3</v>
      </c>
      <c r="AE159" s="856">
        <v>5.7000000000000002E-3</v>
      </c>
      <c r="AF159" s="856">
        <v>5.4000000000000003E-3</v>
      </c>
      <c r="AG159" s="857">
        <v>1.3599999999999999E-2</v>
      </c>
      <c r="AH159" s="749">
        <v>202</v>
      </c>
      <c r="AI159" s="753">
        <v>128</v>
      </c>
      <c r="AJ159" s="754">
        <v>159</v>
      </c>
    </row>
    <row r="160" spans="1:36" ht="12.75" customHeight="1">
      <c r="A160" s="766" t="s">
        <v>1236</v>
      </c>
      <c r="B160" s="767" t="s">
        <v>304</v>
      </c>
      <c r="C160" s="768" t="s">
        <v>22</v>
      </c>
      <c r="D160" s="769" t="s">
        <v>1233</v>
      </c>
      <c r="E160" s="770" t="s">
        <v>1030</v>
      </c>
      <c r="F160" s="849">
        <v>19.031099999999999</v>
      </c>
      <c r="G160" s="850">
        <v>5.6067</v>
      </c>
      <c r="H160" s="850">
        <v>14.0113</v>
      </c>
      <c r="I160" s="851">
        <v>35.127200000000002</v>
      </c>
      <c r="J160" s="849">
        <v>3.2848000000000002</v>
      </c>
      <c r="K160" s="850">
        <v>1.0208999999999999</v>
      </c>
      <c r="L160" s="850">
        <v>1.8343</v>
      </c>
      <c r="M160" s="851">
        <v>6.6677</v>
      </c>
      <c r="N160" s="849">
        <v>2.1877</v>
      </c>
      <c r="O160" s="850">
        <v>2.0442</v>
      </c>
      <c r="P160" s="850">
        <v>4.1177999999999999</v>
      </c>
      <c r="Q160" s="851">
        <v>3.4554999999999998</v>
      </c>
      <c r="R160" s="849">
        <v>4.2000000000000003E-2</v>
      </c>
      <c r="S160" s="850">
        <v>2.8500000000000001E-2</v>
      </c>
      <c r="T160" s="850">
        <v>2.86E-2</v>
      </c>
      <c r="U160" s="851">
        <v>4.2000000000000003E-2</v>
      </c>
      <c r="V160" s="852">
        <v>2E-3</v>
      </c>
      <c r="W160" s="853">
        <v>2E-3</v>
      </c>
      <c r="X160" s="853">
        <v>2E-3</v>
      </c>
      <c r="Y160" s="854">
        <v>2E-3</v>
      </c>
      <c r="Z160" s="852">
        <v>0</v>
      </c>
      <c r="AA160" s="853">
        <v>0</v>
      </c>
      <c r="AB160" s="853">
        <v>0</v>
      </c>
      <c r="AC160" s="854">
        <v>0</v>
      </c>
      <c r="AD160" s="852">
        <v>8.3999999999999995E-3</v>
      </c>
      <c r="AE160" s="853">
        <v>5.7000000000000002E-3</v>
      </c>
      <c r="AF160" s="853">
        <v>5.4000000000000003E-3</v>
      </c>
      <c r="AG160" s="854">
        <v>1.3599999999999999E-2</v>
      </c>
      <c r="AH160" s="755">
        <v>240</v>
      </c>
      <c r="AI160" s="756">
        <v>152</v>
      </c>
      <c r="AJ160" s="757">
        <v>189</v>
      </c>
    </row>
    <row r="161" spans="1:36" ht="12.75" customHeight="1">
      <c r="A161" s="766" t="s">
        <v>1237</v>
      </c>
      <c r="B161" s="767" t="s">
        <v>304</v>
      </c>
      <c r="C161" s="768" t="s">
        <v>22</v>
      </c>
      <c r="D161" s="769" t="s">
        <v>1069</v>
      </c>
      <c r="E161" s="770" t="s">
        <v>1030</v>
      </c>
      <c r="F161" s="849">
        <v>22.2029</v>
      </c>
      <c r="G161" s="850">
        <v>6.5834999999999999</v>
      </c>
      <c r="H161" s="850">
        <v>16.483899999999998</v>
      </c>
      <c r="I161" s="851">
        <v>40.981699999999996</v>
      </c>
      <c r="J161" s="849">
        <v>3.5943000000000001</v>
      </c>
      <c r="K161" s="850">
        <v>1.1126</v>
      </c>
      <c r="L161" s="850">
        <v>2.0209000000000001</v>
      </c>
      <c r="M161" s="851">
        <v>7.2960000000000003</v>
      </c>
      <c r="N161" s="849">
        <v>2.5594000000000001</v>
      </c>
      <c r="O161" s="850">
        <v>2.3883999999999999</v>
      </c>
      <c r="P161" s="850">
        <v>4.8122999999999996</v>
      </c>
      <c r="Q161" s="851">
        <v>4.0426000000000002</v>
      </c>
      <c r="R161" s="849">
        <v>4.2000000000000003E-2</v>
      </c>
      <c r="S161" s="850">
        <v>2.8500000000000001E-2</v>
      </c>
      <c r="T161" s="850">
        <v>2.86E-2</v>
      </c>
      <c r="U161" s="851">
        <v>4.2000000000000003E-2</v>
      </c>
      <c r="V161" s="852">
        <v>2E-3</v>
      </c>
      <c r="W161" s="853">
        <v>2E-3</v>
      </c>
      <c r="X161" s="853">
        <v>2E-3</v>
      </c>
      <c r="Y161" s="854">
        <v>2E-3</v>
      </c>
      <c r="Z161" s="852">
        <v>0</v>
      </c>
      <c r="AA161" s="853">
        <v>0</v>
      </c>
      <c r="AB161" s="853">
        <v>0</v>
      </c>
      <c r="AC161" s="854">
        <v>0</v>
      </c>
      <c r="AD161" s="852">
        <v>8.3999999999999995E-3</v>
      </c>
      <c r="AE161" s="853">
        <v>5.7000000000000002E-3</v>
      </c>
      <c r="AF161" s="853">
        <v>5.4000000000000003E-3</v>
      </c>
      <c r="AG161" s="854">
        <v>1.3599999999999999E-2</v>
      </c>
      <c r="AH161" s="755">
        <v>307</v>
      </c>
      <c r="AI161" s="756">
        <v>195</v>
      </c>
      <c r="AJ161" s="757">
        <v>244</v>
      </c>
    </row>
    <row r="162" spans="1:36" ht="12.75" customHeight="1">
      <c r="A162" s="766" t="s">
        <v>1238</v>
      </c>
      <c r="B162" s="767" t="s">
        <v>304</v>
      </c>
      <c r="C162" s="768" t="s">
        <v>22</v>
      </c>
      <c r="D162" s="769" t="s">
        <v>1067</v>
      </c>
      <c r="E162" s="770" t="s">
        <v>1032</v>
      </c>
      <c r="F162" s="849">
        <v>15.116099999999999</v>
      </c>
      <c r="G162" s="850">
        <v>4.4245999999999999</v>
      </c>
      <c r="H162" s="850">
        <v>11.234400000000001</v>
      </c>
      <c r="I162" s="851">
        <v>27.9009</v>
      </c>
      <c r="J162" s="849">
        <v>2.8033000000000001</v>
      </c>
      <c r="K162" s="850">
        <v>0.87319999999999998</v>
      </c>
      <c r="L162" s="850">
        <v>1.5629</v>
      </c>
      <c r="M162" s="851">
        <v>5.6904000000000003</v>
      </c>
      <c r="N162" s="849">
        <v>1.8405</v>
      </c>
      <c r="O162" s="850">
        <v>1.7238</v>
      </c>
      <c r="P162" s="850">
        <v>3.4588000000000001</v>
      </c>
      <c r="Q162" s="851">
        <v>2.907</v>
      </c>
      <c r="R162" s="849">
        <v>3.7999999999999999E-2</v>
      </c>
      <c r="S162" s="850">
        <v>2.5600000000000001E-2</v>
      </c>
      <c r="T162" s="850">
        <v>2.5600000000000001E-2</v>
      </c>
      <c r="U162" s="851">
        <v>3.7999999999999999E-2</v>
      </c>
      <c r="V162" s="852">
        <v>2E-3</v>
      </c>
      <c r="W162" s="853">
        <v>2E-3</v>
      </c>
      <c r="X162" s="853">
        <v>2E-3</v>
      </c>
      <c r="Y162" s="854">
        <v>2E-3</v>
      </c>
      <c r="Z162" s="852">
        <v>0</v>
      </c>
      <c r="AA162" s="853">
        <v>0</v>
      </c>
      <c r="AB162" s="853">
        <v>0</v>
      </c>
      <c r="AC162" s="854">
        <v>0</v>
      </c>
      <c r="AD162" s="852">
        <v>7.6E-3</v>
      </c>
      <c r="AE162" s="853">
        <v>5.1000000000000004E-3</v>
      </c>
      <c r="AF162" s="853">
        <v>4.8999999999999998E-3</v>
      </c>
      <c r="AG162" s="854">
        <v>1.23E-2</v>
      </c>
      <c r="AH162" s="755">
        <v>201</v>
      </c>
      <c r="AI162" s="756">
        <v>128</v>
      </c>
      <c r="AJ162" s="757">
        <v>161</v>
      </c>
    </row>
    <row r="163" spans="1:36" ht="12.75" customHeight="1">
      <c r="A163" s="766" t="s">
        <v>1239</v>
      </c>
      <c r="B163" s="767" t="s">
        <v>304</v>
      </c>
      <c r="C163" s="768" t="s">
        <v>22</v>
      </c>
      <c r="D163" s="769" t="s">
        <v>1233</v>
      </c>
      <c r="E163" s="770" t="s">
        <v>1032</v>
      </c>
      <c r="F163" s="849">
        <v>17.668099999999999</v>
      </c>
      <c r="G163" s="850">
        <v>5.1201999999999996</v>
      </c>
      <c r="H163" s="850">
        <v>13.021699999999999</v>
      </c>
      <c r="I163" s="851">
        <v>32.611400000000003</v>
      </c>
      <c r="J163" s="849">
        <v>3.0640999999999998</v>
      </c>
      <c r="K163" s="850">
        <v>0.96250000000000002</v>
      </c>
      <c r="L163" s="850">
        <v>1.7076</v>
      </c>
      <c r="M163" s="851">
        <v>6.2198000000000002</v>
      </c>
      <c r="N163" s="849">
        <v>2.1915</v>
      </c>
      <c r="O163" s="850">
        <v>2.0476999999999999</v>
      </c>
      <c r="P163" s="850">
        <v>4.1250999999999998</v>
      </c>
      <c r="Q163" s="851">
        <v>3.4615</v>
      </c>
      <c r="R163" s="849">
        <v>3.7999999999999999E-2</v>
      </c>
      <c r="S163" s="850">
        <v>2.5600000000000001E-2</v>
      </c>
      <c r="T163" s="850">
        <v>2.5600000000000001E-2</v>
      </c>
      <c r="U163" s="851">
        <v>3.7999999999999999E-2</v>
      </c>
      <c r="V163" s="852">
        <v>2E-3</v>
      </c>
      <c r="W163" s="853">
        <v>2E-3</v>
      </c>
      <c r="X163" s="853">
        <v>2E-3</v>
      </c>
      <c r="Y163" s="854">
        <v>2E-3</v>
      </c>
      <c r="Z163" s="852">
        <v>0</v>
      </c>
      <c r="AA163" s="853">
        <v>0</v>
      </c>
      <c r="AB163" s="853">
        <v>0</v>
      </c>
      <c r="AC163" s="854">
        <v>0</v>
      </c>
      <c r="AD163" s="852">
        <v>7.6E-3</v>
      </c>
      <c r="AE163" s="853">
        <v>5.1000000000000004E-3</v>
      </c>
      <c r="AF163" s="853">
        <v>4.8999999999999998E-3</v>
      </c>
      <c r="AG163" s="854">
        <v>1.23E-2</v>
      </c>
      <c r="AH163" s="755">
        <v>243</v>
      </c>
      <c r="AI163" s="756">
        <v>153</v>
      </c>
      <c r="AJ163" s="757">
        <v>189</v>
      </c>
    </row>
    <row r="164" spans="1:36" ht="12.75" customHeight="1">
      <c r="A164" s="766" t="s">
        <v>1240</v>
      </c>
      <c r="B164" s="767" t="s">
        <v>304</v>
      </c>
      <c r="C164" s="768" t="s">
        <v>22</v>
      </c>
      <c r="D164" s="769" t="s">
        <v>1069</v>
      </c>
      <c r="E164" s="770" t="s">
        <v>1032</v>
      </c>
      <c r="F164" s="849">
        <v>20.6128</v>
      </c>
      <c r="G164" s="850">
        <v>6.0124000000000004</v>
      </c>
      <c r="H164" s="850">
        <v>15.319599999999999</v>
      </c>
      <c r="I164" s="851">
        <v>38.046700000000001</v>
      </c>
      <c r="J164" s="849">
        <v>3.3527999999999998</v>
      </c>
      <c r="K164" s="850">
        <v>1.0488999999999999</v>
      </c>
      <c r="L164" s="850">
        <v>1.8812</v>
      </c>
      <c r="M164" s="851">
        <v>6.8057999999999996</v>
      </c>
      <c r="N164" s="849">
        <v>2.5638999999999998</v>
      </c>
      <c r="O164" s="850">
        <v>2.3925000000000001</v>
      </c>
      <c r="P164" s="850">
        <v>4.8207000000000004</v>
      </c>
      <c r="Q164" s="851">
        <v>4.0495999999999999</v>
      </c>
      <c r="R164" s="849">
        <v>3.7999999999999999E-2</v>
      </c>
      <c r="S164" s="850">
        <v>2.5600000000000001E-2</v>
      </c>
      <c r="T164" s="850">
        <v>2.5600000000000001E-2</v>
      </c>
      <c r="U164" s="851">
        <v>3.7999999999999999E-2</v>
      </c>
      <c r="V164" s="852">
        <v>2E-3</v>
      </c>
      <c r="W164" s="853">
        <v>2E-3</v>
      </c>
      <c r="X164" s="853">
        <v>2E-3</v>
      </c>
      <c r="Y164" s="854">
        <v>2E-3</v>
      </c>
      <c r="Z164" s="852">
        <v>0</v>
      </c>
      <c r="AA164" s="853">
        <v>0</v>
      </c>
      <c r="AB164" s="853">
        <v>0</v>
      </c>
      <c r="AC164" s="854">
        <v>0</v>
      </c>
      <c r="AD164" s="852">
        <v>7.6E-3</v>
      </c>
      <c r="AE164" s="853">
        <v>5.1000000000000004E-3</v>
      </c>
      <c r="AF164" s="853">
        <v>4.8999999999999998E-3</v>
      </c>
      <c r="AG164" s="854">
        <v>1.23E-2</v>
      </c>
      <c r="AH164" s="755">
        <v>309</v>
      </c>
      <c r="AI164" s="756">
        <v>197</v>
      </c>
      <c r="AJ164" s="757">
        <v>248</v>
      </c>
    </row>
    <row r="165" spans="1:36" ht="12.75" customHeight="1">
      <c r="A165" s="766" t="s">
        <v>1241</v>
      </c>
      <c r="B165" s="767" t="s">
        <v>304</v>
      </c>
      <c r="C165" s="768" t="s">
        <v>22</v>
      </c>
      <c r="D165" s="769" t="s">
        <v>1067</v>
      </c>
      <c r="E165" s="770" t="s">
        <v>1034</v>
      </c>
      <c r="F165" s="849">
        <v>13.8718</v>
      </c>
      <c r="G165" s="850">
        <v>4.0997000000000003</v>
      </c>
      <c r="H165" s="850">
        <v>10.281000000000001</v>
      </c>
      <c r="I165" s="851">
        <v>25.604199999999999</v>
      </c>
      <c r="J165" s="849">
        <v>2.6086999999999998</v>
      </c>
      <c r="K165" s="850">
        <v>0.80989999999999995</v>
      </c>
      <c r="L165" s="850">
        <v>1.4583999999999999</v>
      </c>
      <c r="M165" s="851">
        <v>5.2953000000000001</v>
      </c>
      <c r="N165" s="849">
        <v>1.8436999999999999</v>
      </c>
      <c r="O165" s="850">
        <v>1.7267999999999999</v>
      </c>
      <c r="P165" s="850">
        <v>3.4649000000000001</v>
      </c>
      <c r="Q165" s="851">
        <v>2.9119999999999999</v>
      </c>
      <c r="R165" s="849">
        <v>3.4000000000000002E-2</v>
      </c>
      <c r="S165" s="850">
        <v>2.2599999999999999E-2</v>
      </c>
      <c r="T165" s="850">
        <v>2.2700000000000001E-2</v>
      </c>
      <c r="U165" s="851">
        <v>3.4000000000000002E-2</v>
      </c>
      <c r="V165" s="852">
        <v>2E-3</v>
      </c>
      <c r="W165" s="853">
        <v>2E-3</v>
      </c>
      <c r="X165" s="853">
        <v>2E-3</v>
      </c>
      <c r="Y165" s="854">
        <v>2E-3</v>
      </c>
      <c r="Z165" s="852">
        <v>0</v>
      </c>
      <c r="AA165" s="853">
        <v>0</v>
      </c>
      <c r="AB165" s="853">
        <v>0</v>
      </c>
      <c r="AC165" s="854">
        <v>0</v>
      </c>
      <c r="AD165" s="852">
        <v>6.7999999999999996E-3</v>
      </c>
      <c r="AE165" s="853">
        <v>4.4999999999999997E-3</v>
      </c>
      <c r="AF165" s="853">
        <v>4.3E-3</v>
      </c>
      <c r="AG165" s="854">
        <v>1.0999999999999999E-2</v>
      </c>
      <c r="AH165" s="755">
        <v>201</v>
      </c>
      <c r="AI165" s="756">
        <v>128</v>
      </c>
      <c r="AJ165" s="757">
        <v>160</v>
      </c>
    </row>
    <row r="166" spans="1:36" ht="12.75" customHeight="1">
      <c r="A166" s="766" t="s">
        <v>1242</v>
      </c>
      <c r="B166" s="767" t="s">
        <v>304</v>
      </c>
      <c r="C166" s="768" t="s">
        <v>22</v>
      </c>
      <c r="D166" s="769" t="s">
        <v>1233</v>
      </c>
      <c r="E166" s="770" t="s">
        <v>1034</v>
      </c>
      <c r="F166" s="858">
        <v>16.213699999999999</v>
      </c>
      <c r="G166" s="859">
        <v>4.7443999999999997</v>
      </c>
      <c r="H166" s="859">
        <v>11.916600000000001</v>
      </c>
      <c r="I166" s="860">
        <v>29.9269</v>
      </c>
      <c r="J166" s="858">
        <v>2.8513000000000002</v>
      </c>
      <c r="K166" s="859">
        <v>0.89280000000000004</v>
      </c>
      <c r="L166" s="859">
        <v>1.5933999999999999</v>
      </c>
      <c r="M166" s="860">
        <v>5.7877999999999998</v>
      </c>
      <c r="N166" s="858">
        <v>2.1953999999999998</v>
      </c>
      <c r="O166" s="859">
        <v>2.0512000000000001</v>
      </c>
      <c r="P166" s="859">
        <v>4.1322999999999999</v>
      </c>
      <c r="Q166" s="860">
        <v>3.4674999999999998</v>
      </c>
      <c r="R166" s="858">
        <v>3.4000000000000002E-2</v>
      </c>
      <c r="S166" s="859">
        <v>2.2599999999999999E-2</v>
      </c>
      <c r="T166" s="859">
        <v>2.2700000000000001E-2</v>
      </c>
      <c r="U166" s="860">
        <v>3.4000000000000002E-2</v>
      </c>
      <c r="V166" s="852">
        <v>2E-3</v>
      </c>
      <c r="W166" s="853">
        <v>2E-3</v>
      </c>
      <c r="X166" s="853">
        <v>2E-3</v>
      </c>
      <c r="Y166" s="854">
        <v>2E-3</v>
      </c>
      <c r="Z166" s="852">
        <v>0</v>
      </c>
      <c r="AA166" s="853">
        <v>0</v>
      </c>
      <c r="AB166" s="853">
        <v>0</v>
      </c>
      <c r="AC166" s="854">
        <v>0</v>
      </c>
      <c r="AD166" s="852">
        <v>6.7999999999999996E-3</v>
      </c>
      <c r="AE166" s="853">
        <v>4.4999999999999997E-3</v>
      </c>
      <c r="AF166" s="853">
        <v>4.3E-3</v>
      </c>
      <c r="AG166" s="854">
        <v>1.0999999999999999E-2</v>
      </c>
      <c r="AH166" s="755">
        <v>240</v>
      </c>
      <c r="AI166" s="756">
        <v>151</v>
      </c>
      <c r="AJ166" s="757">
        <v>188</v>
      </c>
    </row>
    <row r="167" spans="1:36" ht="12.75" customHeight="1">
      <c r="A167" s="766" t="s">
        <v>1243</v>
      </c>
      <c r="B167" s="767" t="s">
        <v>304</v>
      </c>
      <c r="C167" s="768" t="s">
        <v>22</v>
      </c>
      <c r="D167" s="769" t="s">
        <v>1069</v>
      </c>
      <c r="E167" s="770" t="s">
        <v>1034</v>
      </c>
      <c r="F167" s="852">
        <v>18.916</v>
      </c>
      <c r="G167" s="853">
        <v>5.5709999999999997</v>
      </c>
      <c r="H167" s="853">
        <v>14.019500000000001</v>
      </c>
      <c r="I167" s="854">
        <v>34.9148</v>
      </c>
      <c r="J167" s="852">
        <v>3.12</v>
      </c>
      <c r="K167" s="853">
        <v>0.97299999999999998</v>
      </c>
      <c r="L167" s="853">
        <v>1.7555000000000001</v>
      </c>
      <c r="M167" s="854">
        <v>6.3331999999999997</v>
      </c>
      <c r="N167" s="852">
        <v>2.5684</v>
      </c>
      <c r="O167" s="853">
        <v>2.3965999999999998</v>
      </c>
      <c r="P167" s="853">
        <v>4.8292000000000002</v>
      </c>
      <c r="Q167" s="854">
        <v>4.0567000000000002</v>
      </c>
      <c r="R167" s="852">
        <v>3.4000000000000002E-2</v>
      </c>
      <c r="S167" s="853">
        <v>2.2599999999999999E-2</v>
      </c>
      <c r="T167" s="853">
        <v>2.2700000000000001E-2</v>
      </c>
      <c r="U167" s="854">
        <v>3.4000000000000002E-2</v>
      </c>
      <c r="V167" s="852">
        <v>2E-3</v>
      </c>
      <c r="W167" s="853">
        <v>2E-3</v>
      </c>
      <c r="X167" s="853">
        <v>2E-3</v>
      </c>
      <c r="Y167" s="854">
        <v>2E-3</v>
      </c>
      <c r="Z167" s="852">
        <v>0</v>
      </c>
      <c r="AA167" s="853">
        <v>0</v>
      </c>
      <c r="AB167" s="853">
        <v>0</v>
      </c>
      <c r="AC167" s="854">
        <v>0</v>
      </c>
      <c r="AD167" s="852">
        <v>6.7999999999999996E-3</v>
      </c>
      <c r="AE167" s="853">
        <v>4.4999999999999997E-3</v>
      </c>
      <c r="AF167" s="853">
        <v>4.3E-3</v>
      </c>
      <c r="AG167" s="854">
        <v>1.0999999999999999E-2</v>
      </c>
      <c r="AH167" s="755">
        <v>306</v>
      </c>
      <c r="AI167" s="756">
        <v>195</v>
      </c>
      <c r="AJ167" s="757">
        <v>246</v>
      </c>
    </row>
    <row r="168" spans="1:36" ht="12.75" customHeight="1">
      <c r="A168" s="766" t="s">
        <v>1244</v>
      </c>
      <c r="B168" s="767" t="s">
        <v>304</v>
      </c>
      <c r="C168" s="768" t="s">
        <v>22</v>
      </c>
      <c r="D168" s="769" t="s">
        <v>1067</v>
      </c>
      <c r="E168" s="770" t="s">
        <v>1036</v>
      </c>
      <c r="F168" s="852">
        <v>11.936999999999999</v>
      </c>
      <c r="G168" s="853">
        <v>3.6812999999999998</v>
      </c>
      <c r="H168" s="853">
        <v>8.6880000000000006</v>
      </c>
      <c r="I168" s="854">
        <v>22.033000000000001</v>
      </c>
      <c r="J168" s="852">
        <v>2.2987000000000002</v>
      </c>
      <c r="K168" s="853">
        <v>0.73299999999999998</v>
      </c>
      <c r="L168" s="853">
        <v>1.2868999999999999</v>
      </c>
      <c r="M168" s="854">
        <v>4.6661999999999999</v>
      </c>
      <c r="N168" s="852">
        <v>1.7314000000000001</v>
      </c>
      <c r="O168" s="853">
        <v>1.6536999999999999</v>
      </c>
      <c r="P168" s="853">
        <v>3.4190999999999998</v>
      </c>
      <c r="Q168" s="854">
        <v>2.7347000000000001</v>
      </c>
      <c r="R168" s="852">
        <v>0.03</v>
      </c>
      <c r="S168" s="853">
        <v>1.9699999999999999E-2</v>
      </c>
      <c r="T168" s="853">
        <v>1.9699999999999999E-2</v>
      </c>
      <c r="U168" s="854">
        <v>0.03</v>
      </c>
      <c r="V168" s="852">
        <v>2E-3</v>
      </c>
      <c r="W168" s="853">
        <v>2E-3</v>
      </c>
      <c r="X168" s="853">
        <v>2E-3</v>
      </c>
      <c r="Y168" s="854">
        <v>2E-3</v>
      </c>
      <c r="Z168" s="852">
        <v>0</v>
      </c>
      <c r="AA168" s="853">
        <v>0</v>
      </c>
      <c r="AB168" s="853">
        <v>0</v>
      </c>
      <c r="AC168" s="854">
        <v>0</v>
      </c>
      <c r="AD168" s="852">
        <v>6.0000000000000001E-3</v>
      </c>
      <c r="AE168" s="853">
        <v>3.8999999999999998E-3</v>
      </c>
      <c r="AF168" s="853">
        <v>3.7000000000000002E-3</v>
      </c>
      <c r="AG168" s="854">
        <v>9.7000000000000003E-3</v>
      </c>
      <c r="AH168" s="755">
        <v>201</v>
      </c>
      <c r="AI168" s="756">
        <v>128</v>
      </c>
      <c r="AJ168" s="757">
        <v>160</v>
      </c>
    </row>
    <row r="169" spans="1:36" ht="12.75" customHeight="1">
      <c r="A169" s="766" t="s">
        <v>1245</v>
      </c>
      <c r="B169" s="767" t="s">
        <v>304</v>
      </c>
      <c r="C169" s="768" t="s">
        <v>22</v>
      </c>
      <c r="D169" s="769" t="s">
        <v>1233</v>
      </c>
      <c r="E169" s="770" t="s">
        <v>1036</v>
      </c>
      <c r="F169" s="852">
        <v>13.952299999999999</v>
      </c>
      <c r="G169" s="853">
        <v>4.2606000000000002</v>
      </c>
      <c r="H169" s="853">
        <v>10.0702</v>
      </c>
      <c r="I169" s="854">
        <v>25.7529</v>
      </c>
      <c r="J169" s="852">
        <v>2.5125999999999999</v>
      </c>
      <c r="K169" s="853">
        <v>0.80789999999999995</v>
      </c>
      <c r="L169" s="853">
        <v>1.4059999999999999</v>
      </c>
      <c r="M169" s="854">
        <v>5.1002000000000001</v>
      </c>
      <c r="N169" s="852">
        <v>2.0617000000000001</v>
      </c>
      <c r="O169" s="853">
        <v>1.9643999999999999</v>
      </c>
      <c r="P169" s="853">
        <v>4.0777000000000001</v>
      </c>
      <c r="Q169" s="854">
        <v>3.2564000000000002</v>
      </c>
      <c r="R169" s="852">
        <v>0.03</v>
      </c>
      <c r="S169" s="853">
        <v>1.9699999999999999E-2</v>
      </c>
      <c r="T169" s="853">
        <v>1.9699999999999999E-2</v>
      </c>
      <c r="U169" s="854">
        <v>0.03</v>
      </c>
      <c r="V169" s="852">
        <v>2E-3</v>
      </c>
      <c r="W169" s="853">
        <v>2E-3</v>
      </c>
      <c r="X169" s="853">
        <v>2E-3</v>
      </c>
      <c r="Y169" s="854">
        <v>2E-3</v>
      </c>
      <c r="Z169" s="852">
        <v>0</v>
      </c>
      <c r="AA169" s="853">
        <v>0</v>
      </c>
      <c r="AB169" s="853">
        <v>0</v>
      </c>
      <c r="AC169" s="854">
        <v>0</v>
      </c>
      <c r="AD169" s="852">
        <v>6.0000000000000001E-3</v>
      </c>
      <c r="AE169" s="853">
        <v>3.8999999999999998E-3</v>
      </c>
      <c r="AF169" s="853">
        <v>3.7000000000000002E-3</v>
      </c>
      <c r="AG169" s="854">
        <v>9.7000000000000003E-3</v>
      </c>
      <c r="AH169" s="755">
        <v>238</v>
      </c>
      <c r="AI169" s="756">
        <v>150</v>
      </c>
      <c r="AJ169" s="757">
        <v>187</v>
      </c>
    </row>
    <row r="170" spans="1:36" ht="12.75" customHeight="1">
      <c r="A170" s="766" t="s">
        <v>1246</v>
      </c>
      <c r="B170" s="767" t="s">
        <v>304</v>
      </c>
      <c r="C170" s="768" t="s">
        <v>22</v>
      </c>
      <c r="D170" s="769" t="s">
        <v>1069</v>
      </c>
      <c r="E170" s="770" t="s">
        <v>1036</v>
      </c>
      <c r="F170" s="852">
        <v>16.277699999999999</v>
      </c>
      <c r="G170" s="853">
        <v>5.0026000000000002</v>
      </c>
      <c r="H170" s="853">
        <v>11.847300000000001</v>
      </c>
      <c r="I170" s="854">
        <v>30.045100000000001</v>
      </c>
      <c r="J170" s="852">
        <v>2.7492999999999999</v>
      </c>
      <c r="K170" s="853">
        <v>0.88060000000000005</v>
      </c>
      <c r="L170" s="853">
        <v>1.5489999999999999</v>
      </c>
      <c r="M170" s="854">
        <v>5.5808</v>
      </c>
      <c r="N170" s="852">
        <v>2.4119000000000002</v>
      </c>
      <c r="O170" s="853">
        <v>2.2951000000000001</v>
      </c>
      <c r="P170" s="853">
        <v>4.7653999999999996</v>
      </c>
      <c r="Q170" s="854">
        <v>3.8096000000000001</v>
      </c>
      <c r="R170" s="852">
        <v>0.03</v>
      </c>
      <c r="S170" s="853">
        <v>1.9699999999999999E-2</v>
      </c>
      <c r="T170" s="853">
        <v>1.9699999999999999E-2</v>
      </c>
      <c r="U170" s="854">
        <v>0.03</v>
      </c>
      <c r="V170" s="852">
        <v>2E-3</v>
      </c>
      <c r="W170" s="853">
        <v>2E-3</v>
      </c>
      <c r="X170" s="853">
        <v>2E-3</v>
      </c>
      <c r="Y170" s="854">
        <v>2E-3</v>
      </c>
      <c r="Z170" s="852">
        <v>0</v>
      </c>
      <c r="AA170" s="853">
        <v>0</v>
      </c>
      <c r="AB170" s="853">
        <v>0</v>
      </c>
      <c r="AC170" s="854">
        <v>0</v>
      </c>
      <c r="AD170" s="852">
        <v>6.0000000000000001E-3</v>
      </c>
      <c r="AE170" s="853">
        <v>3.8999999999999998E-3</v>
      </c>
      <c r="AF170" s="853">
        <v>3.7000000000000002E-3</v>
      </c>
      <c r="AG170" s="854">
        <v>9.7000000000000003E-3</v>
      </c>
      <c r="AH170" s="755">
        <v>303</v>
      </c>
      <c r="AI170" s="756">
        <v>191</v>
      </c>
      <c r="AJ170" s="757">
        <v>238</v>
      </c>
    </row>
    <row r="171" spans="1:36" ht="12.75" customHeight="1">
      <c r="A171" s="766" t="s">
        <v>1247</v>
      </c>
      <c r="B171" s="767" t="s">
        <v>304</v>
      </c>
      <c r="C171" s="768" t="s">
        <v>22</v>
      </c>
      <c r="D171" s="769" t="s">
        <v>1067</v>
      </c>
      <c r="E171" s="770" t="s">
        <v>1038</v>
      </c>
      <c r="F171" s="852">
        <v>10.9811</v>
      </c>
      <c r="G171" s="853">
        <v>3.7227000000000001</v>
      </c>
      <c r="H171" s="853">
        <v>7.6901999999999999</v>
      </c>
      <c r="I171" s="854">
        <v>20.268599999999999</v>
      </c>
      <c r="J171" s="852">
        <v>2.3269000000000002</v>
      </c>
      <c r="K171" s="853">
        <v>0.7429</v>
      </c>
      <c r="L171" s="853">
        <v>1.3085</v>
      </c>
      <c r="M171" s="854">
        <v>4.7233000000000001</v>
      </c>
      <c r="N171" s="852">
        <v>1.76</v>
      </c>
      <c r="O171" s="853">
        <v>1.6737</v>
      </c>
      <c r="P171" s="853">
        <v>3.4466000000000001</v>
      </c>
      <c r="Q171" s="854">
        <v>2.7799</v>
      </c>
      <c r="R171" s="852">
        <v>0.03</v>
      </c>
      <c r="S171" s="853">
        <v>1.77E-2</v>
      </c>
      <c r="T171" s="853">
        <v>2.3599999999999999E-2</v>
      </c>
      <c r="U171" s="854">
        <v>0.03</v>
      </c>
      <c r="V171" s="852">
        <v>2E-3</v>
      </c>
      <c r="W171" s="853">
        <v>2E-3</v>
      </c>
      <c r="X171" s="853">
        <v>2E-3</v>
      </c>
      <c r="Y171" s="854">
        <v>2E-3</v>
      </c>
      <c r="Z171" s="852">
        <v>0</v>
      </c>
      <c r="AA171" s="853">
        <v>0</v>
      </c>
      <c r="AB171" s="853">
        <v>0</v>
      </c>
      <c r="AC171" s="854">
        <v>0</v>
      </c>
      <c r="AD171" s="852">
        <v>6.0000000000000001E-3</v>
      </c>
      <c r="AE171" s="853">
        <v>3.5000000000000001E-3</v>
      </c>
      <c r="AF171" s="853">
        <v>4.4999999999999997E-3</v>
      </c>
      <c r="AG171" s="854">
        <v>9.7000000000000003E-3</v>
      </c>
      <c r="AH171" s="755">
        <v>203</v>
      </c>
      <c r="AI171" s="756">
        <v>130</v>
      </c>
      <c r="AJ171" s="757">
        <v>163</v>
      </c>
    </row>
    <row r="172" spans="1:36" ht="12.75" customHeight="1">
      <c r="A172" s="766" t="s">
        <v>1248</v>
      </c>
      <c r="B172" s="767" t="s">
        <v>304</v>
      </c>
      <c r="C172" s="768" t="s">
        <v>22</v>
      </c>
      <c r="D172" s="769" t="s">
        <v>1233</v>
      </c>
      <c r="E172" s="770" t="s">
        <v>1038</v>
      </c>
      <c r="F172" s="852">
        <v>12.835000000000001</v>
      </c>
      <c r="G172" s="853">
        <v>4.3094000000000001</v>
      </c>
      <c r="H172" s="853">
        <v>8.9136000000000006</v>
      </c>
      <c r="I172" s="854">
        <v>23.6906</v>
      </c>
      <c r="J172" s="852">
        <v>2.5432999999999999</v>
      </c>
      <c r="K172" s="853">
        <v>0.81889999999999996</v>
      </c>
      <c r="L172" s="853">
        <v>1.4297</v>
      </c>
      <c r="M172" s="854">
        <v>5.1627000000000001</v>
      </c>
      <c r="N172" s="852">
        <v>2.0956999999999999</v>
      </c>
      <c r="O172" s="853">
        <v>1.9881</v>
      </c>
      <c r="P172" s="853">
        <v>4.1105999999999998</v>
      </c>
      <c r="Q172" s="854">
        <v>3.3100999999999998</v>
      </c>
      <c r="R172" s="852">
        <v>0.03</v>
      </c>
      <c r="S172" s="853">
        <v>1.77E-2</v>
      </c>
      <c r="T172" s="853">
        <v>2.3599999999999999E-2</v>
      </c>
      <c r="U172" s="854">
        <v>0.03</v>
      </c>
      <c r="V172" s="852">
        <v>2E-3</v>
      </c>
      <c r="W172" s="853">
        <v>2E-3</v>
      </c>
      <c r="X172" s="853">
        <v>2E-3</v>
      </c>
      <c r="Y172" s="854">
        <v>2E-3</v>
      </c>
      <c r="Z172" s="852">
        <v>0</v>
      </c>
      <c r="AA172" s="853">
        <v>0</v>
      </c>
      <c r="AB172" s="853">
        <v>0</v>
      </c>
      <c r="AC172" s="854">
        <v>0</v>
      </c>
      <c r="AD172" s="852">
        <v>6.0000000000000001E-3</v>
      </c>
      <c r="AE172" s="853">
        <v>3.5000000000000001E-3</v>
      </c>
      <c r="AF172" s="853">
        <v>4.4999999999999997E-3</v>
      </c>
      <c r="AG172" s="854">
        <v>9.7000000000000003E-3</v>
      </c>
      <c r="AH172" s="755">
        <v>239</v>
      </c>
      <c r="AI172" s="756">
        <v>151</v>
      </c>
      <c r="AJ172" s="757">
        <v>189</v>
      </c>
    </row>
    <row r="173" spans="1:36" ht="12.75" customHeight="1">
      <c r="A173" s="766" t="s">
        <v>1249</v>
      </c>
      <c r="B173" s="767" t="s">
        <v>304</v>
      </c>
      <c r="C173" s="768" t="s">
        <v>22</v>
      </c>
      <c r="D173" s="769" t="s">
        <v>1069</v>
      </c>
      <c r="E173" s="770" t="s">
        <v>1038</v>
      </c>
      <c r="F173" s="852">
        <v>14.9742</v>
      </c>
      <c r="G173" s="853">
        <v>5.0591999999999997</v>
      </c>
      <c r="H173" s="853">
        <v>10.486599999999999</v>
      </c>
      <c r="I173" s="854">
        <v>27.639099999999999</v>
      </c>
      <c r="J173" s="852">
        <v>2.7829999999999999</v>
      </c>
      <c r="K173" s="853">
        <v>0.89249999999999996</v>
      </c>
      <c r="L173" s="853">
        <v>1.5750999999999999</v>
      </c>
      <c r="M173" s="854">
        <v>5.6492000000000004</v>
      </c>
      <c r="N173" s="852">
        <v>2.4518</v>
      </c>
      <c r="O173" s="853">
        <v>2.3228</v>
      </c>
      <c r="P173" s="853">
        <v>4.8037999999999998</v>
      </c>
      <c r="Q173" s="854">
        <v>3.8725000000000001</v>
      </c>
      <c r="R173" s="852">
        <v>0.03</v>
      </c>
      <c r="S173" s="853">
        <v>1.77E-2</v>
      </c>
      <c r="T173" s="853">
        <v>2.3599999999999999E-2</v>
      </c>
      <c r="U173" s="854">
        <v>0.03</v>
      </c>
      <c r="V173" s="852">
        <v>2E-3</v>
      </c>
      <c r="W173" s="853">
        <v>2E-3</v>
      </c>
      <c r="X173" s="853">
        <v>2E-3</v>
      </c>
      <c r="Y173" s="854">
        <v>2E-3</v>
      </c>
      <c r="Z173" s="852">
        <v>0</v>
      </c>
      <c r="AA173" s="853">
        <v>0</v>
      </c>
      <c r="AB173" s="853">
        <v>0</v>
      </c>
      <c r="AC173" s="854">
        <v>0</v>
      </c>
      <c r="AD173" s="852">
        <v>6.0000000000000001E-3</v>
      </c>
      <c r="AE173" s="853">
        <v>3.5000000000000001E-3</v>
      </c>
      <c r="AF173" s="853">
        <v>4.4999999999999997E-3</v>
      </c>
      <c r="AG173" s="854">
        <v>9.7000000000000003E-3</v>
      </c>
      <c r="AH173" s="755">
        <v>308</v>
      </c>
      <c r="AI173" s="756">
        <v>195</v>
      </c>
      <c r="AJ173" s="757">
        <v>243</v>
      </c>
    </row>
    <row r="174" spans="1:36" ht="12.75" customHeight="1">
      <c r="A174" s="766" t="s">
        <v>1250</v>
      </c>
      <c r="B174" s="767" t="s">
        <v>304</v>
      </c>
      <c r="C174" s="768" t="s">
        <v>22</v>
      </c>
      <c r="D174" s="769" t="s">
        <v>1067</v>
      </c>
      <c r="E174" s="770" t="s">
        <v>1040</v>
      </c>
      <c r="F174" s="852">
        <v>9.923</v>
      </c>
      <c r="G174" s="853">
        <v>3.7504</v>
      </c>
      <c r="H174" s="853">
        <v>6.5506000000000002</v>
      </c>
      <c r="I174" s="854">
        <v>18.3157</v>
      </c>
      <c r="J174" s="852">
        <v>2.1724000000000001</v>
      </c>
      <c r="K174" s="853">
        <v>0.74950000000000006</v>
      </c>
      <c r="L174" s="853">
        <v>1.2532000000000001</v>
      </c>
      <c r="M174" s="854">
        <v>4.4097999999999997</v>
      </c>
      <c r="N174" s="852">
        <v>1.6104000000000001</v>
      </c>
      <c r="O174" s="853">
        <v>1.5999000000000001</v>
      </c>
      <c r="P174" s="853">
        <v>3.4876</v>
      </c>
      <c r="Q174" s="854">
        <v>2.5436000000000001</v>
      </c>
      <c r="R174" s="852">
        <v>0.03</v>
      </c>
      <c r="S174" s="853">
        <v>1.77E-2</v>
      </c>
      <c r="T174" s="853">
        <v>2.3599999999999999E-2</v>
      </c>
      <c r="U174" s="854">
        <v>0.03</v>
      </c>
      <c r="V174" s="852">
        <v>2E-3</v>
      </c>
      <c r="W174" s="853">
        <v>2E-3</v>
      </c>
      <c r="X174" s="853">
        <v>2E-3</v>
      </c>
      <c r="Y174" s="854">
        <v>2E-3</v>
      </c>
      <c r="Z174" s="852">
        <v>0</v>
      </c>
      <c r="AA174" s="853">
        <v>0</v>
      </c>
      <c r="AB174" s="853">
        <v>0</v>
      </c>
      <c r="AC174" s="854">
        <v>0</v>
      </c>
      <c r="AD174" s="852">
        <v>6.0000000000000001E-3</v>
      </c>
      <c r="AE174" s="853">
        <v>3.5000000000000001E-3</v>
      </c>
      <c r="AF174" s="853">
        <v>4.4999999999999997E-3</v>
      </c>
      <c r="AG174" s="854">
        <v>9.7000000000000003E-3</v>
      </c>
      <c r="AH174" s="755">
        <v>203</v>
      </c>
      <c r="AI174" s="756">
        <v>128</v>
      </c>
      <c r="AJ174" s="757">
        <v>160</v>
      </c>
    </row>
    <row r="175" spans="1:36" ht="12.75" customHeight="1">
      <c r="A175" s="766" t="s">
        <v>1251</v>
      </c>
      <c r="B175" s="767" t="s">
        <v>304</v>
      </c>
      <c r="C175" s="768" t="s">
        <v>22</v>
      </c>
      <c r="D175" s="769" t="s">
        <v>1233</v>
      </c>
      <c r="E175" s="770" t="s">
        <v>1040</v>
      </c>
      <c r="F175" s="852">
        <v>11.5983</v>
      </c>
      <c r="G175" s="853">
        <v>4.3423999999999996</v>
      </c>
      <c r="H175" s="853">
        <v>7.5926999999999998</v>
      </c>
      <c r="I175" s="854">
        <v>21.407900000000001</v>
      </c>
      <c r="J175" s="852">
        <v>2.3744999999999998</v>
      </c>
      <c r="K175" s="853">
        <v>0.82589999999999997</v>
      </c>
      <c r="L175" s="853">
        <v>1.3693</v>
      </c>
      <c r="M175" s="854">
        <v>4.82</v>
      </c>
      <c r="N175" s="852">
        <v>1.9176</v>
      </c>
      <c r="O175" s="853">
        <v>1.9005000000000001</v>
      </c>
      <c r="P175" s="853">
        <v>4.1595000000000004</v>
      </c>
      <c r="Q175" s="854">
        <v>3.0287999999999999</v>
      </c>
      <c r="R175" s="852">
        <v>0.03</v>
      </c>
      <c r="S175" s="853">
        <v>1.77E-2</v>
      </c>
      <c r="T175" s="853">
        <v>2.3599999999999999E-2</v>
      </c>
      <c r="U175" s="854">
        <v>0.03</v>
      </c>
      <c r="V175" s="852">
        <v>2E-3</v>
      </c>
      <c r="W175" s="853">
        <v>2E-3</v>
      </c>
      <c r="X175" s="853">
        <v>2E-3</v>
      </c>
      <c r="Y175" s="854">
        <v>2E-3</v>
      </c>
      <c r="Z175" s="852">
        <v>0</v>
      </c>
      <c r="AA175" s="853">
        <v>0</v>
      </c>
      <c r="AB175" s="853">
        <v>0</v>
      </c>
      <c r="AC175" s="854">
        <v>0</v>
      </c>
      <c r="AD175" s="852">
        <v>6.0000000000000001E-3</v>
      </c>
      <c r="AE175" s="853">
        <v>3.5000000000000001E-3</v>
      </c>
      <c r="AF175" s="853">
        <v>4.4999999999999997E-3</v>
      </c>
      <c r="AG175" s="854">
        <v>9.7000000000000003E-3</v>
      </c>
      <c r="AH175" s="755">
        <v>239</v>
      </c>
      <c r="AI175" s="756">
        <v>150</v>
      </c>
      <c r="AJ175" s="757">
        <v>186</v>
      </c>
    </row>
    <row r="176" spans="1:36" ht="12.75" customHeight="1">
      <c r="A176" s="766" t="s">
        <v>1252</v>
      </c>
      <c r="B176" s="767" t="s">
        <v>304</v>
      </c>
      <c r="C176" s="768" t="s">
        <v>22</v>
      </c>
      <c r="D176" s="769" t="s">
        <v>1069</v>
      </c>
      <c r="E176" s="770" t="s">
        <v>1040</v>
      </c>
      <c r="F176" s="855">
        <v>13.5314</v>
      </c>
      <c r="G176" s="856">
        <v>5.0972</v>
      </c>
      <c r="H176" s="856">
        <v>8.9326000000000008</v>
      </c>
      <c r="I176" s="857">
        <v>24.975899999999999</v>
      </c>
      <c r="J176" s="855">
        <v>2.5983000000000001</v>
      </c>
      <c r="K176" s="856">
        <v>0.9002</v>
      </c>
      <c r="L176" s="856">
        <v>1.5085</v>
      </c>
      <c r="M176" s="857">
        <v>5.2742000000000004</v>
      </c>
      <c r="N176" s="855">
        <v>2.2433999999999998</v>
      </c>
      <c r="O176" s="856">
        <v>2.2204999999999999</v>
      </c>
      <c r="P176" s="856">
        <v>4.8609</v>
      </c>
      <c r="Q176" s="857">
        <v>3.5434000000000001</v>
      </c>
      <c r="R176" s="855">
        <v>0.03</v>
      </c>
      <c r="S176" s="856">
        <v>1.77E-2</v>
      </c>
      <c r="T176" s="856">
        <v>2.3599999999999999E-2</v>
      </c>
      <c r="U176" s="857">
        <v>0.03</v>
      </c>
      <c r="V176" s="855">
        <v>2E-3</v>
      </c>
      <c r="W176" s="856">
        <v>2E-3</v>
      </c>
      <c r="X176" s="856">
        <v>2E-3</v>
      </c>
      <c r="Y176" s="857">
        <v>2E-3</v>
      </c>
      <c r="Z176" s="855">
        <v>0</v>
      </c>
      <c r="AA176" s="856">
        <v>0</v>
      </c>
      <c r="AB176" s="856">
        <v>0</v>
      </c>
      <c r="AC176" s="857">
        <v>0</v>
      </c>
      <c r="AD176" s="855">
        <v>6.0000000000000001E-3</v>
      </c>
      <c r="AE176" s="856">
        <v>3.5000000000000001E-3</v>
      </c>
      <c r="AF176" s="856">
        <v>4.4999999999999997E-3</v>
      </c>
      <c r="AG176" s="857">
        <v>9.7000000000000003E-3</v>
      </c>
      <c r="AH176" s="749">
        <v>307</v>
      </c>
      <c r="AI176" s="753">
        <v>192</v>
      </c>
      <c r="AJ176" s="754">
        <v>238</v>
      </c>
    </row>
    <row r="177" spans="1:36" ht="12.75" customHeight="1">
      <c r="A177" s="766" t="s">
        <v>1253</v>
      </c>
      <c r="B177" s="767" t="s">
        <v>304</v>
      </c>
      <c r="C177" s="768" t="s">
        <v>22</v>
      </c>
      <c r="D177" s="769" t="s">
        <v>1067</v>
      </c>
      <c r="E177" s="770" t="s">
        <v>1042</v>
      </c>
      <c r="F177" s="852">
        <v>9.5977999999999994</v>
      </c>
      <c r="G177" s="853">
        <v>3.7098</v>
      </c>
      <c r="H177" s="853">
        <v>6.1798999999999999</v>
      </c>
      <c r="I177" s="854">
        <v>17.715399999999999</v>
      </c>
      <c r="J177" s="852">
        <v>2.0089999999999999</v>
      </c>
      <c r="K177" s="853">
        <v>0.74990000000000001</v>
      </c>
      <c r="L177" s="853">
        <v>1.1791</v>
      </c>
      <c r="M177" s="854">
        <v>4.0781000000000001</v>
      </c>
      <c r="N177" s="852">
        <v>1.4432</v>
      </c>
      <c r="O177" s="853">
        <v>1.5024</v>
      </c>
      <c r="P177" s="853">
        <v>3.4327000000000001</v>
      </c>
      <c r="Q177" s="854">
        <v>2.2795000000000001</v>
      </c>
      <c r="R177" s="852">
        <v>0.03</v>
      </c>
      <c r="S177" s="853">
        <v>1.77E-2</v>
      </c>
      <c r="T177" s="853">
        <v>2.3599999999999999E-2</v>
      </c>
      <c r="U177" s="854">
        <v>0.03</v>
      </c>
      <c r="V177" s="852">
        <v>2E-3</v>
      </c>
      <c r="W177" s="853">
        <v>2E-3</v>
      </c>
      <c r="X177" s="853">
        <v>2E-3</v>
      </c>
      <c r="Y177" s="854">
        <v>2E-3</v>
      </c>
      <c r="Z177" s="852">
        <v>0</v>
      </c>
      <c r="AA177" s="853">
        <v>0</v>
      </c>
      <c r="AB177" s="853">
        <v>0</v>
      </c>
      <c r="AC177" s="854">
        <v>0</v>
      </c>
      <c r="AD177" s="852">
        <v>6.0000000000000001E-3</v>
      </c>
      <c r="AE177" s="853">
        <v>3.5000000000000001E-3</v>
      </c>
      <c r="AF177" s="853">
        <v>4.4999999999999997E-3</v>
      </c>
      <c r="AG177" s="854">
        <v>9.7000000000000003E-3</v>
      </c>
      <c r="AH177" s="755">
        <v>201</v>
      </c>
      <c r="AI177" s="756">
        <v>127</v>
      </c>
      <c r="AJ177" s="757">
        <v>158</v>
      </c>
    </row>
    <row r="178" spans="1:36" ht="12.75" customHeight="1">
      <c r="A178" s="766" t="s">
        <v>1254</v>
      </c>
      <c r="B178" s="767" t="s">
        <v>304</v>
      </c>
      <c r="C178" s="768" t="s">
        <v>22</v>
      </c>
      <c r="D178" s="769" t="s">
        <v>1233</v>
      </c>
      <c r="E178" s="770" t="s">
        <v>1042</v>
      </c>
      <c r="F178" s="849">
        <v>11.2182</v>
      </c>
      <c r="G178" s="850">
        <v>4.2954999999999997</v>
      </c>
      <c r="H178" s="850">
        <v>7.1631</v>
      </c>
      <c r="I178" s="851">
        <v>20.706299999999999</v>
      </c>
      <c r="J178" s="849">
        <v>2.1959</v>
      </c>
      <c r="K178" s="850">
        <v>0.82640000000000002</v>
      </c>
      <c r="L178" s="850">
        <v>1.2883</v>
      </c>
      <c r="M178" s="851">
        <v>4.4573999999999998</v>
      </c>
      <c r="N178" s="849">
        <v>1.7184999999999999</v>
      </c>
      <c r="O178" s="850">
        <v>1.7846</v>
      </c>
      <c r="P178" s="850">
        <v>4.0940000000000003</v>
      </c>
      <c r="Q178" s="851">
        <v>2.7143000000000002</v>
      </c>
      <c r="R178" s="849">
        <v>0.03</v>
      </c>
      <c r="S178" s="850">
        <v>1.77E-2</v>
      </c>
      <c r="T178" s="850">
        <v>2.3599999999999999E-2</v>
      </c>
      <c r="U178" s="851">
        <v>0.03</v>
      </c>
      <c r="V178" s="852">
        <v>2E-3</v>
      </c>
      <c r="W178" s="853">
        <v>2E-3</v>
      </c>
      <c r="X178" s="853">
        <v>2E-3</v>
      </c>
      <c r="Y178" s="854">
        <v>2E-3</v>
      </c>
      <c r="Z178" s="852">
        <v>0</v>
      </c>
      <c r="AA178" s="853">
        <v>0</v>
      </c>
      <c r="AB178" s="853">
        <v>0</v>
      </c>
      <c r="AC178" s="854">
        <v>0</v>
      </c>
      <c r="AD178" s="852">
        <v>6.0000000000000001E-3</v>
      </c>
      <c r="AE178" s="853">
        <v>3.5000000000000001E-3</v>
      </c>
      <c r="AF178" s="853">
        <v>4.4999999999999997E-3</v>
      </c>
      <c r="AG178" s="854">
        <v>9.7000000000000003E-3</v>
      </c>
      <c r="AH178" s="755">
        <v>240</v>
      </c>
      <c r="AI178" s="756">
        <v>153</v>
      </c>
      <c r="AJ178" s="757">
        <v>192</v>
      </c>
    </row>
    <row r="179" spans="1:36" ht="12.75" customHeight="1">
      <c r="A179" s="766" t="s">
        <v>1255</v>
      </c>
      <c r="B179" s="767" t="s">
        <v>304</v>
      </c>
      <c r="C179" s="768" t="s">
        <v>22</v>
      </c>
      <c r="D179" s="769" t="s">
        <v>1069</v>
      </c>
      <c r="E179" s="770" t="s">
        <v>1042</v>
      </c>
      <c r="F179" s="849">
        <v>13.087899999999999</v>
      </c>
      <c r="G179" s="850">
        <v>5.0420999999999996</v>
      </c>
      <c r="H179" s="850">
        <v>8.4271999999999991</v>
      </c>
      <c r="I179" s="851">
        <v>24.157399999999999</v>
      </c>
      <c r="J179" s="849">
        <v>2.4028</v>
      </c>
      <c r="K179" s="850">
        <v>0.90069999999999995</v>
      </c>
      <c r="L179" s="850">
        <v>1.4193</v>
      </c>
      <c r="M179" s="851">
        <v>4.8773999999999997</v>
      </c>
      <c r="N179" s="849">
        <v>2.0105</v>
      </c>
      <c r="O179" s="850">
        <v>2.0851000000000002</v>
      </c>
      <c r="P179" s="850">
        <v>4.7843999999999998</v>
      </c>
      <c r="Q179" s="851">
        <v>3.1755</v>
      </c>
      <c r="R179" s="849">
        <v>0.03</v>
      </c>
      <c r="S179" s="850">
        <v>1.77E-2</v>
      </c>
      <c r="T179" s="850">
        <v>2.3599999999999999E-2</v>
      </c>
      <c r="U179" s="851">
        <v>0.03</v>
      </c>
      <c r="V179" s="852">
        <v>2E-3</v>
      </c>
      <c r="W179" s="853">
        <v>2E-3</v>
      </c>
      <c r="X179" s="853">
        <v>2E-3</v>
      </c>
      <c r="Y179" s="854">
        <v>2E-3</v>
      </c>
      <c r="Z179" s="852">
        <v>0</v>
      </c>
      <c r="AA179" s="853">
        <v>0</v>
      </c>
      <c r="AB179" s="853">
        <v>0</v>
      </c>
      <c r="AC179" s="854">
        <v>0</v>
      </c>
      <c r="AD179" s="852">
        <v>6.0000000000000001E-3</v>
      </c>
      <c r="AE179" s="853">
        <v>3.5000000000000001E-3</v>
      </c>
      <c r="AF179" s="853">
        <v>4.4999999999999997E-3</v>
      </c>
      <c r="AG179" s="854">
        <v>9.7000000000000003E-3</v>
      </c>
      <c r="AH179" s="755">
        <v>307</v>
      </c>
      <c r="AI179" s="756">
        <v>196</v>
      </c>
      <c r="AJ179" s="757">
        <v>246</v>
      </c>
    </row>
    <row r="180" spans="1:36" ht="12.75" customHeight="1">
      <c r="A180" s="766" t="s">
        <v>1256</v>
      </c>
      <c r="B180" s="767" t="s">
        <v>304</v>
      </c>
      <c r="C180" s="768" t="s">
        <v>22</v>
      </c>
      <c r="D180" s="769" t="s">
        <v>1067</v>
      </c>
      <c r="E180" s="770" t="s">
        <v>1044</v>
      </c>
      <c r="F180" s="849">
        <v>10.556699999999999</v>
      </c>
      <c r="G180" s="850">
        <v>3.6680000000000001</v>
      </c>
      <c r="H180" s="850">
        <v>7.1722999999999999</v>
      </c>
      <c r="I180" s="851">
        <v>19.485299999999999</v>
      </c>
      <c r="J180" s="849">
        <v>1.9370000000000001</v>
      </c>
      <c r="K180" s="850">
        <v>0.73809999999999998</v>
      </c>
      <c r="L180" s="850">
        <v>1.1373</v>
      </c>
      <c r="M180" s="851">
        <v>3.9319000000000002</v>
      </c>
      <c r="N180" s="849">
        <v>1.3665</v>
      </c>
      <c r="O180" s="850">
        <v>1.4419999999999999</v>
      </c>
      <c r="P180" s="850">
        <v>3.3090999999999999</v>
      </c>
      <c r="Q180" s="851">
        <v>2.1583999999999999</v>
      </c>
      <c r="R180" s="849">
        <v>0.03</v>
      </c>
      <c r="S180" s="850">
        <v>1.77E-2</v>
      </c>
      <c r="T180" s="850">
        <v>2.3599999999999999E-2</v>
      </c>
      <c r="U180" s="851">
        <v>0.03</v>
      </c>
      <c r="V180" s="852">
        <v>2E-3</v>
      </c>
      <c r="W180" s="853">
        <v>2E-3</v>
      </c>
      <c r="X180" s="853">
        <v>2E-3</v>
      </c>
      <c r="Y180" s="854">
        <v>2E-3</v>
      </c>
      <c r="Z180" s="852">
        <v>0</v>
      </c>
      <c r="AA180" s="853">
        <v>0</v>
      </c>
      <c r="AB180" s="853">
        <v>0</v>
      </c>
      <c r="AC180" s="854">
        <v>0</v>
      </c>
      <c r="AD180" s="852">
        <v>6.0000000000000001E-3</v>
      </c>
      <c r="AE180" s="853">
        <v>3.5000000000000001E-3</v>
      </c>
      <c r="AF180" s="853">
        <v>4.4999999999999997E-3</v>
      </c>
      <c r="AG180" s="854">
        <v>9.7000000000000003E-3</v>
      </c>
      <c r="AH180" s="755">
        <v>202</v>
      </c>
      <c r="AI180" s="756">
        <v>128</v>
      </c>
      <c r="AJ180" s="757">
        <v>160</v>
      </c>
    </row>
    <row r="181" spans="1:36" ht="12.75" customHeight="1">
      <c r="A181" s="766" t="s">
        <v>1257</v>
      </c>
      <c r="B181" s="767" t="s">
        <v>304</v>
      </c>
      <c r="C181" s="768" t="s">
        <v>22</v>
      </c>
      <c r="D181" s="769" t="s">
        <v>1233</v>
      </c>
      <c r="E181" s="770" t="s">
        <v>1044</v>
      </c>
      <c r="F181" s="849">
        <v>12.339</v>
      </c>
      <c r="G181" s="850">
        <v>4.2462999999999997</v>
      </c>
      <c r="H181" s="850">
        <v>8.3133999999999997</v>
      </c>
      <c r="I181" s="851">
        <v>22.774999999999999</v>
      </c>
      <c r="J181" s="849">
        <v>2.1172</v>
      </c>
      <c r="K181" s="850">
        <v>0.81320000000000003</v>
      </c>
      <c r="L181" s="850">
        <v>1.2425999999999999</v>
      </c>
      <c r="M181" s="851">
        <v>4.2976999999999999</v>
      </c>
      <c r="N181" s="849">
        <v>1.6272</v>
      </c>
      <c r="O181" s="850">
        <v>1.7130000000000001</v>
      </c>
      <c r="P181" s="850">
        <v>3.9464999999999999</v>
      </c>
      <c r="Q181" s="851">
        <v>2.5701000000000001</v>
      </c>
      <c r="R181" s="849">
        <v>0.03</v>
      </c>
      <c r="S181" s="850">
        <v>1.77E-2</v>
      </c>
      <c r="T181" s="850">
        <v>2.3599999999999999E-2</v>
      </c>
      <c r="U181" s="851">
        <v>0.03</v>
      </c>
      <c r="V181" s="852">
        <v>2E-3</v>
      </c>
      <c r="W181" s="853">
        <v>2E-3</v>
      </c>
      <c r="X181" s="853">
        <v>2E-3</v>
      </c>
      <c r="Y181" s="854">
        <v>2E-3</v>
      </c>
      <c r="Z181" s="852">
        <v>0</v>
      </c>
      <c r="AA181" s="853">
        <v>0</v>
      </c>
      <c r="AB181" s="853">
        <v>0</v>
      </c>
      <c r="AC181" s="854">
        <v>0</v>
      </c>
      <c r="AD181" s="852">
        <v>6.0000000000000001E-3</v>
      </c>
      <c r="AE181" s="853">
        <v>3.5000000000000001E-3</v>
      </c>
      <c r="AF181" s="853">
        <v>4.4999999999999997E-3</v>
      </c>
      <c r="AG181" s="854">
        <v>9.7000000000000003E-3</v>
      </c>
      <c r="AH181" s="755">
        <v>241</v>
      </c>
      <c r="AI181" s="756">
        <v>154</v>
      </c>
      <c r="AJ181" s="757">
        <v>193</v>
      </c>
    </row>
    <row r="182" spans="1:36" ht="12.75" customHeight="1">
      <c r="A182" s="766" t="s">
        <v>1258</v>
      </c>
      <c r="B182" s="767" t="s">
        <v>304</v>
      </c>
      <c r="C182" s="768" t="s">
        <v>22</v>
      </c>
      <c r="D182" s="769" t="s">
        <v>1069</v>
      </c>
      <c r="E182" s="770" t="s">
        <v>1044</v>
      </c>
      <c r="F182" s="849">
        <v>14.3955</v>
      </c>
      <c r="G182" s="850">
        <v>4.9848999999999997</v>
      </c>
      <c r="H182" s="850">
        <v>9.7804000000000002</v>
      </c>
      <c r="I182" s="851">
        <v>26.570900000000002</v>
      </c>
      <c r="J182" s="849">
        <v>2.3167</v>
      </c>
      <c r="K182" s="850">
        <v>0.88649999999999995</v>
      </c>
      <c r="L182" s="850">
        <v>1.3689</v>
      </c>
      <c r="M182" s="851">
        <v>4.7027000000000001</v>
      </c>
      <c r="N182" s="849">
        <v>1.9036</v>
      </c>
      <c r="O182" s="850">
        <v>2.0013999999999998</v>
      </c>
      <c r="P182" s="850">
        <v>4.6120999999999999</v>
      </c>
      <c r="Q182" s="851">
        <v>3.0066999999999999</v>
      </c>
      <c r="R182" s="849">
        <v>0.03</v>
      </c>
      <c r="S182" s="850">
        <v>1.77E-2</v>
      </c>
      <c r="T182" s="850">
        <v>2.3599999999999999E-2</v>
      </c>
      <c r="U182" s="851">
        <v>0.03</v>
      </c>
      <c r="V182" s="852">
        <v>2E-3</v>
      </c>
      <c r="W182" s="853">
        <v>2E-3</v>
      </c>
      <c r="X182" s="853">
        <v>2E-3</v>
      </c>
      <c r="Y182" s="854">
        <v>2E-3</v>
      </c>
      <c r="Z182" s="852">
        <v>0</v>
      </c>
      <c r="AA182" s="853">
        <v>0</v>
      </c>
      <c r="AB182" s="853">
        <v>0</v>
      </c>
      <c r="AC182" s="854">
        <v>0</v>
      </c>
      <c r="AD182" s="852">
        <v>6.0000000000000001E-3</v>
      </c>
      <c r="AE182" s="853">
        <v>3.5000000000000001E-3</v>
      </c>
      <c r="AF182" s="853">
        <v>4.4999999999999997E-3</v>
      </c>
      <c r="AG182" s="854">
        <v>9.7000000000000003E-3</v>
      </c>
      <c r="AH182" s="755">
        <v>312</v>
      </c>
      <c r="AI182" s="756">
        <v>194</v>
      </c>
      <c r="AJ182" s="757">
        <v>239</v>
      </c>
    </row>
    <row r="183" spans="1:36" ht="12.75" customHeight="1">
      <c r="A183" s="766" t="s">
        <v>1259</v>
      </c>
      <c r="B183" s="767" t="s">
        <v>304</v>
      </c>
      <c r="C183" s="768" t="s">
        <v>22</v>
      </c>
      <c r="D183" s="769" t="s">
        <v>1067</v>
      </c>
      <c r="E183" s="770" t="s">
        <v>1046</v>
      </c>
      <c r="F183" s="849">
        <v>10.2864</v>
      </c>
      <c r="G183" s="850">
        <v>3.7086000000000001</v>
      </c>
      <c r="H183" s="850">
        <v>6.9221000000000004</v>
      </c>
      <c r="I183" s="851">
        <v>18.9864</v>
      </c>
      <c r="J183" s="849">
        <v>2.1596000000000002</v>
      </c>
      <c r="K183" s="850">
        <v>0.75860000000000005</v>
      </c>
      <c r="L183" s="850">
        <v>1.2337</v>
      </c>
      <c r="M183" s="851">
        <v>4.3837999999999999</v>
      </c>
      <c r="N183" s="849">
        <v>1.6220000000000001</v>
      </c>
      <c r="O183" s="850">
        <v>1.6282000000000001</v>
      </c>
      <c r="P183" s="850">
        <v>3.5249000000000001</v>
      </c>
      <c r="Q183" s="851">
        <v>2.5619000000000001</v>
      </c>
      <c r="R183" s="849">
        <v>0.03</v>
      </c>
      <c r="S183" s="850">
        <v>1.77E-2</v>
      </c>
      <c r="T183" s="850">
        <v>2.3599999999999999E-2</v>
      </c>
      <c r="U183" s="851">
        <v>0.03</v>
      </c>
      <c r="V183" s="852">
        <v>2E-3</v>
      </c>
      <c r="W183" s="853">
        <v>2E-3</v>
      </c>
      <c r="X183" s="853">
        <v>2E-3</v>
      </c>
      <c r="Y183" s="854">
        <v>2E-3</v>
      </c>
      <c r="Z183" s="852">
        <v>0</v>
      </c>
      <c r="AA183" s="853">
        <v>0</v>
      </c>
      <c r="AB183" s="853">
        <v>0</v>
      </c>
      <c r="AC183" s="854">
        <v>0</v>
      </c>
      <c r="AD183" s="852">
        <v>6.0000000000000001E-3</v>
      </c>
      <c r="AE183" s="853">
        <v>3.5000000000000001E-3</v>
      </c>
      <c r="AF183" s="853">
        <v>4.4999999999999997E-3</v>
      </c>
      <c r="AG183" s="854">
        <v>9.7000000000000003E-3</v>
      </c>
      <c r="AH183" s="755">
        <v>204</v>
      </c>
      <c r="AI183" s="756">
        <v>129</v>
      </c>
      <c r="AJ183" s="757">
        <v>160</v>
      </c>
    </row>
    <row r="184" spans="1:36" ht="12.75" customHeight="1">
      <c r="A184" s="766" t="s">
        <v>1260</v>
      </c>
      <c r="B184" s="767" t="s">
        <v>304</v>
      </c>
      <c r="C184" s="768" t="s">
        <v>22</v>
      </c>
      <c r="D184" s="769" t="s">
        <v>1233</v>
      </c>
      <c r="E184" s="770" t="s">
        <v>1261</v>
      </c>
      <c r="F184" s="849">
        <v>12.023099999999999</v>
      </c>
      <c r="G184" s="850">
        <v>4.2935999999999996</v>
      </c>
      <c r="H184" s="850">
        <v>8.0233000000000008</v>
      </c>
      <c r="I184" s="851">
        <v>22.1919</v>
      </c>
      <c r="J184" s="849">
        <v>2.3605</v>
      </c>
      <c r="K184" s="850">
        <v>0.83599999999999997</v>
      </c>
      <c r="L184" s="850">
        <v>1.3479000000000001</v>
      </c>
      <c r="M184" s="851">
        <v>4.7915999999999999</v>
      </c>
      <c r="N184" s="849">
        <v>1.9314</v>
      </c>
      <c r="O184" s="850">
        <v>1.9340999999999999</v>
      </c>
      <c r="P184" s="850">
        <v>4.2039</v>
      </c>
      <c r="Q184" s="851">
        <v>3.0506000000000002</v>
      </c>
      <c r="R184" s="849">
        <v>0.03</v>
      </c>
      <c r="S184" s="850">
        <v>1.77E-2</v>
      </c>
      <c r="T184" s="850">
        <v>2.3599999999999999E-2</v>
      </c>
      <c r="U184" s="851">
        <v>0.03</v>
      </c>
      <c r="V184" s="852">
        <v>2E-3</v>
      </c>
      <c r="W184" s="853">
        <v>2E-3</v>
      </c>
      <c r="X184" s="853">
        <v>2E-3</v>
      </c>
      <c r="Y184" s="854">
        <v>2E-3</v>
      </c>
      <c r="Z184" s="852">
        <v>0</v>
      </c>
      <c r="AA184" s="853">
        <v>0</v>
      </c>
      <c r="AB184" s="853">
        <v>0</v>
      </c>
      <c r="AC184" s="854">
        <v>0</v>
      </c>
      <c r="AD184" s="852">
        <v>6.0000000000000001E-3</v>
      </c>
      <c r="AE184" s="853">
        <v>3.5000000000000001E-3</v>
      </c>
      <c r="AF184" s="853">
        <v>4.4999999999999997E-3</v>
      </c>
      <c r="AG184" s="854">
        <v>9.7000000000000003E-3</v>
      </c>
      <c r="AH184" s="755">
        <v>240</v>
      </c>
      <c r="AI184" s="756">
        <v>153</v>
      </c>
      <c r="AJ184" s="757">
        <v>191</v>
      </c>
    </row>
    <row r="185" spans="1:36" ht="12.75" customHeight="1">
      <c r="A185" s="766" t="s">
        <v>1262</v>
      </c>
      <c r="B185" s="767" t="s">
        <v>304</v>
      </c>
      <c r="C185" s="768" t="s">
        <v>22</v>
      </c>
      <c r="D185" s="769" t="s">
        <v>1069</v>
      </c>
      <c r="E185" s="770" t="s">
        <v>1261</v>
      </c>
      <c r="F185" s="849">
        <v>14.026899999999999</v>
      </c>
      <c r="G185" s="850">
        <v>5.0403000000000002</v>
      </c>
      <c r="H185" s="850">
        <v>9.4391999999999996</v>
      </c>
      <c r="I185" s="851">
        <v>25.890499999999999</v>
      </c>
      <c r="J185" s="849">
        <v>2.5830000000000002</v>
      </c>
      <c r="K185" s="850">
        <v>0.91120000000000001</v>
      </c>
      <c r="L185" s="850">
        <v>1.4850000000000001</v>
      </c>
      <c r="M185" s="851">
        <v>5.2431000000000001</v>
      </c>
      <c r="N185" s="849">
        <v>2.2595999999999998</v>
      </c>
      <c r="O185" s="850">
        <v>2.2597</v>
      </c>
      <c r="P185" s="850">
        <v>4.9127999999999998</v>
      </c>
      <c r="Q185" s="851">
        <v>3.5689000000000002</v>
      </c>
      <c r="R185" s="849">
        <v>0.03</v>
      </c>
      <c r="S185" s="850">
        <v>1.77E-2</v>
      </c>
      <c r="T185" s="850">
        <v>2.3599999999999999E-2</v>
      </c>
      <c r="U185" s="851">
        <v>0.03</v>
      </c>
      <c r="V185" s="852">
        <v>2E-3</v>
      </c>
      <c r="W185" s="853">
        <v>2E-3</v>
      </c>
      <c r="X185" s="853">
        <v>2E-3</v>
      </c>
      <c r="Y185" s="854">
        <v>2E-3</v>
      </c>
      <c r="Z185" s="852">
        <v>0</v>
      </c>
      <c r="AA185" s="853">
        <v>0</v>
      </c>
      <c r="AB185" s="853">
        <v>0</v>
      </c>
      <c r="AC185" s="854">
        <v>0</v>
      </c>
      <c r="AD185" s="852">
        <v>6.0000000000000001E-3</v>
      </c>
      <c r="AE185" s="853">
        <v>3.5000000000000001E-3</v>
      </c>
      <c r="AF185" s="853">
        <v>4.4999999999999997E-3</v>
      </c>
      <c r="AG185" s="854">
        <v>9.7000000000000003E-3</v>
      </c>
      <c r="AH185" s="755">
        <v>310</v>
      </c>
      <c r="AI185" s="756">
        <v>195</v>
      </c>
      <c r="AJ185" s="757">
        <v>243</v>
      </c>
    </row>
    <row r="186" spans="1:36" ht="12.75" customHeight="1">
      <c r="A186" s="766" t="s">
        <v>1263</v>
      </c>
      <c r="B186" s="767" t="s">
        <v>304</v>
      </c>
      <c r="C186" s="768" t="s">
        <v>22</v>
      </c>
      <c r="D186" s="769" t="s">
        <v>1067</v>
      </c>
      <c r="E186" s="770" t="s">
        <v>1048</v>
      </c>
      <c r="F186" s="849">
        <v>9.1072000000000006</v>
      </c>
      <c r="G186" s="850">
        <v>3.5882999999999998</v>
      </c>
      <c r="H186" s="850">
        <v>5.8197999999999999</v>
      </c>
      <c r="I186" s="851">
        <v>16.809799999999999</v>
      </c>
      <c r="J186" s="849">
        <v>2.0337999999999998</v>
      </c>
      <c r="K186" s="850">
        <v>0.73560000000000003</v>
      </c>
      <c r="L186" s="850">
        <v>1.1812</v>
      </c>
      <c r="M186" s="851">
        <v>4.1284000000000001</v>
      </c>
      <c r="N186" s="849">
        <v>1.484</v>
      </c>
      <c r="O186" s="850">
        <v>1.5143</v>
      </c>
      <c r="P186" s="850">
        <v>3.3519000000000001</v>
      </c>
      <c r="Q186" s="851">
        <v>2.3439999999999999</v>
      </c>
      <c r="R186" s="849">
        <v>0.03</v>
      </c>
      <c r="S186" s="850">
        <v>1.77E-2</v>
      </c>
      <c r="T186" s="850">
        <v>2.3599999999999999E-2</v>
      </c>
      <c r="U186" s="851">
        <v>0.03</v>
      </c>
      <c r="V186" s="852">
        <v>2E-3</v>
      </c>
      <c r="W186" s="853">
        <v>2E-3</v>
      </c>
      <c r="X186" s="853">
        <v>2E-3</v>
      </c>
      <c r="Y186" s="854">
        <v>2E-3</v>
      </c>
      <c r="Z186" s="852">
        <v>0</v>
      </c>
      <c r="AA186" s="853">
        <v>0</v>
      </c>
      <c r="AB186" s="853">
        <v>0</v>
      </c>
      <c r="AC186" s="854">
        <v>0</v>
      </c>
      <c r="AD186" s="852">
        <v>6.0000000000000001E-3</v>
      </c>
      <c r="AE186" s="853">
        <v>3.5000000000000001E-3</v>
      </c>
      <c r="AF186" s="853">
        <v>4.4999999999999997E-3</v>
      </c>
      <c r="AG186" s="854">
        <v>9.7000000000000003E-3</v>
      </c>
      <c r="AH186" s="755">
        <v>202</v>
      </c>
      <c r="AI186" s="756">
        <v>127</v>
      </c>
      <c r="AJ186" s="757">
        <v>158</v>
      </c>
    </row>
    <row r="187" spans="1:36" ht="12.75" customHeight="1">
      <c r="A187" s="766" t="s">
        <v>1264</v>
      </c>
      <c r="B187" s="767" t="s">
        <v>304</v>
      </c>
      <c r="C187" s="768" t="s">
        <v>22</v>
      </c>
      <c r="D187" s="769" t="s">
        <v>1233</v>
      </c>
      <c r="E187" s="770" t="s">
        <v>1048</v>
      </c>
      <c r="F187" s="849">
        <v>10.6447</v>
      </c>
      <c r="G187" s="850">
        <v>4.1550000000000002</v>
      </c>
      <c r="H187" s="850">
        <v>6.7455999999999996</v>
      </c>
      <c r="I187" s="851">
        <v>19.6478</v>
      </c>
      <c r="J187" s="849">
        <v>2.2229999999999999</v>
      </c>
      <c r="K187" s="850">
        <v>0.81059999999999999</v>
      </c>
      <c r="L187" s="850">
        <v>1.2905</v>
      </c>
      <c r="M187" s="851">
        <v>4.5124000000000004</v>
      </c>
      <c r="N187" s="849">
        <v>1.7670999999999999</v>
      </c>
      <c r="O187" s="850">
        <v>1.7988</v>
      </c>
      <c r="P187" s="850">
        <v>3.9975999999999998</v>
      </c>
      <c r="Q187" s="851">
        <v>2.7911000000000001</v>
      </c>
      <c r="R187" s="849">
        <v>0.03</v>
      </c>
      <c r="S187" s="850">
        <v>1.77E-2</v>
      </c>
      <c r="T187" s="850">
        <v>2.3599999999999999E-2</v>
      </c>
      <c r="U187" s="851">
        <v>0.03</v>
      </c>
      <c r="V187" s="852">
        <v>2E-3</v>
      </c>
      <c r="W187" s="853">
        <v>2E-3</v>
      </c>
      <c r="X187" s="853">
        <v>2E-3</v>
      </c>
      <c r="Y187" s="854">
        <v>2E-3</v>
      </c>
      <c r="Z187" s="852">
        <v>0</v>
      </c>
      <c r="AA187" s="853">
        <v>0</v>
      </c>
      <c r="AB187" s="853">
        <v>0</v>
      </c>
      <c r="AC187" s="854">
        <v>0</v>
      </c>
      <c r="AD187" s="852">
        <v>6.0000000000000001E-3</v>
      </c>
      <c r="AE187" s="853">
        <v>3.5000000000000001E-3</v>
      </c>
      <c r="AF187" s="853">
        <v>4.4999999999999997E-3</v>
      </c>
      <c r="AG187" s="854">
        <v>9.7000000000000003E-3</v>
      </c>
      <c r="AH187" s="755">
        <v>246</v>
      </c>
      <c r="AI187" s="756">
        <v>156</v>
      </c>
      <c r="AJ187" s="757">
        <v>194</v>
      </c>
    </row>
    <row r="188" spans="1:36" ht="12.75" customHeight="1">
      <c r="A188" s="766" t="s">
        <v>1265</v>
      </c>
      <c r="B188" s="767" t="s">
        <v>304</v>
      </c>
      <c r="C188" s="768" t="s">
        <v>22</v>
      </c>
      <c r="D188" s="769" t="s">
        <v>1069</v>
      </c>
      <c r="E188" s="770" t="s">
        <v>1048</v>
      </c>
      <c r="F188" s="849">
        <v>12.418900000000001</v>
      </c>
      <c r="G188" s="850">
        <v>4.8769999999999998</v>
      </c>
      <c r="H188" s="850">
        <v>7.9359999999999999</v>
      </c>
      <c r="I188" s="851">
        <v>22.9224</v>
      </c>
      <c r="J188" s="849">
        <v>2.4323999999999999</v>
      </c>
      <c r="K188" s="850">
        <v>0.88349999999999995</v>
      </c>
      <c r="L188" s="850">
        <v>1.4218</v>
      </c>
      <c r="M188" s="851">
        <v>4.9375999999999998</v>
      </c>
      <c r="N188" s="849">
        <v>2.0672999999999999</v>
      </c>
      <c r="O188" s="850">
        <v>2.1017000000000001</v>
      </c>
      <c r="P188" s="850">
        <v>4.6717000000000004</v>
      </c>
      <c r="Q188" s="851">
        <v>3.2652999999999999</v>
      </c>
      <c r="R188" s="849">
        <v>0.03</v>
      </c>
      <c r="S188" s="850">
        <v>1.77E-2</v>
      </c>
      <c r="T188" s="850">
        <v>2.3599999999999999E-2</v>
      </c>
      <c r="U188" s="851">
        <v>0.03</v>
      </c>
      <c r="V188" s="852">
        <v>2E-3</v>
      </c>
      <c r="W188" s="853">
        <v>2E-3</v>
      </c>
      <c r="X188" s="853">
        <v>2E-3</v>
      </c>
      <c r="Y188" s="854">
        <v>2E-3</v>
      </c>
      <c r="Z188" s="852">
        <v>0</v>
      </c>
      <c r="AA188" s="853">
        <v>0</v>
      </c>
      <c r="AB188" s="853">
        <v>0</v>
      </c>
      <c r="AC188" s="854">
        <v>0</v>
      </c>
      <c r="AD188" s="852">
        <v>6.0000000000000001E-3</v>
      </c>
      <c r="AE188" s="853">
        <v>3.5000000000000001E-3</v>
      </c>
      <c r="AF188" s="853">
        <v>4.4999999999999997E-3</v>
      </c>
      <c r="AG188" s="854">
        <v>9.7000000000000003E-3</v>
      </c>
      <c r="AH188" s="755">
        <v>312</v>
      </c>
      <c r="AI188" s="756">
        <v>197</v>
      </c>
      <c r="AJ188" s="757">
        <v>246</v>
      </c>
    </row>
    <row r="189" spans="1:36" ht="12.75" customHeight="1">
      <c r="A189" s="766" t="s">
        <v>1266</v>
      </c>
      <c r="B189" s="767" t="s">
        <v>304</v>
      </c>
      <c r="C189" s="768" t="s">
        <v>22</v>
      </c>
      <c r="D189" s="769" t="s">
        <v>991</v>
      </c>
      <c r="E189" s="770" t="s">
        <v>1050</v>
      </c>
      <c r="F189" s="849">
        <v>6.4269999999999996</v>
      </c>
      <c r="G189" s="850">
        <v>3.3733</v>
      </c>
      <c r="H189" s="850">
        <v>1.6867000000000001</v>
      </c>
      <c r="I189" s="851">
        <v>24.04</v>
      </c>
      <c r="J189" s="849">
        <v>0.32390000000000002</v>
      </c>
      <c r="K189" s="850">
        <v>0.20019999999999999</v>
      </c>
      <c r="L189" s="850">
        <v>6.7000000000000004E-2</v>
      </c>
      <c r="M189" s="851">
        <v>2.08</v>
      </c>
      <c r="N189" s="849">
        <v>0.72440000000000004</v>
      </c>
      <c r="O189" s="850">
        <v>0.47460000000000002</v>
      </c>
      <c r="P189" s="850">
        <v>0.2286</v>
      </c>
      <c r="Q189" s="851">
        <v>1.1499999999999999</v>
      </c>
      <c r="R189" s="849">
        <v>6.7000000000000002E-3</v>
      </c>
      <c r="S189" s="850">
        <v>6.7999999999999996E-3</v>
      </c>
      <c r="T189" s="850">
        <v>5.9999999999999995E-4</v>
      </c>
      <c r="U189" s="851">
        <v>3.3000000000000002E-2</v>
      </c>
      <c r="V189" s="852">
        <v>7.0099999999999996E-2</v>
      </c>
      <c r="W189" s="853">
        <v>0.1211</v>
      </c>
      <c r="X189" s="853">
        <v>7.3899999999999993E-2</v>
      </c>
      <c r="Y189" s="854">
        <v>0.35</v>
      </c>
      <c r="Z189" s="852">
        <v>6.7000000000000002E-3</v>
      </c>
      <c r="AA189" s="853">
        <v>6.3E-3</v>
      </c>
      <c r="AB189" s="853">
        <v>8.0000000000000002E-3</v>
      </c>
      <c r="AC189" s="854">
        <v>0.13350000000000001</v>
      </c>
      <c r="AD189" s="852">
        <v>1.6999999999999999E-3</v>
      </c>
      <c r="AE189" s="853">
        <v>1.6999999999999999E-3</v>
      </c>
      <c r="AF189" s="853">
        <v>4.0000000000000002E-4</v>
      </c>
      <c r="AG189" s="854">
        <v>4.7999999999999996E-3</v>
      </c>
      <c r="AH189" s="755">
        <v>256</v>
      </c>
      <c r="AI189" s="756">
        <v>161</v>
      </c>
      <c r="AJ189" s="757">
        <v>201</v>
      </c>
    </row>
    <row r="190" spans="1:36" ht="12.75" customHeight="1">
      <c r="A190" s="766" t="s">
        <v>1267</v>
      </c>
      <c r="B190" s="767" t="s">
        <v>304</v>
      </c>
      <c r="C190" s="768" t="s">
        <v>22</v>
      </c>
      <c r="D190" s="769" t="s">
        <v>997</v>
      </c>
      <c r="E190" s="770" t="s">
        <v>1052</v>
      </c>
      <c r="F190" s="849">
        <v>8.0538000000000007</v>
      </c>
      <c r="G190" s="850">
        <v>3.5222000000000002</v>
      </c>
      <c r="H190" s="850">
        <v>3.4870999999999999</v>
      </c>
      <c r="I190" s="851">
        <v>17.53</v>
      </c>
      <c r="J190" s="849">
        <v>0.2087</v>
      </c>
      <c r="K190" s="850">
        <v>0.13189999999999999</v>
      </c>
      <c r="L190" s="850">
        <v>5.5199999999999999E-2</v>
      </c>
      <c r="M190" s="851">
        <v>2.0299999999999998</v>
      </c>
      <c r="N190" s="849">
        <v>0.46839999999999998</v>
      </c>
      <c r="O190" s="850">
        <v>0.21299999999999999</v>
      </c>
      <c r="P190" s="850">
        <v>0.1832</v>
      </c>
      <c r="Q190" s="851">
        <v>0.5</v>
      </c>
      <c r="R190" s="849">
        <v>4.5999999999999999E-3</v>
      </c>
      <c r="S190" s="850">
        <v>2.3E-3</v>
      </c>
      <c r="T190" s="850">
        <v>5.0000000000000001E-3</v>
      </c>
      <c r="U190" s="851">
        <v>3.3000000000000002E-2</v>
      </c>
      <c r="V190" s="852">
        <v>8.1000000000000003E-2</v>
      </c>
      <c r="W190" s="853">
        <v>0.1351</v>
      </c>
      <c r="X190" s="853">
        <v>8.4000000000000005E-2</v>
      </c>
      <c r="Y190" s="854">
        <v>0.42349999999999999</v>
      </c>
      <c r="Z190" s="852">
        <v>4.1999999999999997E-3</v>
      </c>
      <c r="AA190" s="853">
        <v>2.3999999999999998E-3</v>
      </c>
      <c r="AB190" s="853">
        <v>2E-3</v>
      </c>
      <c r="AC190" s="854">
        <v>8.3000000000000004E-2</v>
      </c>
      <c r="AD190" s="852">
        <v>1.1999999999999999E-3</v>
      </c>
      <c r="AE190" s="853">
        <v>5.9999999999999995E-4</v>
      </c>
      <c r="AF190" s="853">
        <v>1.1999999999999999E-3</v>
      </c>
      <c r="AG190" s="854">
        <v>9.1999999999999998E-3</v>
      </c>
      <c r="AH190" s="755">
        <v>241</v>
      </c>
      <c r="AI190" s="756">
        <v>152</v>
      </c>
      <c r="AJ190" s="757">
        <v>190</v>
      </c>
    </row>
    <row r="191" spans="1:36" ht="12.75" customHeight="1">
      <c r="A191" s="766" t="s">
        <v>1268</v>
      </c>
      <c r="B191" s="767" t="s">
        <v>304</v>
      </c>
      <c r="C191" s="768" t="s">
        <v>22</v>
      </c>
      <c r="D191" s="769" t="s">
        <v>1003</v>
      </c>
      <c r="E191" s="770" t="s">
        <v>1054</v>
      </c>
      <c r="F191" s="849">
        <v>7.1855000000000002</v>
      </c>
      <c r="G191" s="850">
        <v>4.3601999999999999</v>
      </c>
      <c r="H191" s="850">
        <v>3.4662999999999999</v>
      </c>
      <c r="I191" s="851">
        <v>16.98</v>
      </c>
      <c r="J191" s="849">
        <v>8.1100000000000005E-2</v>
      </c>
      <c r="K191" s="850">
        <v>9.8400000000000001E-2</v>
      </c>
      <c r="L191" s="850">
        <v>1.8599999999999998E-2</v>
      </c>
      <c r="M191" s="851">
        <v>2.39</v>
      </c>
      <c r="N191" s="849">
        <v>0.45440000000000003</v>
      </c>
      <c r="O191" s="850">
        <v>0.19520000000000001</v>
      </c>
      <c r="P191" s="850">
        <v>0.12770000000000001</v>
      </c>
      <c r="Q191" s="851">
        <v>0.23</v>
      </c>
      <c r="R191" s="849">
        <v>2.3E-3</v>
      </c>
      <c r="S191" s="850">
        <v>1.1999999999999999E-3</v>
      </c>
      <c r="T191" s="850">
        <v>2.5000000000000001E-3</v>
      </c>
      <c r="U191" s="851">
        <v>3.3000000000000002E-2</v>
      </c>
      <c r="V191" s="852">
        <v>5.4300000000000001E-2</v>
      </c>
      <c r="W191" s="853">
        <v>1.9599999999999999E-2</v>
      </c>
      <c r="X191" s="853">
        <v>6.5000000000000002E-2</v>
      </c>
      <c r="Y191" s="854">
        <v>0.2923</v>
      </c>
      <c r="Z191" s="852">
        <v>3.0999999999999999E-3</v>
      </c>
      <c r="AA191" s="853">
        <v>4.7000000000000002E-3</v>
      </c>
      <c r="AB191" s="853">
        <v>9.1000000000000004E-3</v>
      </c>
      <c r="AC191" s="854">
        <v>6.25E-2</v>
      </c>
      <c r="AD191" s="852">
        <v>2.9999999999999997E-4</v>
      </c>
      <c r="AE191" s="853">
        <v>2.0000000000000001E-4</v>
      </c>
      <c r="AF191" s="853">
        <v>4.0000000000000002E-4</v>
      </c>
      <c r="AG191" s="854">
        <v>2.7000000000000001E-3</v>
      </c>
      <c r="AH191" s="755">
        <v>228</v>
      </c>
      <c r="AI191" s="756">
        <v>144</v>
      </c>
      <c r="AJ191" s="757">
        <v>180</v>
      </c>
    </row>
    <row r="192" spans="1:36" ht="12.75" customHeight="1">
      <c r="A192" s="766" t="s">
        <v>1269</v>
      </c>
      <c r="B192" s="767" t="s">
        <v>304</v>
      </c>
      <c r="C192" s="768" t="s">
        <v>22</v>
      </c>
      <c r="D192" s="769" t="s">
        <v>1009</v>
      </c>
      <c r="E192" s="770" t="s">
        <v>1056</v>
      </c>
      <c r="F192" s="849">
        <v>6.4584000000000001</v>
      </c>
      <c r="G192" s="850">
        <v>4.0355999999999996</v>
      </c>
      <c r="H192" s="850">
        <v>3.1154000000000002</v>
      </c>
      <c r="I192" s="851">
        <v>6.8674999999999997</v>
      </c>
      <c r="J192" s="849">
        <v>4.9000000000000002E-2</v>
      </c>
      <c r="K192" s="850">
        <v>9.0200000000000002E-2</v>
      </c>
      <c r="L192" s="850">
        <v>1.6299999999999999E-2</v>
      </c>
      <c r="M192" s="851">
        <v>0.75860000000000005</v>
      </c>
      <c r="N192" s="849">
        <v>0.40239999999999998</v>
      </c>
      <c r="O192" s="850">
        <v>0.2072</v>
      </c>
      <c r="P192" s="850">
        <v>0.14599999999999999</v>
      </c>
      <c r="Q192" s="851">
        <v>0.2364</v>
      </c>
      <c r="R192" s="849">
        <v>2.3E-3</v>
      </c>
      <c r="S192" s="850">
        <v>1.1999999999999999E-3</v>
      </c>
      <c r="T192" s="850">
        <v>2.5000000000000001E-3</v>
      </c>
      <c r="U192" s="851">
        <v>9.1999999999999998E-3</v>
      </c>
      <c r="V192" s="852">
        <v>2.07E-2</v>
      </c>
      <c r="W192" s="853">
        <v>2.1899999999999999E-2</v>
      </c>
      <c r="X192" s="853">
        <v>4.1099999999999998E-2</v>
      </c>
      <c r="Y192" s="854">
        <v>4.8399999999999999E-2</v>
      </c>
      <c r="Z192" s="852">
        <v>3.0999999999999999E-3</v>
      </c>
      <c r="AA192" s="853">
        <v>4.7000000000000002E-3</v>
      </c>
      <c r="AB192" s="853">
        <v>9.1000000000000004E-3</v>
      </c>
      <c r="AC192" s="854">
        <v>4.8500000000000001E-2</v>
      </c>
      <c r="AD192" s="852">
        <v>2.9999999999999997E-4</v>
      </c>
      <c r="AE192" s="853">
        <v>2.0000000000000001E-4</v>
      </c>
      <c r="AF192" s="853">
        <v>4.0000000000000002E-4</v>
      </c>
      <c r="AG192" s="854">
        <v>2.0999999999999999E-3</v>
      </c>
      <c r="AH192" s="755">
        <v>216</v>
      </c>
      <c r="AI192" s="756">
        <v>137</v>
      </c>
      <c r="AJ192" s="757">
        <v>171</v>
      </c>
    </row>
    <row r="193" spans="1:36" ht="12.75" customHeight="1">
      <c r="A193" s="766" t="s">
        <v>1270</v>
      </c>
      <c r="B193" s="767" t="s">
        <v>304</v>
      </c>
      <c r="C193" s="768" t="s">
        <v>22</v>
      </c>
      <c r="D193" s="769" t="s">
        <v>971</v>
      </c>
      <c r="E193" s="770" t="s">
        <v>1058</v>
      </c>
      <c r="F193" s="849">
        <v>0.1007</v>
      </c>
      <c r="G193" s="850">
        <v>6.25E-2</v>
      </c>
      <c r="H193" s="850">
        <v>0.1764</v>
      </c>
      <c r="I193" s="851">
        <v>6.8674999999999997</v>
      </c>
      <c r="J193" s="849">
        <v>8.4599999999999995E-2</v>
      </c>
      <c r="K193" s="850">
        <v>4.8000000000000001E-2</v>
      </c>
      <c r="L193" s="850">
        <v>0.14499999999999999</v>
      </c>
      <c r="M193" s="851">
        <v>0.75860000000000005</v>
      </c>
      <c r="N193" s="849">
        <v>0.32190000000000002</v>
      </c>
      <c r="O193" s="850">
        <v>0.1724</v>
      </c>
      <c r="P193" s="850">
        <v>0.1235</v>
      </c>
      <c r="Q193" s="851">
        <v>0.2364</v>
      </c>
      <c r="R193" s="849">
        <v>1.8E-3</v>
      </c>
      <c r="S193" s="850">
        <v>8.9999999999999998E-4</v>
      </c>
      <c r="T193" s="850">
        <v>2.5000000000000001E-3</v>
      </c>
      <c r="U193" s="851">
        <v>9.1999999999999998E-3</v>
      </c>
      <c r="V193" s="852">
        <v>2.07E-2</v>
      </c>
      <c r="W193" s="853">
        <v>2.1899999999999999E-2</v>
      </c>
      <c r="X193" s="853">
        <v>4.1099999999999998E-2</v>
      </c>
      <c r="Y193" s="854">
        <v>4.8399999999999999E-2</v>
      </c>
      <c r="Z193" s="852">
        <v>3.3999999999999998E-3</v>
      </c>
      <c r="AA193" s="853">
        <v>3.2000000000000002E-3</v>
      </c>
      <c r="AB193" s="853">
        <v>5.0000000000000001E-3</v>
      </c>
      <c r="AC193" s="854">
        <v>3.15E-2</v>
      </c>
      <c r="AD193" s="852">
        <v>2.9999999999999997E-4</v>
      </c>
      <c r="AE193" s="853">
        <v>1E-4</v>
      </c>
      <c r="AF193" s="853">
        <v>4.0000000000000002E-4</v>
      </c>
      <c r="AG193" s="854">
        <v>2.0999999999999999E-3</v>
      </c>
      <c r="AH193" s="755">
        <v>190</v>
      </c>
      <c r="AI193" s="756">
        <v>121</v>
      </c>
      <c r="AJ193" s="757">
        <v>151</v>
      </c>
    </row>
    <row r="194" spans="1:36" ht="12.75" customHeight="1">
      <c r="A194" s="766" t="s">
        <v>1271</v>
      </c>
      <c r="B194" s="767" t="s">
        <v>304</v>
      </c>
      <c r="C194" s="768" t="s">
        <v>22</v>
      </c>
      <c r="D194" s="769" t="s">
        <v>295</v>
      </c>
      <c r="E194" s="770" t="s">
        <v>1060</v>
      </c>
      <c r="F194" s="849">
        <v>7.3899999999999993E-2</v>
      </c>
      <c r="G194" s="850">
        <v>5.1900000000000002E-2</v>
      </c>
      <c r="H194" s="850">
        <v>0.127</v>
      </c>
      <c r="I194" s="851">
        <v>6.8674999999999997</v>
      </c>
      <c r="J194" s="849">
        <v>8.1000000000000003E-2</v>
      </c>
      <c r="K194" s="850">
        <v>1.83E-2</v>
      </c>
      <c r="L194" s="850">
        <v>0.124</v>
      </c>
      <c r="M194" s="851">
        <v>0.75860000000000005</v>
      </c>
      <c r="N194" s="849">
        <v>2.81E-2</v>
      </c>
      <c r="O194" s="850">
        <v>3.3599999999999998E-2</v>
      </c>
      <c r="P194" s="850">
        <v>4.7300000000000002E-2</v>
      </c>
      <c r="Q194" s="851">
        <v>0.2364</v>
      </c>
      <c r="R194" s="849">
        <v>8.0000000000000004E-4</v>
      </c>
      <c r="S194" s="850">
        <v>4.0000000000000002E-4</v>
      </c>
      <c r="T194" s="850">
        <v>1.1000000000000001E-3</v>
      </c>
      <c r="U194" s="851">
        <v>3.0000000000000001E-3</v>
      </c>
      <c r="V194" s="852">
        <v>2.07E-2</v>
      </c>
      <c r="W194" s="853">
        <v>2.18E-2</v>
      </c>
      <c r="X194" s="853">
        <v>4.1099999999999998E-2</v>
      </c>
      <c r="Y194" s="854">
        <v>4.8399999999999999E-2</v>
      </c>
      <c r="Z194" s="852">
        <v>3.3999999999999998E-3</v>
      </c>
      <c r="AA194" s="853">
        <v>3.2000000000000002E-3</v>
      </c>
      <c r="AB194" s="853">
        <v>5.0000000000000001E-3</v>
      </c>
      <c r="AC194" s="854">
        <v>3.15E-2</v>
      </c>
      <c r="AD194" s="852">
        <v>2.9999999999999997E-4</v>
      </c>
      <c r="AE194" s="853">
        <v>1E-4</v>
      </c>
      <c r="AF194" s="853">
        <v>4.0000000000000002E-4</v>
      </c>
      <c r="AG194" s="854">
        <v>2.0999999999999999E-3</v>
      </c>
      <c r="AH194" s="755">
        <v>189</v>
      </c>
      <c r="AI194" s="756">
        <v>120</v>
      </c>
      <c r="AJ194" s="757">
        <v>150</v>
      </c>
    </row>
    <row r="195" spans="1:36" ht="12.75" customHeight="1">
      <c r="A195" s="766" t="s">
        <v>1272</v>
      </c>
      <c r="B195" s="767" t="s">
        <v>304</v>
      </c>
      <c r="C195" s="768" t="s">
        <v>22</v>
      </c>
      <c r="D195" s="769" t="s">
        <v>1273</v>
      </c>
      <c r="E195" s="770" t="s">
        <v>1274</v>
      </c>
      <c r="F195" s="849">
        <v>7.1551999999999998</v>
      </c>
      <c r="G195" s="850">
        <v>3.3088000000000002</v>
      </c>
      <c r="H195" s="850">
        <v>7.2941000000000003</v>
      </c>
      <c r="I195" s="851">
        <v>13.206899999999999</v>
      </c>
      <c r="J195" s="849">
        <v>1.2793000000000001</v>
      </c>
      <c r="K195" s="850">
        <v>0.41860000000000003</v>
      </c>
      <c r="L195" s="850">
        <v>0.62560000000000004</v>
      </c>
      <c r="M195" s="851">
        <v>2.5968</v>
      </c>
      <c r="N195" s="849">
        <v>0.81469999999999998</v>
      </c>
      <c r="O195" s="850">
        <v>0.94399999999999995</v>
      </c>
      <c r="P195" s="850">
        <v>3.2803</v>
      </c>
      <c r="Q195" s="851">
        <v>1.2867999999999999</v>
      </c>
      <c r="R195" s="849">
        <v>1.2500000000000001E-2</v>
      </c>
      <c r="S195" s="850">
        <v>5.3E-3</v>
      </c>
      <c r="T195" s="850">
        <v>6.8999999999999999E-3</v>
      </c>
      <c r="U195" s="851">
        <v>1.2500000000000001E-2</v>
      </c>
      <c r="V195" s="852">
        <v>2E-3</v>
      </c>
      <c r="W195" s="853">
        <v>2E-3</v>
      </c>
      <c r="X195" s="853">
        <v>2E-3</v>
      </c>
      <c r="Y195" s="854">
        <v>2E-3</v>
      </c>
      <c r="Z195" s="852">
        <v>0</v>
      </c>
      <c r="AA195" s="853">
        <v>0</v>
      </c>
      <c r="AB195" s="853">
        <v>0</v>
      </c>
      <c r="AC195" s="854">
        <v>0</v>
      </c>
      <c r="AD195" s="852">
        <v>2.5000000000000001E-3</v>
      </c>
      <c r="AE195" s="853">
        <v>1.1000000000000001E-3</v>
      </c>
      <c r="AF195" s="853">
        <v>1.2999999999999999E-3</v>
      </c>
      <c r="AG195" s="854">
        <v>4.1000000000000003E-3</v>
      </c>
      <c r="AH195" s="755">
        <v>212</v>
      </c>
      <c r="AI195" s="756">
        <v>134</v>
      </c>
      <c r="AJ195" s="757">
        <v>167</v>
      </c>
    </row>
    <row r="196" spans="1:36" ht="12.75" customHeight="1">
      <c r="A196" s="766" t="s">
        <v>1275</v>
      </c>
      <c r="B196" s="767" t="s">
        <v>304</v>
      </c>
      <c r="C196" s="768" t="s">
        <v>22</v>
      </c>
      <c r="D196" s="769" t="s">
        <v>1276</v>
      </c>
      <c r="E196" s="770" t="s">
        <v>1274</v>
      </c>
      <c r="F196" s="849">
        <v>7.6310000000000002</v>
      </c>
      <c r="G196" s="850">
        <v>1</v>
      </c>
      <c r="H196" s="850">
        <v>1.7405999999999999</v>
      </c>
      <c r="I196" s="851">
        <v>14.0852</v>
      </c>
      <c r="J196" s="849">
        <v>0.7409</v>
      </c>
      <c r="K196" s="850">
        <v>7.9100000000000004E-2</v>
      </c>
      <c r="L196" s="850">
        <v>0.1242</v>
      </c>
      <c r="M196" s="851">
        <v>1.5039</v>
      </c>
      <c r="N196" s="849">
        <v>0.83630000000000004</v>
      </c>
      <c r="O196" s="850">
        <v>1.0278</v>
      </c>
      <c r="P196" s="850">
        <v>3.1926999999999999</v>
      </c>
      <c r="Q196" s="851">
        <v>1.321</v>
      </c>
      <c r="R196" s="849">
        <v>1.2500000000000001E-2</v>
      </c>
      <c r="S196" s="850">
        <v>5.3E-3</v>
      </c>
      <c r="T196" s="850">
        <v>6.8999999999999999E-3</v>
      </c>
      <c r="U196" s="851">
        <v>1.2500000000000001E-2</v>
      </c>
      <c r="V196" s="852">
        <v>2E-3</v>
      </c>
      <c r="W196" s="853">
        <v>2E-3</v>
      </c>
      <c r="X196" s="853">
        <v>2E-3</v>
      </c>
      <c r="Y196" s="854">
        <v>2E-3</v>
      </c>
      <c r="Z196" s="852">
        <v>0</v>
      </c>
      <c r="AA196" s="853">
        <v>0</v>
      </c>
      <c r="AB196" s="853">
        <v>0</v>
      </c>
      <c r="AC196" s="854">
        <v>0</v>
      </c>
      <c r="AD196" s="852">
        <v>2.5000000000000001E-3</v>
      </c>
      <c r="AE196" s="853">
        <v>1.1000000000000001E-3</v>
      </c>
      <c r="AF196" s="853">
        <v>1.2999999999999999E-3</v>
      </c>
      <c r="AG196" s="854">
        <v>4.1000000000000003E-3</v>
      </c>
      <c r="AH196" s="755">
        <v>238</v>
      </c>
      <c r="AI196" s="756">
        <v>151</v>
      </c>
      <c r="AJ196" s="757">
        <v>188</v>
      </c>
    </row>
    <row r="197" spans="1:36" ht="12.75" customHeight="1">
      <c r="A197" s="766" t="s">
        <v>1277</v>
      </c>
      <c r="B197" s="767" t="s">
        <v>304</v>
      </c>
      <c r="C197" s="768" t="s">
        <v>22</v>
      </c>
      <c r="D197" s="769" t="s">
        <v>1278</v>
      </c>
      <c r="E197" s="770" t="s">
        <v>1274</v>
      </c>
      <c r="F197" s="849">
        <v>7.6310000000000002</v>
      </c>
      <c r="G197" s="850">
        <v>1</v>
      </c>
      <c r="H197" s="850">
        <v>1.7405999999999999</v>
      </c>
      <c r="I197" s="851">
        <v>14.0852</v>
      </c>
      <c r="J197" s="849">
        <v>0.7409</v>
      </c>
      <c r="K197" s="850">
        <v>7.9100000000000004E-2</v>
      </c>
      <c r="L197" s="850">
        <v>0.1242</v>
      </c>
      <c r="M197" s="851">
        <v>1.5039</v>
      </c>
      <c r="N197" s="849">
        <v>0.83630000000000004</v>
      </c>
      <c r="O197" s="850">
        <v>1.0278</v>
      </c>
      <c r="P197" s="850">
        <v>3.1926999999999999</v>
      </c>
      <c r="Q197" s="851">
        <v>1.321</v>
      </c>
      <c r="R197" s="849">
        <v>1.2500000000000001E-2</v>
      </c>
      <c r="S197" s="850">
        <v>5.3E-3</v>
      </c>
      <c r="T197" s="850">
        <v>6.8999999999999999E-3</v>
      </c>
      <c r="U197" s="851">
        <v>1.2500000000000001E-2</v>
      </c>
      <c r="V197" s="852">
        <v>2E-3</v>
      </c>
      <c r="W197" s="853">
        <v>2E-3</v>
      </c>
      <c r="X197" s="853">
        <v>2E-3</v>
      </c>
      <c r="Y197" s="854">
        <v>2E-3</v>
      </c>
      <c r="Z197" s="852">
        <v>0</v>
      </c>
      <c r="AA197" s="853">
        <v>0</v>
      </c>
      <c r="AB197" s="853">
        <v>0</v>
      </c>
      <c r="AC197" s="854">
        <v>0</v>
      </c>
      <c r="AD197" s="852">
        <v>2.5000000000000001E-3</v>
      </c>
      <c r="AE197" s="853">
        <v>1.1000000000000001E-3</v>
      </c>
      <c r="AF197" s="853">
        <v>1.2999999999999999E-3</v>
      </c>
      <c r="AG197" s="854">
        <v>4.1000000000000003E-3</v>
      </c>
      <c r="AH197" s="755">
        <v>293</v>
      </c>
      <c r="AI197" s="756">
        <v>184</v>
      </c>
      <c r="AJ197" s="757">
        <v>230</v>
      </c>
    </row>
    <row r="198" spans="1:36" ht="12.75" customHeight="1">
      <c r="A198" s="766" t="s">
        <v>1279</v>
      </c>
      <c r="B198" s="767" t="s">
        <v>304</v>
      </c>
      <c r="C198" s="768" t="s">
        <v>22</v>
      </c>
      <c r="D198" s="769" t="s">
        <v>1062</v>
      </c>
      <c r="E198" s="770" t="s">
        <v>1063</v>
      </c>
      <c r="F198" s="849">
        <v>24.0823</v>
      </c>
      <c r="G198" s="850">
        <v>6.9871999999999996</v>
      </c>
      <c r="H198" s="850">
        <v>17.828499999999998</v>
      </c>
      <c r="I198" s="851">
        <v>44.450499999999998</v>
      </c>
      <c r="J198" s="849">
        <v>3.9531999999999998</v>
      </c>
      <c r="K198" s="850">
        <v>1.2241</v>
      </c>
      <c r="L198" s="850">
        <v>2.2065999999999999</v>
      </c>
      <c r="M198" s="851">
        <v>8.0245999999999995</v>
      </c>
      <c r="N198" s="849">
        <v>2.0889000000000002</v>
      </c>
      <c r="O198" s="850">
        <v>1.9499</v>
      </c>
      <c r="P198" s="850">
        <v>3.9161000000000001</v>
      </c>
      <c r="Q198" s="851">
        <v>3.2993000000000001</v>
      </c>
      <c r="R198" s="849">
        <v>6.2600000000000003E-2</v>
      </c>
      <c r="S198" s="850">
        <v>4.3799999999999999E-2</v>
      </c>
      <c r="T198" s="850">
        <v>4.07E-2</v>
      </c>
      <c r="U198" s="851">
        <v>6.2600000000000003E-2</v>
      </c>
      <c r="V198" s="852">
        <v>2E-3</v>
      </c>
      <c r="W198" s="853">
        <v>2E-3</v>
      </c>
      <c r="X198" s="853">
        <v>2E-3</v>
      </c>
      <c r="Y198" s="854">
        <v>2E-3</v>
      </c>
      <c r="Z198" s="852">
        <v>0</v>
      </c>
      <c r="AA198" s="853">
        <v>0</v>
      </c>
      <c r="AB198" s="853">
        <v>0</v>
      </c>
      <c r="AC198" s="854">
        <v>0</v>
      </c>
      <c r="AD198" s="852">
        <v>1.2500000000000001E-2</v>
      </c>
      <c r="AE198" s="853">
        <v>8.8000000000000005E-3</v>
      </c>
      <c r="AF198" s="853">
        <v>7.7000000000000002E-3</v>
      </c>
      <c r="AG198" s="854">
        <v>2.0199999999999999E-2</v>
      </c>
      <c r="AH198" s="755">
        <v>200</v>
      </c>
      <c r="AI198" s="756">
        <v>127</v>
      </c>
      <c r="AJ198" s="757">
        <v>158</v>
      </c>
    </row>
    <row r="199" spans="1:36" ht="12.75" customHeight="1">
      <c r="A199" s="766" t="s">
        <v>1280</v>
      </c>
      <c r="B199" s="767" t="s">
        <v>304</v>
      </c>
      <c r="C199" s="768" t="s">
        <v>22</v>
      </c>
      <c r="D199" s="769" t="s">
        <v>1062</v>
      </c>
      <c r="E199" s="770" t="s">
        <v>1063</v>
      </c>
      <c r="F199" s="849">
        <v>28.148099999999999</v>
      </c>
      <c r="G199" s="850">
        <v>8.0854999999999997</v>
      </c>
      <c r="H199" s="850">
        <v>20.664899999999999</v>
      </c>
      <c r="I199" s="851">
        <v>51.955199999999998</v>
      </c>
      <c r="J199" s="849">
        <v>4.3209</v>
      </c>
      <c r="K199" s="850">
        <v>1.3492999999999999</v>
      </c>
      <c r="L199" s="850">
        <v>2.4108999999999998</v>
      </c>
      <c r="M199" s="851">
        <v>8.7710000000000008</v>
      </c>
      <c r="N199" s="849">
        <v>2.4872999999999998</v>
      </c>
      <c r="O199" s="850">
        <v>2.3163</v>
      </c>
      <c r="P199" s="850">
        <v>4.6704999999999997</v>
      </c>
      <c r="Q199" s="851">
        <v>3.9287000000000001</v>
      </c>
      <c r="R199" s="849">
        <v>6.2600000000000003E-2</v>
      </c>
      <c r="S199" s="850">
        <v>4.3799999999999999E-2</v>
      </c>
      <c r="T199" s="850">
        <v>4.07E-2</v>
      </c>
      <c r="U199" s="851">
        <v>6.2600000000000003E-2</v>
      </c>
      <c r="V199" s="852">
        <v>2E-3</v>
      </c>
      <c r="W199" s="853">
        <v>2E-3</v>
      </c>
      <c r="X199" s="853">
        <v>2E-3</v>
      </c>
      <c r="Y199" s="854">
        <v>2E-3</v>
      </c>
      <c r="Z199" s="852">
        <v>0</v>
      </c>
      <c r="AA199" s="853">
        <v>0</v>
      </c>
      <c r="AB199" s="853">
        <v>0</v>
      </c>
      <c r="AC199" s="854">
        <v>0</v>
      </c>
      <c r="AD199" s="852">
        <v>1.2500000000000001E-2</v>
      </c>
      <c r="AE199" s="853">
        <v>8.8000000000000005E-3</v>
      </c>
      <c r="AF199" s="853">
        <v>7.7000000000000002E-3</v>
      </c>
      <c r="AG199" s="854">
        <v>2.0199999999999999E-2</v>
      </c>
      <c r="AH199" s="755">
        <v>239</v>
      </c>
      <c r="AI199" s="756">
        <v>151</v>
      </c>
      <c r="AJ199" s="757">
        <v>188</v>
      </c>
    </row>
    <row r="200" spans="1:36" ht="12.75" customHeight="1">
      <c r="A200" s="766" t="s">
        <v>1281</v>
      </c>
      <c r="B200" s="767" t="s">
        <v>304</v>
      </c>
      <c r="C200" s="768" t="s">
        <v>22</v>
      </c>
      <c r="D200" s="769" t="s">
        <v>1062</v>
      </c>
      <c r="E200" s="770" t="s">
        <v>1063</v>
      </c>
      <c r="F200" s="849">
        <v>32.839500000000001</v>
      </c>
      <c r="G200" s="850">
        <v>9.4945000000000004</v>
      </c>
      <c r="H200" s="850">
        <v>24.311599999999999</v>
      </c>
      <c r="I200" s="851">
        <v>60.614400000000003</v>
      </c>
      <c r="J200" s="849">
        <v>4.7281000000000004</v>
      </c>
      <c r="K200" s="850">
        <v>1.4705999999999999</v>
      </c>
      <c r="L200" s="850">
        <v>2.6560999999999999</v>
      </c>
      <c r="M200" s="851">
        <v>9.5975000000000001</v>
      </c>
      <c r="N200" s="849">
        <v>2.9098999999999999</v>
      </c>
      <c r="O200" s="850">
        <v>2.7063000000000001</v>
      </c>
      <c r="P200" s="850">
        <v>5.4581999999999997</v>
      </c>
      <c r="Q200" s="851">
        <v>4.5960999999999999</v>
      </c>
      <c r="R200" s="849">
        <v>6.2600000000000003E-2</v>
      </c>
      <c r="S200" s="850">
        <v>4.3799999999999999E-2</v>
      </c>
      <c r="T200" s="850">
        <v>4.07E-2</v>
      </c>
      <c r="U200" s="851">
        <v>6.2600000000000003E-2</v>
      </c>
      <c r="V200" s="852">
        <v>2E-3</v>
      </c>
      <c r="W200" s="853">
        <v>2E-3</v>
      </c>
      <c r="X200" s="853">
        <v>2E-3</v>
      </c>
      <c r="Y200" s="854">
        <v>2E-3</v>
      </c>
      <c r="Z200" s="852">
        <v>0</v>
      </c>
      <c r="AA200" s="853">
        <v>0</v>
      </c>
      <c r="AB200" s="853">
        <v>0</v>
      </c>
      <c r="AC200" s="854">
        <v>0</v>
      </c>
      <c r="AD200" s="852">
        <v>1.2500000000000001E-2</v>
      </c>
      <c r="AE200" s="853">
        <v>8.8000000000000005E-3</v>
      </c>
      <c r="AF200" s="853">
        <v>7.7000000000000002E-3</v>
      </c>
      <c r="AG200" s="854">
        <v>2.0199999999999999E-2</v>
      </c>
      <c r="AH200" s="755">
        <v>306</v>
      </c>
      <c r="AI200" s="756">
        <v>192</v>
      </c>
      <c r="AJ200" s="757">
        <v>239</v>
      </c>
    </row>
    <row r="201" spans="1:36" ht="12.75" customHeight="1">
      <c r="A201" s="766" t="s">
        <v>1282</v>
      </c>
      <c r="B201" s="767" t="s">
        <v>304</v>
      </c>
      <c r="C201" s="768" t="s">
        <v>22</v>
      </c>
      <c r="D201" s="769" t="s">
        <v>1283</v>
      </c>
      <c r="E201" s="770" t="s">
        <v>1274</v>
      </c>
      <c r="F201" s="849">
        <v>6.7733999999999996</v>
      </c>
      <c r="G201" s="850">
        <v>3.9832999999999998</v>
      </c>
      <c r="H201" s="850">
        <v>1.6232</v>
      </c>
      <c r="I201" s="851">
        <v>11.839399999999999</v>
      </c>
      <c r="J201" s="849">
        <v>0.39879999999999999</v>
      </c>
      <c r="K201" s="850">
        <v>0.26600000000000001</v>
      </c>
      <c r="L201" s="850">
        <v>6.1499999999999999E-2</v>
      </c>
      <c r="M201" s="851">
        <v>0.76439999999999997</v>
      </c>
      <c r="N201" s="849">
        <v>0.70069999999999999</v>
      </c>
      <c r="O201" s="850">
        <v>0.47460000000000002</v>
      </c>
      <c r="P201" s="850">
        <v>0.2432</v>
      </c>
      <c r="Q201" s="851">
        <v>1.0984</v>
      </c>
      <c r="R201" s="849">
        <v>9.9000000000000008E-3</v>
      </c>
      <c r="S201" s="850">
        <v>6.7999999999999996E-3</v>
      </c>
      <c r="T201" s="850">
        <v>6.7999999999999996E-3</v>
      </c>
      <c r="U201" s="851">
        <v>0.01</v>
      </c>
      <c r="V201" s="852">
        <v>2E-3</v>
      </c>
      <c r="W201" s="853">
        <v>2E-3</v>
      </c>
      <c r="X201" s="853">
        <v>2E-3</v>
      </c>
      <c r="Y201" s="854">
        <v>2E-3</v>
      </c>
      <c r="Z201" s="852">
        <v>0</v>
      </c>
      <c r="AA201" s="853">
        <v>0</v>
      </c>
      <c r="AB201" s="853">
        <v>0</v>
      </c>
      <c r="AC201" s="854">
        <v>0</v>
      </c>
      <c r="AD201" s="852">
        <v>2E-3</v>
      </c>
      <c r="AE201" s="853">
        <v>1.4E-3</v>
      </c>
      <c r="AF201" s="853">
        <v>1.2999999999999999E-3</v>
      </c>
      <c r="AG201" s="854">
        <v>3.3999999999999998E-3</v>
      </c>
      <c r="AH201" s="755">
        <v>251</v>
      </c>
      <c r="AI201" s="756">
        <v>158</v>
      </c>
      <c r="AJ201" s="757">
        <v>198</v>
      </c>
    </row>
    <row r="202" spans="1:36" ht="12.75" customHeight="1">
      <c r="A202" s="766" t="s">
        <v>1284</v>
      </c>
      <c r="B202" s="767" t="s">
        <v>304</v>
      </c>
      <c r="C202" s="768" t="s">
        <v>970</v>
      </c>
      <c r="D202" s="769" t="s">
        <v>997</v>
      </c>
      <c r="E202" s="770" t="s">
        <v>1052</v>
      </c>
      <c r="F202" s="849">
        <v>5.9318</v>
      </c>
      <c r="G202" s="850">
        <v>0.3266</v>
      </c>
      <c r="H202" s="850">
        <v>3.4870999999999999</v>
      </c>
      <c r="I202" s="851">
        <v>74.003600000000006</v>
      </c>
      <c r="J202" s="849">
        <v>4.1500000000000002E-2</v>
      </c>
      <c r="K202" s="850">
        <v>6.8500000000000005E-2</v>
      </c>
      <c r="L202" s="850">
        <v>5.5199999999999999E-2</v>
      </c>
      <c r="M202" s="851">
        <v>2.7624</v>
      </c>
      <c r="N202" s="849">
        <v>0.31830000000000003</v>
      </c>
      <c r="O202" s="850">
        <v>0.14480000000000001</v>
      </c>
      <c r="P202" s="850">
        <v>0.123</v>
      </c>
      <c r="Q202" s="851">
        <v>2.3376999999999999</v>
      </c>
      <c r="R202" s="849">
        <v>4.5999999999999999E-3</v>
      </c>
      <c r="S202" s="850">
        <v>2.3E-3</v>
      </c>
      <c r="T202" s="850">
        <v>5.0000000000000001E-3</v>
      </c>
      <c r="U202" s="851">
        <v>2.3099999999999999E-2</v>
      </c>
      <c r="V202" s="852">
        <v>8.4699999999999998E-2</v>
      </c>
      <c r="W202" s="853">
        <v>0.1492</v>
      </c>
      <c r="X202" s="853">
        <v>8.4000000000000005E-2</v>
      </c>
      <c r="Y202" s="854">
        <v>0.42349999999999999</v>
      </c>
      <c r="Z202" s="852">
        <v>4.3E-3</v>
      </c>
      <c r="AA202" s="853">
        <v>2.3999999999999998E-3</v>
      </c>
      <c r="AB202" s="853">
        <v>2E-3</v>
      </c>
      <c r="AC202" s="854">
        <v>8.5000000000000006E-2</v>
      </c>
      <c r="AD202" s="852">
        <v>1.1999999999999999E-3</v>
      </c>
      <c r="AE202" s="853">
        <v>5.9999999999999995E-4</v>
      </c>
      <c r="AF202" s="853">
        <v>1.1999999999999999E-3</v>
      </c>
      <c r="AG202" s="854">
        <v>9.2999999999999992E-3</v>
      </c>
      <c r="AH202" s="755">
        <v>359</v>
      </c>
      <c r="AI202" s="756">
        <v>228</v>
      </c>
      <c r="AJ202" s="757">
        <v>284</v>
      </c>
    </row>
    <row r="203" spans="1:36" ht="12.75" customHeight="1">
      <c r="A203" s="766" t="s">
        <v>1285</v>
      </c>
      <c r="B203" s="767" t="s">
        <v>304</v>
      </c>
      <c r="C203" s="768" t="s">
        <v>970</v>
      </c>
      <c r="D203" s="769" t="s">
        <v>1003</v>
      </c>
      <c r="E203" s="770" t="s">
        <v>1054</v>
      </c>
      <c r="F203" s="849">
        <v>3.9885000000000002</v>
      </c>
      <c r="G203" s="850">
        <v>1.0216000000000001</v>
      </c>
      <c r="H203" s="850">
        <v>1.9201999999999999</v>
      </c>
      <c r="I203" s="851">
        <v>45.379399999999997</v>
      </c>
      <c r="J203" s="849">
        <v>8.8099999999999998E-2</v>
      </c>
      <c r="K203" s="850">
        <v>9.8799999999999999E-2</v>
      </c>
      <c r="L203" s="850">
        <v>1.8100000000000002E-2</v>
      </c>
      <c r="M203" s="851">
        <v>2.3290999999999999</v>
      </c>
      <c r="N203" s="849">
        <v>0.14799999999999999</v>
      </c>
      <c r="O203" s="850">
        <v>5.9400000000000001E-2</v>
      </c>
      <c r="P203" s="850">
        <v>3.3000000000000002E-2</v>
      </c>
      <c r="Q203" s="851">
        <v>1.0479000000000001</v>
      </c>
      <c r="R203" s="849">
        <v>4.5999999999999999E-3</v>
      </c>
      <c r="S203" s="850">
        <v>2.3E-3</v>
      </c>
      <c r="T203" s="850">
        <v>5.0000000000000001E-3</v>
      </c>
      <c r="U203" s="851">
        <v>2.3099999999999999E-2</v>
      </c>
      <c r="V203" s="852">
        <v>5.8500000000000003E-2</v>
      </c>
      <c r="W203" s="853">
        <v>2.9499999999999998E-2</v>
      </c>
      <c r="X203" s="853">
        <v>6.5000000000000002E-2</v>
      </c>
      <c r="Y203" s="854">
        <v>0.2923</v>
      </c>
      <c r="Z203" s="852">
        <v>1.5E-3</v>
      </c>
      <c r="AA203" s="853">
        <v>5.0000000000000001E-4</v>
      </c>
      <c r="AB203" s="853">
        <v>1E-3</v>
      </c>
      <c r="AC203" s="854">
        <v>0.03</v>
      </c>
      <c r="AD203" s="852">
        <v>6.9999999999999999E-4</v>
      </c>
      <c r="AE203" s="853">
        <v>2.9999999999999997E-4</v>
      </c>
      <c r="AF203" s="853">
        <v>6.9999999999999999E-4</v>
      </c>
      <c r="AG203" s="854">
        <v>5.3E-3</v>
      </c>
      <c r="AH203" s="755">
        <v>220</v>
      </c>
      <c r="AI203" s="756">
        <v>139</v>
      </c>
      <c r="AJ203" s="757">
        <v>174</v>
      </c>
    </row>
    <row r="204" spans="1:36" ht="12.75" customHeight="1">
      <c r="A204" s="766" t="s">
        <v>1286</v>
      </c>
      <c r="B204" s="767" t="s">
        <v>304</v>
      </c>
      <c r="C204" s="768" t="s">
        <v>970</v>
      </c>
      <c r="D204" s="769" t="s">
        <v>1009</v>
      </c>
      <c r="E204" s="770" t="s">
        <v>1056</v>
      </c>
      <c r="F204" s="849">
        <v>0.17299999999999999</v>
      </c>
      <c r="G204" s="850">
        <v>0.77129999999999999</v>
      </c>
      <c r="H204" s="850">
        <v>1.1049</v>
      </c>
      <c r="I204" s="851">
        <v>14.4054</v>
      </c>
      <c r="J204" s="849">
        <v>4.8099999999999997E-2</v>
      </c>
      <c r="K204" s="850">
        <v>7.0000000000000007E-2</v>
      </c>
      <c r="L204" s="850">
        <v>7.51E-2</v>
      </c>
      <c r="M204" s="851">
        <v>2.3218000000000001</v>
      </c>
      <c r="N204" s="849">
        <v>0.16289999999999999</v>
      </c>
      <c r="O204" s="850">
        <v>7.1199999999999999E-2</v>
      </c>
      <c r="P204" s="850">
        <v>5.0799999999999998E-2</v>
      </c>
      <c r="Q204" s="851">
        <v>1.3130999999999999</v>
      </c>
      <c r="R204" s="849">
        <v>4.5999999999999999E-3</v>
      </c>
      <c r="S204" s="850">
        <v>2.3E-3</v>
      </c>
      <c r="T204" s="850">
        <v>5.0000000000000001E-3</v>
      </c>
      <c r="U204" s="851">
        <v>2.3099999999999999E-2</v>
      </c>
      <c r="V204" s="852">
        <v>3.7699999999999997E-2</v>
      </c>
      <c r="W204" s="853">
        <v>2.9499999999999998E-2</v>
      </c>
      <c r="X204" s="853">
        <v>6.4899999999999999E-2</v>
      </c>
      <c r="Y204" s="854">
        <v>0.18870000000000001</v>
      </c>
      <c r="Z204" s="852">
        <v>8.0000000000000004E-4</v>
      </c>
      <c r="AA204" s="853">
        <v>2.0000000000000001E-4</v>
      </c>
      <c r="AB204" s="853">
        <v>1E-3</v>
      </c>
      <c r="AC204" s="854">
        <v>1.4999999999999999E-2</v>
      </c>
      <c r="AD204" s="852">
        <v>6.9999999999999999E-4</v>
      </c>
      <c r="AE204" s="853">
        <v>2.9999999999999997E-4</v>
      </c>
      <c r="AF204" s="853">
        <v>6.9999999999999999E-4</v>
      </c>
      <c r="AG204" s="854">
        <v>5.8999999999999999E-3</v>
      </c>
      <c r="AH204" s="755">
        <v>193</v>
      </c>
      <c r="AI204" s="756">
        <v>123</v>
      </c>
      <c r="AJ204" s="757">
        <v>154</v>
      </c>
    </row>
    <row r="205" spans="1:36" ht="12.75" customHeight="1">
      <c r="A205" s="766" t="s">
        <v>1287</v>
      </c>
      <c r="B205" s="767" t="s">
        <v>304</v>
      </c>
      <c r="C205" s="768" t="s">
        <v>970</v>
      </c>
      <c r="D205" s="769" t="s">
        <v>971</v>
      </c>
      <c r="E205" s="770" t="s">
        <v>1058</v>
      </c>
      <c r="F205" s="849">
        <v>0.1384</v>
      </c>
      <c r="G205" s="850">
        <v>0.61709999999999998</v>
      </c>
      <c r="H205" s="850">
        <v>0.88390000000000002</v>
      </c>
      <c r="I205" s="851">
        <v>11.5243</v>
      </c>
      <c r="J205" s="849">
        <v>3.85E-2</v>
      </c>
      <c r="K205" s="850">
        <v>5.6000000000000001E-2</v>
      </c>
      <c r="L205" s="850">
        <v>6.0100000000000001E-2</v>
      </c>
      <c r="M205" s="851">
        <v>1.8573999999999999</v>
      </c>
      <c r="N205" s="849">
        <v>0.1303</v>
      </c>
      <c r="O205" s="850">
        <v>5.7000000000000002E-2</v>
      </c>
      <c r="P205" s="850">
        <v>4.0599999999999997E-2</v>
      </c>
      <c r="Q205" s="851">
        <v>1.0504</v>
      </c>
      <c r="R205" s="849">
        <v>3.7000000000000002E-3</v>
      </c>
      <c r="S205" s="850">
        <v>1.8E-3</v>
      </c>
      <c r="T205" s="850">
        <v>5.0000000000000001E-3</v>
      </c>
      <c r="U205" s="851">
        <v>1.8499999999999999E-2</v>
      </c>
      <c r="V205" s="852">
        <v>1.8200000000000001E-2</v>
      </c>
      <c r="W205" s="853">
        <v>2.9499999999999998E-2</v>
      </c>
      <c r="X205" s="853">
        <v>6.4799999999999996E-2</v>
      </c>
      <c r="Y205" s="854">
        <v>9.1200000000000003E-2</v>
      </c>
      <c r="Z205" s="852">
        <v>8.0000000000000004E-4</v>
      </c>
      <c r="AA205" s="853">
        <v>2.0000000000000001E-4</v>
      </c>
      <c r="AB205" s="853">
        <v>1E-3</v>
      </c>
      <c r="AC205" s="854">
        <v>1.4999999999999999E-2</v>
      </c>
      <c r="AD205" s="852">
        <v>5.9999999999999995E-4</v>
      </c>
      <c r="AE205" s="853">
        <v>2.9999999999999997E-4</v>
      </c>
      <c r="AF205" s="853">
        <v>6.9999999999999999E-4</v>
      </c>
      <c r="AG205" s="854">
        <v>4.7000000000000002E-3</v>
      </c>
      <c r="AH205" s="755">
        <v>153</v>
      </c>
      <c r="AI205" s="756">
        <v>98</v>
      </c>
      <c r="AJ205" s="757">
        <v>123</v>
      </c>
    </row>
    <row r="206" spans="1:36" ht="12.75" customHeight="1">
      <c r="A206" s="766" t="s">
        <v>1288</v>
      </c>
      <c r="B206" s="767" t="s">
        <v>304</v>
      </c>
      <c r="C206" s="768" t="s">
        <v>970</v>
      </c>
      <c r="D206" s="769" t="s">
        <v>295</v>
      </c>
      <c r="E206" s="770" t="s">
        <v>1060</v>
      </c>
      <c r="F206" s="849">
        <v>1.5762</v>
      </c>
      <c r="G206" s="850">
        <v>1.0963000000000001</v>
      </c>
      <c r="H206" s="850">
        <v>0.85070000000000001</v>
      </c>
      <c r="I206" s="851">
        <v>1.9392</v>
      </c>
      <c r="J206" s="849">
        <v>0.16439999999999999</v>
      </c>
      <c r="K206" s="850">
        <v>9.8000000000000004E-2</v>
      </c>
      <c r="L206" s="850">
        <v>5.7500000000000002E-2</v>
      </c>
      <c r="M206" s="851">
        <v>1.0178</v>
      </c>
      <c r="N206" s="849">
        <v>0.1303</v>
      </c>
      <c r="O206" s="850">
        <v>5.7000000000000002E-2</v>
      </c>
      <c r="P206" s="850">
        <v>3.85E-2</v>
      </c>
      <c r="Q206" s="851">
        <v>0.73370000000000002</v>
      </c>
      <c r="R206" s="849">
        <v>1.6999999999999999E-3</v>
      </c>
      <c r="S206" s="850">
        <v>8.9999999999999998E-4</v>
      </c>
      <c r="T206" s="850">
        <v>2.3999999999999998E-3</v>
      </c>
      <c r="U206" s="851">
        <v>5.5999999999999999E-3</v>
      </c>
      <c r="V206" s="852">
        <v>8.8000000000000005E-3</v>
      </c>
      <c r="W206" s="853">
        <v>2.9399999999999999E-2</v>
      </c>
      <c r="X206" s="853">
        <v>6.4699999999999994E-2</v>
      </c>
      <c r="Y206" s="854">
        <v>1.1999999999999999E-3</v>
      </c>
      <c r="Z206" s="852">
        <v>1.8E-3</v>
      </c>
      <c r="AA206" s="853">
        <v>5.9999999999999995E-4</v>
      </c>
      <c r="AB206" s="853">
        <v>1E-3</v>
      </c>
      <c r="AC206" s="854">
        <v>8.3000000000000001E-3</v>
      </c>
      <c r="AD206" s="852">
        <v>5.9999999999999995E-4</v>
      </c>
      <c r="AE206" s="853">
        <v>2.9999999999999997E-4</v>
      </c>
      <c r="AF206" s="853">
        <v>6.9999999999999999E-4</v>
      </c>
      <c r="AG206" s="854">
        <v>4.7000000000000002E-3</v>
      </c>
      <c r="AH206" s="755">
        <v>200</v>
      </c>
      <c r="AI206" s="756">
        <v>131</v>
      </c>
      <c r="AJ206" s="757">
        <v>166</v>
      </c>
    </row>
    <row r="207" spans="1:36" ht="12.75" customHeight="1">
      <c r="A207" s="766" t="s">
        <v>1289</v>
      </c>
      <c r="B207" s="767" t="s">
        <v>304</v>
      </c>
      <c r="C207" s="768" t="s">
        <v>101</v>
      </c>
      <c r="D207" s="769" t="s">
        <v>1067</v>
      </c>
      <c r="E207" s="770" t="s">
        <v>1028</v>
      </c>
      <c r="F207" s="849">
        <v>1.4661999999999999</v>
      </c>
      <c r="G207" s="850">
        <v>0.62990000000000002</v>
      </c>
      <c r="H207" s="850">
        <v>1.3633</v>
      </c>
      <c r="I207" s="851">
        <v>2.4011</v>
      </c>
      <c r="J207" s="849">
        <v>0.37630000000000002</v>
      </c>
      <c r="K207" s="850">
        <v>0.11940000000000001</v>
      </c>
      <c r="L207" s="850">
        <v>0.156</v>
      </c>
      <c r="M207" s="851">
        <v>0.70779999999999998</v>
      </c>
      <c r="N207" s="849">
        <v>0.67310000000000003</v>
      </c>
      <c r="O207" s="850">
        <v>0.45579999999999998</v>
      </c>
      <c r="P207" s="850">
        <v>1.2908999999999999</v>
      </c>
      <c r="Q207" s="851">
        <v>1.1464000000000001</v>
      </c>
      <c r="R207" s="849">
        <v>0.62339999999999995</v>
      </c>
      <c r="S207" s="850">
        <v>0.33029999999999998</v>
      </c>
      <c r="T207" s="850">
        <v>0.23139999999999999</v>
      </c>
      <c r="U207" s="851">
        <v>1.0078</v>
      </c>
      <c r="V207" s="852">
        <v>1E-3</v>
      </c>
      <c r="W207" s="853">
        <v>1E-3</v>
      </c>
      <c r="X207" s="853">
        <v>1E-3</v>
      </c>
      <c r="Y207" s="854">
        <v>1E-3</v>
      </c>
      <c r="Z207" s="852">
        <v>0</v>
      </c>
      <c r="AA207" s="853">
        <v>0</v>
      </c>
      <c r="AB207" s="853">
        <v>0</v>
      </c>
      <c r="AC207" s="854">
        <v>0</v>
      </c>
      <c r="AD207" s="852">
        <v>0.34289999999999998</v>
      </c>
      <c r="AE207" s="853">
        <v>0.1817</v>
      </c>
      <c r="AF207" s="853">
        <v>0.12330000000000001</v>
      </c>
      <c r="AG207" s="854">
        <v>0.5323</v>
      </c>
      <c r="AH207" s="755">
        <v>152</v>
      </c>
      <c r="AI207" s="756">
        <v>114</v>
      </c>
      <c r="AJ207" s="757">
        <v>104</v>
      </c>
    </row>
    <row r="208" spans="1:36" ht="12.75" customHeight="1">
      <c r="A208" s="766" t="s">
        <v>1290</v>
      </c>
      <c r="B208" s="767" t="s">
        <v>304</v>
      </c>
      <c r="C208" s="768" t="s">
        <v>101</v>
      </c>
      <c r="D208" s="769" t="s">
        <v>1233</v>
      </c>
      <c r="E208" s="770" t="s">
        <v>1028</v>
      </c>
      <c r="F208" s="849">
        <v>1.6495</v>
      </c>
      <c r="G208" s="850">
        <v>0.6149</v>
      </c>
      <c r="H208" s="850">
        <v>1.3633</v>
      </c>
      <c r="I208" s="851">
        <v>2.7012</v>
      </c>
      <c r="J208" s="849">
        <v>0.45550000000000002</v>
      </c>
      <c r="K208" s="850">
        <v>0.1429</v>
      </c>
      <c r="L208" s="850">
        <v>0.156</v>
      </c>
      <c r="M208" s="851">
        <v>0.85680000000000001</v>
      </c>
      <c r="N208" s="849">
        <v>0.89219999999999999</v>
      </c>
      <c r="O208" s="850">
        <v>0.60780000000000001</v>
      </c>
      <c r="P208" s="850">
        <v>1.2908999999999999</v>
      </c>
      <c r="Q208" s="851">
        <v>1.5196000000000001</v>
      </c>
      <c r="R208" s="849">
        <v>0.62339999999999995</v>
      </c>
      <c r="S208" s="850">
        <v>0.33029999999999998</v>
      </c>
      <c r="T208" s="850">
        <v>0.23139999999999999</v>
      </c>
      <c r="U208" s="851">
        <v>1.0078</v>
      </c>
      <c r="V208" s="852">
        <v>1E-3</v>
      </c>
      <c r="W208" s="853">
        <v>1E-3</v>
      </c>
      <c r="X208" s="853">
        <v>1E-3</v>
      </c>
      <c r="Y208" s="854">
        <v>1E-3</v>
      </c>
      <c r="Z208" s="852">
        <v>0</v>
      </c>
      <c r="AA208" s="853">
        <v>0</v>
      </c>
      <c r="AB208" s="853">
        <v>0</v>
      </c>
      <c r="AC208" s="854">
        <v>0</v>
      </c>
      <c r="AD208" s="852">
        <v>0.34289999999999998</v>
      </c>
      <c r="AE208" s="853">
        <v>0.1817</v>
      </c>
      <c r="AF208" s="853">
        <v>0.12330000000000001</v>
      </c>
      <c r="AG208" s="854">
        <v>0.5323</v>
      </c>
      <c r="AH208" s="755">
        <v>176</v>
      </c>
      <c r="AI208" s="756">
        <v>132</v>
      </c>
      <c r="AJ208" s="757">
        <v>120</v>
      </c>
    </row>
    <row r="209" spans="1:36" ht="12.75" customHeight="1">
      <c r="A209" s="766" t="s">
        <v>1291</v>
      </c>
      <c r="B209" s="767" t="s">
        <v>304</v>
      </c>
      <c r="C209" s="768" t="s">
        <v>101</v>
      </c>
      <c r="D209" s="769" t="s">
        <v>1069</v>
      </c>
      <c r="E209" s="770" t="s">
        <v>1028</v>
      </c>
      <c r="F209" s="849">
        <v>2.016</v>
      </c>
      <c r="G209" s="850">
        <v>0.77239999999999998</v>
      </c>
      <c r="H209" s="850">
        <v>1.3633</v>
      </c>
      <c r="I209" s="851">
        <v>3.3014999999999999</v>
      </c>
      <c r="J209" s="849">
        <v>0.55459999999999998</v>
      </c>
      <c r="K209" s="850">
        <v>0.18010000000000001</v>
      </c>
      <c r="L209" s="850">
        <v>0.156</v>
      </c>
      <c r="M209" s="851">
        <v>1.0429999999999999</v>
      </c>
      <c r="N209" s="849">
        <v>1.1113</v>
      </c>
      <c r="O209" s="850">
        <v>0.75970000000000004</v>
      </c>
      <c r="P209" s="850">
        <v>1.2908999999999999</v>
      </c>
      <c r="Q209" s="851">
        <v>1.8929</v>
      </c>
      <c r="R209" s="849">
        <v>0.62339999999999995</v>
      </c>
      <c r="S209" s="850">
        <v>0.33029999999999998</v>
      </c>
      <c r="T209" s="850">
        <v>0.23139999999999999</v>
      </c>
      <c r="U209" s="851">
        <v>1.0078</v>
      </c>
      <c r="V209" s="852">
        <v>1E-3</v>
      </c>
      <c r="W209" s="853">
        <v>1E-3</v>
      </c>
      <c r="X209" s="853">
        <v>1E-3</v>
      </c>
      <c r="Y209" s="854">
        <v>1E-3</v>
      </c>
      <c r="Z209" s="852">
        <v>0</v>
      </c>
      <c r="AA209" s="853">
        <v>0</v>
      </c>
      <c r="AB209" s="853">
        <v>0</v>
      </c>
      <c r="AC209" s="854">
        <v>0</v>
      </c>
      <c r="AD209" s="852">
        <v>0.34289999999999998</v>
      </c>
      <c r="AE209" s="853">
        <v>0.1817</v>
      </c>
      <c r="AF209" s="853">
        <v>0.12330000000000001</v>
      </c>
      <c r="AG209" s="854">
        <v>0.5323</v>
      </c>
      <c r="AH209" s="755">
        <v>359</v>
      </c>
      <c r="AI209" s="756">
        <v>271</v>
      </c>
      <c r="AJ209" s="757">
        <v>251</v>
      </c>
    </row>
    <row r="210" spans="1:36" ht="12.75" customHeight="1">
      <c r="A210" s="766" t="s">
        <v>1292</v>
      </c>
      <c r="B210" s="767" t="s">
        <v>304</v>
      </c>
      <c r="C210" s="768" t="s">
        <v>101</v>
      </c>
      <c r="D210" s="769" t="s">
        <v>1067</v>
      </c>
      <c r="E210" s="770" t="s">
        <v>1030</v>
      </c>
      <c r="F210" s="849">
        <v>1.2567999999999999</v>
      </c>
      <c r="G210" s="850">
        <v>0.55330000000000001</v>
      </c>
      <c r="H210" s="850">
        <v>1.0487</v>
      </c>
      <c r="I210" s="851">
        <v>2.0581</v>
      </c>
      <c r="J210" s="849">
        <v>0.31890000000000002</v>
      </c>
      <c r="K210" s="850">
        <v>0.1162</v>
      </c>
      <c r="L210" s="850">
        <v>0.1462</v>
      </c>
      <c r="M210" s="851">
        <v>0.5998</v>
      </c>
      <c r="N210" s="849">
        <v>0.62609999999999999</v>
      </c>
      <c r="O210" s="850">
        <v>0.4481</v>
      </c>
      <c r="P210" s="850">
        <v>1.2431000000000001</v>
      </c>
      <c r="Q210" s="851">
        <v>1.0664</v>
      </c>
      <c r="R210" s="849">
        <v>0.52500000000000002</v>
      </c>
      <c r="S210" s="850">
        <v>0.28770000000000001</v>
      </c>
      <c r="T210" s="850">
        <v>0.20469999999999999</v>
      </c>
      <c r="U210" s="851">
        <v>0.84860000000000002</v>
      </c>
      <c r="V210" s="852">
        <v>1E-3</v>
      </c>
      <c r="W210" s="853">
        <v>1E-3</v>
      </c>
      <c r="X210" s="853">
        <v>1E-3</v>
      </c>
      <c r="Y210" s="854">
        <v>1E-3</v>
      </c>
      <c r="Z210" s="852">
        <v>0</v>
      </c>
      <c r="AA210" s="853">
        <v>0</v>
      </c>
      <c r="AB210" s="853">
        <v>0</v>
      </c>
      <c r="AC210" s="854">
        <v>0</v>
      </c>
      <c r="AD210" s="852">
        <v>0.28870000000000001</v>
      </c>
      <c r="AE210" s="853">
        <v>0.15820000000000001</v>
      </c>
      <c r="AF210" s="853">
        <v>0.109</v>
      </c>
      <c r="AG210" s="854">
        <v>0.44819999999999999</v>
      </c>
      <c r="AH210" s="755">
        <v>150</v>
      </c>
      <c r="AI210" s="756">
        <v>119</v>
      </c>
      <c r="AJ210" s="757">
        <v>113</v>
      </c>
    </row>
    <row r="211" spans="1:36" ht="12.75" customHeight="1">
      <c r="A211" s="766" t="s">
        <v>1293</v>
      </c>
      <c r="B211" s="767" t="s">
        <v>304</v>
      </c>
      <c r="C211" s="768" t="s">
        <v>101</v>
      </c>
      <c r="D211" s="769" t="s">
        <v>1233</v>
      </c>
      <c r="E211" s="770" t="s">
        <v>1030</v>
      </c>
      <c r="F211" s="849">
        <v>1.4138999999999999</v>
      </c>
      <c r="G211" s="850">
        <v>0.54049999999999998</v>
      </c>
      <c r="H211" s="850">
        <v>1.0487</v>
      </c>
      <c r="I211" s="851">
        <v>2.3153999999999999</v>
      </c>
      <c r="J211" s="849">
        <v>0.38600000000000001</v>
      </c>
      <c r="K211" s="850">
        <v>0.13919999999999999</v>
      </c>
      <c r="L211" s="850">
        <v>0.1462</v>
      </c>
      <c r="M211" s="851">
        <v>0.72609999999999997</v>
      </c>
      <c r="N211" s="849">
        <v>0.83</v>
      </c>
      <c r="O211" s="850">
        <v>0.59750000000000003</v>
      </c>
      <c r="P211" s="850">
        <v>1.2431000000000001</v>
      </c>
      <c r="Q211" s="851">
        <v>1.4136</v>
      </c>
      <c r="R211" s="849">
        <v>0.52500000000000002</v>
      </c>
      <c r="S211" s="850">
        <v>0.28770000000000001</v>
      </c>
      <c r="T211" s="850">
        <v>0.20469999999999999</v>
      </c>
      <c r="U211" s="851">
        <v>0.84860000000000002</v>
      </c>
      <c r="V211" s="852">
        <v>1E-3</v>
      </c>
      <c r="W211" s="853">
        <v>1E-3</v>
      </c>
      <c r="X211" s="853">
        <v>1E-3</v>
      </c>
      <c r="Y211" s="854">
        <v>1E-3</v>
      </c>
      <c r="Z211" s="852">
        <v>0</v>
      </c>
      <c r="AA211" s="853">
        <v>0</v>
      </c>
      <c r="AB211" s="853">
        <v>0</v>
      </c>
      <c r="AC211" s="854">
        <v>0</v>
      </c>
      <c r="AD211" s="852">
        <v>0.28870000000000001</v>
      </c>
      <c r="AE211" s="853">
        <v>0.15820000000000001</v>
      </c>
      <c r="AF211" s="853">
        <v>0.109</v>
      </c>
      <c r="AG211" s="854">
        <v>0.44819999999999999</v>
      </c>
      <c r="AH211" s="755">
        <v>176</v>
      </c>
      <c r="AI211" s="756">
        <v>131</v>
      </c>
      <c r="AJ211" s="757">
        <v>120</v>
      </c>
    </row>
    <row r="212" spans="1:36" ht="12.75" customHeight="1">
      <c r="A212" s="766" t="s">
        <v>1294</v>
      </c>
      <c r="B212" s="767" t="s">
        <v>304</v>
      </c>
      <c r="C212" s="768" t="s">
        <v>101</v>
      </c>
      <c r="D212" s="769" t="s">
        <v>1069</v>
      </c>
      <c r="E212" s="770" t="s">
        <v>1030</v>
      </c>
      <c r="F212" s="849">
        <v>1.728</v>
      </c>
      <c r="G212" s="850">
        <v>0.67879999999999996</v>
      </c>
      <c r="H212" s="850">
        <v>1.0487</v>
      </c>
      <c r="I212" s="851">
        <v>2.8298999999999999</v>
      </c>
      <c r="J212" s="849">
        <v>0.47</v>
      </c>
      <c r="K212" s="850">
        <v>0.17510000000000001</v>
      </c>
      <c r="L212" s="850">
        <v>0.1462</v>
      </c>
      <c r="M212" s="851">
        <v>0.88390000000000002</v>
      </c>
      <c r="N212" s="849">
        <v>1.0338000000000001</v>
      </c>
      <c r="O212" s="850">
        <v>0.74690000000000001</v>
      </c>
      <c r="P212" s="850">
        <v>1.2431000000000001</v>
      </c>
      <c r="Q212" s="851">
        <v>1.7607999999999999</v>
      </c>
      <c r="R212" s="849">
        <v>0.52500000000000002</v>
      </c>
      <c r="S212" s="850">
        <v>0.28770000000000001</v>
      </c>
      <c r="T212" s="850">
        <v>0.20469999999999999</v>
      </c>
      <c r="U212" s="851">
        <v>0.84860000000000002</v>
      </c>
      <c r="V212" s="852">
        <v>1E-3</v>
      </c>
      <c r="W212" s="853">
        <v>1E-3</v>
      </c>
      <c r="X212" s="853">
        <v>1E-3</v>
      </c>
      <c r="Y212" s="854">
        <v>1E-3</v>
      </c>
      <c r="Z212" s="852">
        <v>0</v>
      </c>
      <c r="AA212" s="853">
        <v>0</v>
      </c>
      <c r="AB212" s="853">
        <v>0</v>
      </c>
      <c r="AC212" s="854">
        <v>0</v>
      </c>
      <c r="AD212" s="852">
        <v>0.28870000000000001</v>
      </c>
      <c r="AE212" s="853">
        <v>0.15820000000000001</v>
      </c>
      <c r="AF212" s="853">
        <v>0.109</v>
      </c>
      <c r="AG212" s="854">
        <v>0.44819999999999999</v>
      </c>
      <c r="AH212" s="755">
        <v>417</v>
      </c>
      <c r="AI212" s="756">
        <v>305</v>
      </c>
      <c r="AJ212" s="757">
        <v>275</v>
      </c>
    </row>
    <row r="213" spans="1:36" ht="12.75" customHeight="1">
      <c r="A213" s="766" t="s">
        <v>1295</v>
      </c>
      <c r="B213" s="767" t="s">
        <v>304</v>
      </c>
      <c r="C213" s="768" t="s">
        <v>101</v>
      </c>
      <c r="D213" s="769" t="s">
        <v>1067</v>
      </c>
      <c r="E213" s="770" t="s">
        <v>1032</v>
      </c>
      <c r="F213" s="849">
        <v>1.0472999999999999</v>
      </c>
      <c r="G213" s="850">
        <v>0.47670000000000001</v>
      </c>
      <c r="H213" s="850">
        <v>0.83899999999999997</v>
      </c>
      <c r="I213" s="851">
        <v>1.7151000000000001</v>
      </c>
      <c r="J213" s="849">
        <v>0.26150000000000001</v>
      </c>
      <c r="K213" s="850">
        <v>0.10440000000000001</v>
      </c>
      <c r="L213" s="850">
        <v>0.12670000000000001</v>
      </c>
      <c r="M213" s="851">
        <v>0.49180000000000001</v>
      </c>
      <c r="N213" s="849">
        <v>0.58699999999999997</v>
      </c>
      <c r="O213" s="850">
        <v>0.4481</v>
      </c>
      <c r="P213" s="850">
        <v>1.1953</v>
      </c>
      <c r="Q213" s="851">
        <v>0.99980000000000002</v>
      </c>
      <c r="R213" s="849">
        <v>0.4375</v>
      </c>
      <c r="S213" s="850">
        <v>0.25569999999999998</v>
      </c>
      <c r="T213" s="850">
        <v>0.1691</v>
      </c>
      <c r="U213" s="851">
        <v>0.70720000000000005</v>
      </c>
      <c r="V213" s="852">
        <v>1E-3</v>
      </c>
      <c r="W213" s="853">
        <v>1E-3</v>
      </c>
      <c r="X213" s="853">
        <v>1E-3</v>
      </c>
      <c r="Y213" s="854">
        <v>1E-3</v>
      </c>
      <c r="Z213" s="852">
        <v>0</v>
      </c>
      <c r="AA213" s="853">
        <v>0</v>
      </c>
      <c r="AB213" s="853">
        <v>0</v>
      </c>
      <c r="AC213" s="854">
        <v>0</v>
      </c>
      <c r="AD213" s="852">
        <v>0.24060000000000001</v>
      </c>
      <c r="AE213" s="853">
        <v>0.1406</v>
      </c>
      <c r="AF213" s="853">
        <v>9.01E-2</v>
      </c>
      <c r="AG213" s="854">
        <v>0.3735</v>
      </c>
      <c r="AH213" s="755">
        <v>147</v>
      </c>
      <c r="AI213" s="756">
        <v>110</v>
      </c>
      <c r="AJ213" s="757">
        <v>100</v>
      </c>
    </row>
    <row r="214" spans="1:36" ht="12.75" customHeight="1">
      <c r="A214" s="766" t="s">
        <v>1296</v>
      </c>
      <c r="B214" s="767" t="s">
        <v>304</v>
      </c>
      <c r="C214" s="768" t="s">
        <v>101</v>
      </c>
      <c r="D214" s="769" t="s">
        <v>1233</v>
      </c>
      <c r="E214" s="770" t="s">
        <v>1032</v>
      </c>
      <c r="F214" s="849">
        <v>1.1781999999999999</v>
      </c>
      <c r="G214" s="850">
        <v>0.46600000000000003</v>
      </c>
      <c r="H214" s="850">
        <v>0.83899999999999997</v>
      </c>
      <c r="I214" s="851">
        <v>1.9295</v>
      </c>
      <c r="J214" s="849">
        <v>0.31659999999999999</v>
      </c>
      <c r="K214" s="850">
        <v>0.12509999999999999</v>
      </c>
      <c r="L214" s="850">
        <v>0.12670000000000001</v>
      </c>
      <c r="M214" s="851">
        <v>0.59540000000000004</v>
      </c>
      <c r="N214" s="849">
        <v>0.77810000000000001</v>
      </c>
      <c r="O214" s="850">
        <v>0.59750000000000003</v>
      </c>
      <c r="P214" s="850">
        <v>1.1953</v>
      </c>
      <c r="Q214" s="851">
        <v>1.3252999999999999</v>
      </c>
      <c r="R214" s="849">
        <v>0.4375</v>
      </c>
      <c r="S214" s="850">
        <v>0.25569999999999998</v>
      </c>
      <c r="T214" s="850">
        <v>0.1691</v>
      </c>
      <c r="U214" s="851">
        <v>0.70720000000000005</v>
      </c>
      <c r="V214" s="852">
        <v>1E-3</v>
      </c>
      <c r="W214" s="853">
        <v>1E-3</v>
      </c>
      <c r="X214" s="853">
        <v>1E-3</v>
      </c>
      <c r="Y214" s="854">
        <v>1E-3</v>
      </c>
      <c r="Z214" s="852">
        <v>0</v>
      </c>
      <c r="AA214" s="853">
        <v>0</v>
      </c>
      <c r="AB214" s="853">
        <v>0</v>
      </c>
      <c r="AC214" s="854">
        <v>0</v>
      </c>
      <c r="AD214" s="852">
        <v>0.24060000000000001</v>
      </c>
      <c r="AE214" s="853">
        <v>0.1406</v>
      </c>
      <c r="AF214" s="853">
        <v>9.01E-2</v>
      </c>
      <c r="AG214" s="854">
        <v>0.3735</v>
      </c>
      <c r="AH214" s="755">
        <v>192</v>
      </c>
      <c r="AI214" s="756">
        <v>143</v>
      </c>
      <c r="AJ214" s="757">
        <v>131</v>
      </c>
    </row>
    <row r="215" spans="1:36" ht="12.75" customHeight="1">
      <c r="A215" s="766" t="s">
        <v>1297</v>
      </c>
      <c r="B215" s="767" t="s">
        <v>304</v>
      </c>
      <c r="C215" s="768" t="s">
        <v>101</v>
      </c>
      <c r="D215" s="769" t="s">
        <v>1069</v>
      </c>
      <c r="E215" s="770" t="s">
        <v>1032</v>
      </c>
      <c r="F215" s="849">
        <v>1.44</v>
      </c>
      <c r="G215" s="850">
        <v>0.58520000000000005</v>
      </c>
      <c r="H215" s="850">
        <v>0.83899999999999997</v>
      </c>
      <c r="I215" s="851">
        <v>2.3582000000000001</v>
      </c>
      <c r="J215" s="849">
        <v>0.38540000000000002</v>
      </c>
      <c r="K215" s="850">
        <v>0.1573</v>
      </c>
      <c r="L215" s="850">
        <v>0.12670000000000001</v>
      </c>
      <c r="M215" s="851">
        <v>0.7248</v>
      </c>
      <c r="N215" s="849">
        <v>0.96919999999999995</v>
      </c>
      <c r="O215" s="850">
        <v>0.74690000000000001</v>
      </c>
      <c r="P215" s="850">
        <v>1.1953</v>
      </c>
      <c r="Q215" s="851">
        <v>1.6508</v>
      </c>
      <c r="R215" s="849">
        <v>0.4375</v>
      </c>
      <c r="S215" s="850">
        <v>0.25569999999999998</v>
      </c>
      <c r="T215" s="850">
        <v>0.1691</v>
      </c>
      <c r="U215" s="851">
        <v>0.70720000000000005</v>
      </c>
      <c r="V215" s="852">
        <v>1E-3</v>
      </c>
      <c r="W215" s="853">
        <v>1E-3</v>
      </c>
      <c r="X215" s="853">
        <v>1E-3</v>
      </c>
      <c r="Y215" s="854">
        <v>1E-3</v>
      </c>
      <c r="Z215" s="852">
        <v>0</v>
      </c>
      <c r="AA215" s="853">
        <v>0</v>
      </c>
      <c r="AB215" s="853">
        <v>0</v>
      </c>
      <c r="AC215" s="854">
        <v>0</v>
      </c>
      <c r="AD215" s="852">
        <v>0.24060000000000001</v>
      </c>
      <c r="AE215" s="853">
        <v>0.1406</v>
      </c>
      <c r="AF215" s="853">
        <v>9.01E-2</v>
      </c>
      <c r="AG215" s="854">
        <v>0.3735</v>
      </c>
      <c r="AH215" s="755">
        <v>411</v>
      </c>
      <c r="AI215" s="756">
        <v>310</v>
      </c>
      <c r="AJ215" s="757">
        <v>287</v>
      </c>
    </row>
    <row r="216" spans="1:36" ht="12.75" customHeight="1">
      <c r="A216" s="766" t="s">
        <v>1298</v>
      </c>
      <c r="B216" s="767" t="s">
        <v>304</v>
      </c>
      <c r="C216" s="768" t="s">
        <v>101</v>
      </c>
      <c r="D216" s="769" t="s">
        <v>1067</v>
      </c>
      <c r="E216" s="770" t="s">
        <v>1034</v>
      </c>
      <c r="F216" s="849">
        <v>0.83779999999999999</v>
      </c>
      <c r="G216" s="850">
        <v>0.40010000000000001</v>
      </c>
      <c r="H216" s="850">
        <v>0.52439999999999998</v>
      </c>
      <c r="I216" s="851">
        <v>1.3721000000000001</v>
      </c>
      <c r="J216" s="849">
        <v>0.2041</v>
      </c>
      <c r="K216" s="850">
        <v>0.1012</v>
      </c>
      <c r="L216" s="850">
        <v>0.11700000000000001</v>
      </c>
      <c r="M216" s="851">
        <v>0.38390000000000002</v>
      </c>
      <c r="N216" s="849">
        <v>0.54</v>
      </c>
      <c r="O216" s="850">
        <v>0.44040000000000001</v>
      </c>
      <c r="P216" s="850">
        <v>1.1475</v>
      </c>
      <c r="Q216" s="851">
        <v>0.91979999999999995</v>
      </c>
      <c r="R216" s="849">
        <v>0.33900000000000002</v>
      </c>
      <c r="S216" s="850">
        <v>0.21310000000000001</v>
      </c>
      <c r="T216" s="850">
        <v>0.1424</v>
      </c>
      <c r="U216" s="851">
        <v>0.54810000000000003</v>
      </c>
      <c r="V216" s="852">
        <v>1E-3</v>
      </c>
      <c r="W216" s="853">
        <v>1E-3</v>
      </c>
      <c r="X216" s="853">
        <v>1E-3</v>
      </c>
      <c r="Y216" s="854">
        <v>1E-3</v>
      </c>
      <c r="Z216" s="852">
        <v>0</v>
      </c>
      <c r="AA216" s="853">
        <v>0</v>
      </c>
      <c r="AB216" s="853">
        <v>0</v>
      </c>
      <c r="AC216" s="854">
        <v>0</v>
      </c>
      <c r="AD216" s="852">
        <v>0.1865</v>
      </c>
      <c r="AE216" s="853">
        <v>0.1172</v>
      </c>
      <c r="AF216" s="853">
        <v>7.5899999999999995E-2</v>
      </c>
      <c r="AG216" s="854">
        <v>0.28949999999999998</v>
      </c>
      <c r="AH216" s="755">
        <v>141</v>
      </c>
      <c r="AI216" s="756">
        <v>106</v>
      </c>
      <c r="AJ216" s="757">
        <v>97</v>
      </c>
    </row>
    <row r="217" spans="1:36" ht="12.75" customHeight="1">
      <c r="A217" s="766" t="s">
        <v>1299</v>
      </c>
      <c r="B217" s="767" t="s">
        <v>304</v>
      </c>
      <c r="C217" s="768" t="s">
        <v>101</v>
      </c>
      <c r="D217" s="769" t="s">
        <v>1233</v>
      </c>
      <c r="E217" s="770" t="s">
        <v>1034</v>
      </c>
      <c r="F217" s="849">
        <v>0.94259999999999999</v>
      </c>
      <c r="G217" s="850">
        <v>0.3916</v>
      </c>
      <c r="H217" s="850">
        <v>0.52439999999999998</v>
      </c>
      <c r="I217" s="851">
        <v>1.5436000000000001</v>
      </c>
      <c r="J217" s="849">
        <v>0.24709999999999999</v>
      </c>
      <c r="K217" s="850">
        <v>0.12130000000000001</v>
      </c>
      <c r="L217" s="850">
        <v>0.11700000000000001</v>
      </c>
      <c r="M217" s="851">
        <v>0.4647</v>
      </c>
      <c r="N217" s="849">
        <v>0.71579999999999999</v>
      </c>
      <c r="O217" s="850">
        <v>0.58720000000000006</v>
      </c>
      <c r="P217" s="850">
        <v>1.1475</v>
      </c>
      <c r="Q217" s="851">
        <v>1.2193000000000001</v>
      </c>
      <c r="R217" s="849">
        <v>0.33900000000000002</v>
      </c>
      <c r="S217" s="850">
        <v>0.21310000000000001</v>
      </c>
      <c r="T217" s="850">
        <v>0.1424</v>
      </c>
      <c r="U217" s="851">
        <v>0.54810000000000003</v>
      </c>
      <c r="V217" s="852">
        <v>1E-3</v>
      </c>
      <c r="W217" s="853">
        <v>1E-3</v>
      </c>
      <c r="X217" s="853">
        <v>1E-3</v>
      </c>
      <c r="Y217" s="854">
        <v>1E-3</v>
      </c>
      <c r="Z217" s="852">
        <v>0</v>
      </c>
      <c r="AA217" s="853">
        <v>0</v>
      </c>
      <c r="AB217" s="853">
        <v>0</v>
      </c>
      <c r="AC217" s="854">
        <v>0</v>
      </c>
      <c r="AD217" s="852">
        <v>0.1865</v>
      </c>
      <c r="AE217" s="853">
        <v>0.1172</v>
      </c>
      <c r="AF217" s="853">
        <v>7.5899999999999995E-2</v>
      </c>
      <c r="AG217" s="854">
        <v>0.28949999999999998</v>
      </c>
      <c r="AH217" s="755">
        <v>184</v>
      </c>
      <c r="AI217" s="756">
        <v>137</v>
      </c>
      <c r="AJ217" s="757">
        <v>126</v>
      </c>
    </row>
    <row r="218" spans="1:36" ht="12.75" customHeight="1">
      <c r="A218" s="766" t="s">
        <v>1300</v>
      </c>
      <c r="B218" s="767" t="s">
        <v>304</v>
      </c>
      <c r="C218" s="768" t="s">
        <v>101</v>
      </c>
      <c r="D218" s="769" t="s">
        <v>1069</v>
      </c>
      <c r="E218" s="770" t="s">
        <v>1034</v>
      </c>
      <c r="F218" s="849">
        <v>1.1519999999999999</v>
      </c>
      <c r="G218" s="850">
        <v>0.49159999999999998</v>
      </c>
      <c r="H218" s="850">
        <v>0.52439999999999998</v>
      </c>
      <c r="I218" s="851">
        <v>1.8866000000000001</v>
      </c>
      <c r="J218" s="849">
        <v>0.30080000000000001</v>
      </c>
      <c r="K218" s="850">
        <v>0.15229999999999999</v>
      </c>
      <c r="L218" s="850">
        <v>0.11700000000000001</v>
      </c>
      <c r="M218" s="851">
        <v>0.56569999999999998</v>
      </c>
      <c r="N218" s="849">
        <v>0.89170000000000005</v>
      </c>
      <c r="O218" s="850">
        <v>0.73399999999999999</v>
      </c>
      <c r="P218" s="850">
        <v>1.1475</v>
      </c>
      <c r="Q218" s="851">
        <v>1.5186999999999999</v>
      </c>
      <c r="R218" s="849">
        <v>0.33900000000000002</v>
      </c>
      <c r="S218" s="850">
        <v>0.21310000000000001</v>
      </c>
      <c r="T218" s="850">
        <v>0.1424</v>
      </c>
      <c r="U218" s="851">
        <v>0.54810000000000003</v>
      </c>
      <c r="V218" s="852">
        <v>1E-3</v>
      </c>
      <c r="W218" s="853">
        <v>1E-3</v>
      </c>
      <c r="X218" s="853">
        <v>1E-3</v>
      </c>
      <c r="Y218" s="854">
        <v>1E-3</v>
      </c>
      <c r="Z218" s="852">
        <v>0</v>
      </c>
      <c r="AA218" s="853">
        <v>0</v>
      </c>
      <c r="AB218" s="853">
        <v>0</v>
      </c>
      <c r="AC218" s="854">
        <v>0</v>
      </c>
      <c r="AD218" s="852">
        <v>0.1865</v>
      </c>
      <c r="AE218" s="853">
        <v>0.1172</v>
      </c>
      <c r="AF218" s="853">
        <v>7.5899999999999995E-2</v>
      </c>
      <c r="AG218" s="854">
        <v>0.28949999999999998</v>
      </c>
      <c r="AH218" s="755">
        <v>418</v>
      </c>
      <c r="AI218" s="756">
        <v>305</v>
      </c>
      <c r="AJ218" s="757">
        <v>275</v>
      </c>
    </row>
    <row r="219" spans="1:36" ht="12.75" customHeight="1">
      <c r="A219" s="766" t="s">
        <v>1301</v>
      </c>
      <c r="B219" s="767" t="s">
        <v>304</v>
      </c>
      <c r="C219" s="768" t="s">
        <v>101</v>
      </c>
      <c r="D219" s="769" t="s">
        <v>1067</v>
      </c>
      <c r="E219" s="770" t="s">
        <v>1036</v>
      </c>
      <c r="F219" s="849">
        <v>0.65559999999999996</v>
      </c>
      <c r="G219" s="850">
        <v>0.34010000000000001</v>
      </c>
      <c r="H219" s="850">
        <v>0.31459999999999999</v>
      </c>
      <c r="I219" s="851">
        <v>1.0736000000000001</v>
      </c>
      <c r="J219" s="849">
        <v>0.15279999999999999</v>
      </c>
      <c r="K219" s="850">
        <v>9.3799999999999994E-2</v>
      </c>
      <c r="L219" s="850">
        <v>9.7500000000000003E-2</v>
      </c>
      <c r="M219" s="851">
        <v>0.28739999999999999</v>
      </c>
      <c r="N219" s="849">
        <v>0.46689999999999998</v>
      </c>
      <c r="O219" s="850">
        <v>0.4209</v>
      </c>
      <c r="P219" s="850">
        <v>0.8367</v>
      </c>
      <c r="Q219" s="851">
        <v>0.79530000000000001</v>
      </c>
      <c r="R219" s="849">
        <v>0.30620000000000003</v>
      </c>
      <c r="S219" s="850">
        <v>0.1918</v>
      </c>
      <c r="T219" s="850">
        <v>0.1424</v>
      </c>
      <c r="U219" s="851">
        <v>0.495</v>
      </c>
      <c r="V219" s="852">
        <v>1E-3</v>
      </c>
      <c r="W219" s="853">
        <v>1E-3</v>
      </c>
      <c r="X219" s="853">
        <v>1E-3</v>
      </c>
      <c r="Y219" s="854">
        <v>1E-3</v>
      </c>
      <c r="Z219" s="852">
        <v>0</v>
      </c>
      <c r="AA219" s="853">
        <v>0</v>
      </c>
      <c r="AB219" s="853">
        <v>0</v>
      </c>
      <c r="AC219" s="854">
        <v>0</v>
      </c>
      <c r="AD219" s="852">
        <v>0.16839999999999999</v>
      </c>
      <c r="AE219" s="853">
        <v>0.1055</v>
      </c>
      <c r="AF219" s="853">
        <v>7.5899999999999995E-2</v>
      </c>
      <c r="AG219" s="854">
        <v>0.26150000000000001</v>
      </c>
      <c r="AH219" s="755">
        <v>163</v>
      </c>
      <c r="AI219" s="756">
        <v>127</v>
      </c>
      <c r="AJ219" s="757">
        <v>118</v>
      </c>
    </row>
    <row r="220" spans="1:36" ht="12.75" customHeight="1">
      <c r="A220" s="766" t="s">
        <v>1302</v>
      </c>
      <c r="B220" s="767" t="s">
        <v>304</v>
      </c>
      <c r="C220" s="768" t="s">
        <v>101</v>
      </c>
      <c r="D220" s="769" t="s">
        <v>1233</v>
      </c>
      <c r="E220" s="770" t="s">
        <v>1036</v>
      </c>
      <c r="F220" s="849">
        <v>0.73760000000000003</v>
      </c>
      <c r="G220" s="850">
        <v>0.33339999999999997</v>
      </c>
      <c r="H220" s="850">
        <v>0.31459999999999999</v>
      </c>
      <c r="I220" s="851">
        <v>1.2078</v>
      </c>
      <c r="J220" s="849">
        <v>0.185</v>
      </c>
      <c r="K220" s="850">
        <v>0.1124</v>
      </c>
      <c r="L220" s="850">
        <v>0.1072</v>
      </c>
      <c r="M220" s="851">
        <v>0.34789999999999999</v>
      </c>
      <c r="N220" s="849">
        <v>0.61890000000000001</v>
      </c>
      <c r="O220" s="850">
        <v>0.56110000000000004</v>
      </c>
      <c r="P220" s="850">
        <v>0.98009999999999997</v>
      </c>
      <c r="Q220" s="851">
        <v>1.0542</v>
      </c>
      <c r="R220" s="849">
        <v>0.30620000000000003</v>
      </c>
      <c r="S220" s="850">
        <v>0.1918</v>
      </c>
      <c r="T220" s="850">
        <v>0.1424</v>
      </c>
      <c r="U220" s="851">
        <v>0.495</v>
      </c>
      <c r="V220" s="852">
        <v>1E-3</v>
      </c>
      <c r="W220" s="853">
        <v>1E-3</v>
      </c>
      <c r="X220" s="853">
        <v>1E-3</v>
      </c>
      <c r="Y220" s="854">
        <v>1E-3</v>
      </c>
      <c r="Z220" s="852">
        <v>0</v>
      </c>
      <c r="AA220" s="853">
        <v>0</v>
      </c>
      <c r="AB220" s="853">
        <v>0</v>
      </c>
      <c r="AC220" s="854">
        <v>0</v>
      </c>
      <c r="AD220" s="852">
        <v>0.16839999999999999</v>
      </c>
      <c r="AE220" s="853">
        <v>0.1055</v>
      </c>
      <c r="AF220" s="853">
        <v>7.5899999999999995E-2</v>
      </c>
      <c r="AG220" s="854">
        <v>0.26150000000000001</v>
      </c>
      <c r="AH220" s="755">
        <v>185</v>
      </c>
      <c r="AI220" s="756">
        <v>140</v>
      </c>
      <c r="AJ220" s="757">
        <v>130</v>
      </c>
    </row>
    <row r="221" spans="1:36" ht="12.75" customHeight="1">
      <c r="A221" s="766" t="s">
        <v>1303</v>
      </c>
      <c r="B221" s="767" t="s">
        <v>304</v>
      </c>
      <c r="C221" s="768" t="s">
        <v>101</v>
      </c>
      <c r="D221" s="769" t="s">
        <v>1069</v>
      </c>
      <c r="E221" s="770" t="s">
        <v>1036</v>
      </c>
      <c r="F221" s="849">
        <v>0.90149999999999997</v>
      </c>
      <c r="G221" s="850">
        <v>0.41839999999999999</v>
      </c>
      <c r="H221" s="850">
        <v>0.31459999999999999</v>
      </c>
      <c r="I221" s="851">
        <v>1.4762999999999999</v>
      </c>
      <c r="J221" s="849">
        <v>0.22520000000000001</v>
      </c>
      <c r="K221" s="850">
        <v>0.1411</v>
      </c>
      <c r="L221" s="850">
        <v>0.11700000000000001</v>
      </c>
      <c r="M221" s="851">
        <v>0.42359999999999998</v>
      </c>
      <c r="N221" s="849">
        <v>0.77100000000000002</v>
      </c>
      <c r="O221" s="850">
        <v>0.70140000000000002</v>
      </c>
      <c r="P221" s="850">
        <v>1.1235999999999999</v>
      </c>
      <c r="Q221" s="851">
        <v>1.3130999999999999</v>
      </c>
      <c r="R221" s="849">
        <v>0.30620000000000003</v>
      </c>
      <c r="S221" s="850">
        <v>0.1918</v>
      </c>
      <c r="T221" s="850">
        <v>0.1424</v>
      </c>
      <c r="U221" s="851">
        <v>0.495</v>
      </c>
      <c r="V221" s="852">
        <v>1E-3</v>
      </c>
      <c r="W221" s="853">
        <v>1E-3</v>
      </c>
      <c r="X221" s="853">
        <v>1E-3</v>
      </c>
      <c r="Y221" s="854">
        <v>1E-3</v>
      </c>
      <c r="Z221" s="852">
        <v>0</v>
      </c>
      <c r="AA221" s="853">
        <v>0</v>
      </c>
      <c r="AB221" s="853">
        <v>0</v>
      </c>
      <c r="AC221" s="854">
        <v>0</v>
      </c>
      <c r="AD221" s="852">
        <v>0.16839999999999999</v>
      </c>
      <c r="AE221" s="853">
        <v>0.1055</v>
      </c>
      <c r="AF221" s="853">
        <v>7.5899999999999995E-2</v>
      </c>
      <c r="AG221" s="854">
        <v>0.26150000000000001</v>
      </c>
      <c r="AH221" s="755">
        <v>394</v>
      </c>
      <c r="AI221" s="756">
        <v>296</v>
      </c>
      <c r="AJ221" s="757">
        <v>276</v>
      </c>
    </row>
    <row r="222" spans="1:36" ht="12.75" customHeight="1">
      <c r="A222" s="766" t="s">
        <v>1304</v>
      </c>
      <c r="B222" s="767" t="s">
        <v>304</v>
      </c>
      <c r="C222" s="768" t="s">
        <v>101</v>
      </c>
      <c r="D222" s="769" t="s">
        <v>1233</v>
      </c>
      <c r="E222" s="770" t="s">
        <v>1038</v>
      </c>
      <c r="F222" s="849">
        <v>0.73760000000000003</v>
      </c>
      <c r="G222" s="850">
        <v>0.33339999999999997</v>
      </c>
      <c r="H222" s="850">
        <v>0.31459999999999999</v>
      </c>
      <c r="I222" s="851">
        <v>1.2078</v>
      </c>
      <c r="J222" s="849">
        <v>0.185</v>
      </c>
      <c r="K222" s="850">
        <v>0.1124</v>
      </c>
      <c r="L222" s="850">
        <v>0.1072</v>
      </c>
      <c r="M222" s="851">
        <v>0.34789999999999999</v>
      </c>
      <c r="N222" s="849">
        <v>0.61890000000000001</v>
      </c>
      <c r="O222" s="850">
        <v>0.56110000000000004</v>
      </c>
      <c r="P222" s="850">
        <v>0.98009999999999997</v>
      </c>
      <c r="Q222" s="851">
        <v>1.0542</v>
      </c>
      <c r="R222" s="849">
        <v>0.30620000000000003</v>
      </c>
      <c r="S222" s="850">
        <v>0.1918</v>
      </c>
      <c r="T222" s="850">
        <v>0.1424</v>
      </c>
      <c r="U222" s="851">
        <v>0.495</v>
      </c>
      <c r="V222" s="852">
        <v>1E-3</v>
      </c>
      <c r="W222" s="853">
        <v>1E-3</v>
      </c>
      <c r="X222" s="853">
        <v>1E-3</v>
      </c>
      <c r="Y222" s="854">
        <v>1E-3</v>
      </c>
      <c r="Z222" s="852">
        <v>0</v>
      </c>
      <c r="AA222" s="853">
        <v>0</v>
      </c>
      <c r="AB222" s="853">
        <v>0</v>
      </c>
      <c r="AC222" s="854">
        <v>0</v>
      </c>
      <c r="AD222" s="852">
        <v>0.16839999999999999</v>
      </c>
      <c r="AE222" s="853">
        <v>0.1055</v>
      </c>
      <c r="AF222" s="853">
        <v>7.5899999999999995E-2</v>
      </c>
      <c r="AG222" s="854">
        <v>0.26150000000000001</v>
      </c>
      <c r="AH222" s="755">
        <v>197</v>
      </c>
      <c r="AI222" s="756">
        <v>146</v>
      </c>
      <c r="AJ222" s="757">
        <v>134</v>
      </c>
    </row>
    <row r="223" spans="1:36" ht="12.75" customHeight="1">
      <c r="A223" s="766" t="s">
        <v>1305</v>
      </c>
      <c r="B223" s="767" t="s">
        <v>304</v>
      </c>
      <c r="C223" s="768" t="s">
        <v>101</v>
      </c>
      <c r="D223" s="769" t="s">
        <v>1069</v>
      </c>
      <c r="E223" s="770" t="s">
        <v>1038</v>
      </c>
      <c r="F223" s="849">
        <v>0.90149999999999997</v>
      </c>
      <c r="G223" s="850">
        <v>0.41839999999999999</v>
      </c>
      <c r="H223" s="850">
        <v>0.31459999999999999</v>
      </c>
      <c r="I223" s="851">
        <v>1.4762999999999999</v>
      </c>
      <c r="J223" s="849">
        <v>0.22520000000000001</v>
      </c>
      <c r="K223" s="850">
        <v>0.1411</v>
      </c>
      <c r="L223" s="850">
        <v>0.11700000000000001</v>
      </c>
      <c r="M223" s="851">
        <v>0.42359999999999998</v>
      </c>
      <c r="N223" s="849">
        <v>0.77100000000000002</v>
      </c>
      <c r="O223" s="850">
        <v>0.70140000000000002</v>
      </c>
      <c r="P223" s="850">
        <v>1.1235999999999999</v>
      </c>
      <c r="Q223" s="851">
        <v>1.3130999999999999</v>
      </c>
      <c r="R223" s="849">
        <v>0.30620000000000003</v>
      </c>
      <c r="S223" s="850">
        <v>0.1918</v>
      </c>
      <c r="T223" s="850">
        <v>0.1424</v>
      </c>
      <c r="U223" s="851">
        <v>0.495</v>
      </c>
      <c r="V223" s="852">
        <v>1E-3</v>
      </c>
      <c r="W223" s="853">
        <v>1E-3</v>
      </c>
      <c r="X223" s="853">
        <v>1E-3</v>
      </c>
      <c r="Y223" s="854">
        <v>1E-3</v>
      </c>
      <c r="Z223" s="852">
        <v>0</v>
      </c>
      <c r="AA223" s="853">
        <v>0</v>
      </c>
      <c r="AB223" s="853">
        <v>0</v>
      </c>
      <c r="AC223" s="854">
        <v>0</v>
      </c>
      <c r="AD223" s="852">
        <v>0.16839999999999999</v>
      </c>
      <c r="AE223" s="853">
        <v>0.1055</v>
      </c>
      <c r="AF223" s="853">
        <v>7.5899999999999995E-2</v>
      </c>
      <c r="AG223" s="854">
        <v>0.26150000000000001</v>
      </c>
      <c r="AH223" s="755">
        <v>447</v>
      </c>
      <c r="AI223" s="756">
        <v>329</v>
      </c>
      <c r="AJ223" s="757">
        <v>298</v>
      </c>
    </row>
    <row r="224" spans="1:36" ht="12.75" customHeight="1">
      <c r="A224" s="766" t="s">
        <v>1306</v>
      </c>
      <c r="B224" s="767" t="s">
        <v>304</v>
      </c>
      <c r="C224" s="768" t="s">
        <v>101</v>
      </c>
      <c r="D224" s="769" t="s">
        <v>1067</v>
      </c>
      <c r="E224" s="770" t="s">
        <v>1040</v>
      </c>
      <c r="F224" s="849">
        <v>0.7</v>
      </c>
      <c r="G224" s="850">
        <v>0.3</v>
      </c>
      <c r="H224" s="850">
        <v>0.3</v>
      </c>
      <c r="I224" s="851">
        <v>1.1000000000000001</v>
      </c>
      <c r="J224" s="849">
        <v>0.2</v>
      </c>
      <c r="K224" s="850">
        <v>0.1</v>
      </c>
      <c r="L224" s="850">
        <v>0.1</v>
      </c>
      <c r="M224" s="851">
        <v>0.3</v>
      </c>
      <c r="N224" s="849">
        <v>0.5</v>
      </c>
      <c r="O224" s="850">
        <v>0.4</v>
      </c>
      <c r="P224" s="850">
        <v>0.9</v>
      </c>
      <c r="Q224" s="851">
        <v>0.8</v>
      </c>
      <c r="R224" s="849">
        <v>0.30599999999999999</v>
      </c>
      <c r="S224" s="850">
        <v>0.192</v>
      </c>
      <c r="T224" s="850">
        <v>0.14699999999999999</v>
      </c>
      <c r="U224" s="851">
        <v>0.495</v>
      </c>
      <c r="V224" s="852">
        <v>1E-3</v>
      </c>
      <c r="W224" s="853">
        <v>1E-3</v>
      </c>
      <c r="X224" s="853">
        <v>1E-3</v>
      </c>
      <c r="Y224" s="854">
        <v>1E-3</v>
      </c>
      <c r="Z224" s="852">
        <v>0</v>
      </c>
      <c r="AA224" s="853">
        <v>0</v>
      </c>
      <c r="AB224" s="853">
        <v>0</v>
      </c>
      <c r="AC224" s="854">
        <v>0</v>
      </c>
      <c r="AD224" s="852">
        <v>0.16800000000000001</v>
      </c>
      <c r="AE224" s="853">
        <v>0.105</v>
      </c>
      <c r="AF224" s="853">
        <v>7.8E-2</v>
      </c>
      <c r="AG224" s="854">
        <v>0.26100000000000001</v>
      </c>
      <c r="AH224" s="755">
        <v>157</v>
      </c>
      <c r="AI224" s="756">
        <v>117</v>
      </c>
      <c r="AJ224" s="757">
        <v>107</v>
      </c>
    </row>
    <row r="225" spans="1:36" ht="12.75" customHeight="1">
      <c r="A225" s="766" t="s">
        <v>1307</v>
      </c>
      <c r="B225" s="767" t="s">
        <v>304</v>
      </c>
      <c r="C225" s="768" t="s">
        <v>101</v>
      </c>
      <c r="D225" s="769" t="s">
        <v>1233</v>
      </c>
      <c r="E225" s="770" t="s">
        <v>1040</v>
      </c>
      <c r="F225" s="849">
        <v>0.73760000000000003</v>
      </c>
      <c r="G225" s="850">
        <v>0.33339999999999997</v>
      </c>
      <c r="H225" s="850">
        <v>0.31459999999999999</v>
      </c>
      <c r="I225" s="851">
        <v>1.2078</v>
      </c>
      <c r="J225" s="849">
        <v>0.185</v>
      </c>
      <c r="K225" s="850">
        <v>0.1124</v>
      </c>
      <c r="L225" s="850">
        <v>0.1072</v>
      </c>
      <c r="M225" s="851">
        <v>0.34789999999999999</v>
      </c>
      <c r="N225" s="849">
        <v>0.61890000000000001</v>
      </c>
      <c r="O225" s="850">
        <v>0.56110000000000004</v>
      </c>
      <c r="P225" s="850">
        <v>0.98009999999999997</v>
      </c>
      <c r="Q225" s="851">
        <v>1.0542</v>
      </c>
      <c r="R225" s="849">
        <v>0.30620000000000003</v>
      </c>
      <c r="S225" s="850">
        <v>0.1918</v>
      </c>
      <c r="T225" s="850">
        <v>0.1424</v>
      </c>
      <c r="U225" s="851">
        <v>0.495</v>
      </c>
      <c r="V225" s="852">
        <v>1E-3</v>
      </c>
      <c r="W225" s="853">
        <v>1E-3</v>
      </c>
      <c r="X225" s="853">
        <v>1E-3</v>
      </c>
      <c r="Y225" s="854">
        <v>1E-3</v>
      </c>
      <c r="Z225" s="852">
        <v>0</v>
      </c>
      <c r="AA225" s="853">
        <v>0</v>
      </c>
      <c r="AB225" s="853">
        <v>0</v>
      </c>
      <c r="AC225" s="854">
        <v>0</v>
      </c>
      <c r="AD225" s="852">
        <v>0.16839999999999999</v>
      </c>
      <c r="AE225" s="853">
        <v>0.1055</v>
      </c>
      <c r="AF225" s="853">
        <v>7.5899999999999995E-2</v>
      </c>
      <c r="AG225" s="854">
        <v>0.26150000000000001</v>
      </c>
      <c r="AH225" s="755">
        <v>188</v>
      </c>
      <c r="AI225" s="756">
        <v>139</v>
      </c>
      <c r="AJ225" s="757">
        <v>127</v>
      </c>
    </row>
    <row r="226" spans="1:36" ht="12.75" customHeight="1">
      <c r="A226" s="766" t="s">
        <v>1308</v>
      </c>
      <c r="B226" s="767" t="s">
        <v>304</v>
      </c>
      <c r="C226" s="768" t="s">
        <v>101</v>
      </c>
      <c r="D226" s="769" t="s">
        <v>1069</v>
      </c>
      <c r="E226" s="770" t="s">
        <v>1040</v>
      </c>
      <c r="F226" s="849">
        <v>0.90149999999999997</v>
      </c>
      <c r="G226" s="850">
        <v>0.41839999999999999</v>
      </c>
      <c r="H226" s="850">
        <v>0.31459999999999999</v>
      </c>
      <c r="I226" s="851">
        <v>1.4762999999999999</v>
      </c>
      <c r="J226" s="849">
        <v>0.22520000000000001</v>
      </c>
      <c r="K226" s="850">
        <v>0.1411</v>
      </c>
      <c r="L226" s="850">
        <v>0.11700000000000001</v>
      </c>
      <c r="M226" s="851">
        <v>0.42359999999999998</v>
      </c>
      <c r="N226" s="849">
        <v>0.77100000000000002</v>
      </c>
      <c r="O226" s="850">
        <v>0.70140000000000002</v>
      </c>
      <c r="P226" s="850">
        <v>1.1235999999999999</v>
      </c>
      <c r="Q226" s="851">
        <v>1.3130999999999999</v>
      </c>
      <c r="R226" s="849">
        <v>0.30620000000000003</v>
      </c>
      <c r="S226" s="850">
        <v>0.1918</v>
      </c>
      <c r="T226" s="850">
        <v>0.1424</v>
      </c>
      <c r="U226" s="851">
        <v>0.495</v>
      </c>
      <c r="V226" s="852">
        <v>1E-3</v>
      </c>
      <c r="W226" s="853">
        <v>1E-3</v>
      </c>
      <c r="X226" s="853">
        <v>1E-3</v>
      </c>
      <c r="Y226" s="854">
        <v>1E-3</v>
      </c>
      <c r="Z226" s="852">
        <v>0</v>
      </c>
      <c r="AA226" s="853">
        <v>0</v>
      </c>
      <c r="AB226" s="853">
        <v>0</v>
      </c>
      <c r="AC226" s="854">
        <v>0</v>
      </c>
      <c r="AD226" s="852">
        <v>0.16839999999999999</v>
      </c>
      <c r="AE226" s="853">
        <v>0.1055</v>
      </c>
      <c r="AF226" s="853">
        <v>7.5899999999999995E-2</v>
      </c>
      <c r="AG226" s="854">
        <v>0.26150000000000001</v>
      </c>
      <c r="AH226" s="755">
        <v>473</v>
      </c>
      <c r="AI226" s="756">
        <v>344</v>
      </c>
      <c r="AJ226" s="757">
        <v>308</v>
      </c>
    </row>
    <row r="227" spans="1:36" ht="12.75" customHeight="1">
      <c r="A227" s="766" t="s">
        <v>1309</v>
      </c>
      <c r="B227" s="767" t="s">
        <v>304</v>
      </c>
      <c r="C227" s="768" t="s">
        <v>101</v>
      </c>
      <c r="D227" s="769" t="s">
        <v>1067</v>
      </c>
      <c r="E227" s="770" t="s">
        <v>1042</v>
      </c>
      <c r="F227" s="849">
        <v>0.65559999999999996</v>
      </c>
      <c r="G227" s="850">
        <v>0.34010000000000001</v>
      </c>
      <c r="H227" s="850">
        <v>0.31459999999999999</v>
      </c>
      <c r="I227" s="851">
        <v>1.0736000000000001</v>
      </c>
      <c r="J227" s="849">
        <v>0.15279999999999999</v>
      </c>
      <c r="K227" s="850">
        <v>9.3799999999999994E-2</v>
      </c>
      <c r="L227" s="850">
        <v>9.7500000000000003E-2</v>
      </c>
      <c r="M227" s="851">
        <v>0.28739999999999999</v>
      </c>
      <c r="N227" s="849">
        <v>0.46689999999999998</v>
      </c>
      <c r="O227" s="850">
        <v>0.42080000000000001</v>
      </c>
      <c r="P227" s="850">
        <v>0.8367</v>
      </c>
      <c r="Q227" s="851">
        <v>0.79530000000000001</v>
      </c>
      <c r="R227" s="849">
        <v>0.30620000000000003</v>
      </c>
      <c r="S227" s="850">
        <v>0.1918</v>
      </c>
      <c r="T227" s="850">
        <v>0.1424</v>
      </c>
      <c r="U227" s="851">
        <v>0.495</v>
      </c>
      <c r="V227" s="852">
        <v>1E-3</v>
      </c>
      <c r="W227" s="853">
        <v>1E-3</v>
      </c>
      <c r="X227" s="853">
        <v>1E-3</v>
      </c>
      <c r="Y227" s="854">
        <v>1E-3</v>
      </c>
      <c r="Z227" s="852">
        <v>0</v>
      </c>
      <c r="AA227" s="853">
        <v>0</v>
      </c>
      <c r="AB227" s="853">
        <v>0</v>
      </c>
      <c r="AC227" s="854">
        <v>0</v>
      </c>
      <c r="AD227" s="852">
        <v>0.16839999999999999</v>
      </c>
      <c r="AE227" s="853">
        <v>0.1055</v>
      </c>
      <c r="AF227" s="853">
        <v>7.5899999999999995E-2</v>
      </c>
      <c r="AG227" s="854">
        <v>0.26150000000000001</v>
      </c>
      <c r="AH227" s="755">
        <v>128</v>
      </c>
      <c r="AI227" s="756">
        <v>95</v>
      </c>
      <c r="AJ227" s="757">
        <v>87</v>
      </c>
    </row>
    <row r="228" spans="1:36" ht="12.75" customHeight="1">
      <c r="A228" s="766" t="s">
        <v>1310</v>
      </c>
      <c r="B228" s="767" t="s">
        <v>304</v>
      </c>
      <c r="C228" s="768" t="s">
        <v>101</v>
      </c>
      <c r="D228" s="769" t="s">
        <v>1233</v>
      </c>
      <c r="E228" s="770" t="s">
        <v>1042</v>
      </c>
      <c r="F228" s="849">
        <v>0.73760000000000003</v>
      </c>
      <c r="G228" s="850">
        <v>0.33339999999999997</v>
      </c>
      <c r="H228" s="850">
        <v>0.31459999999999999</v>
      </c>
      <c r="I228" s="851">
        <v>1.2078</v>
      </c>
      <c r="J228" s="849">
        <v>0.185</v>
      </c>
      <c r="K228" s="850">
        <v>0.1124</v>
      </c>
      <c r="L228" s="850">
        <v>0.1072</v>
      </c>
      <c r="M228" s="851">
        <v>0.34789999999999999</v>
      </c>
      <c r="N228" s="849">
        <v>0.61890000000000001</v>
      </c>
      <c r="O228" s="850">
        <v>0.56110000000000004</v>
      </c>
      <c r="P228" s="850">
        <v>0.98009999999999997</v>
      </c>
      <c r="Q228" s="851">
        <v>1.0542</v>
      </c>
      <c r="R228" s="849">
        <v>0.30620000000000003</v>
      </c>
      <c r="S228" s="850">
        <v>0.1918</v>
      </c>
      <c r="T228" s="850">
        <v>0.1424</v>
      </c>
      <c r="U228" s="851">
        <v>0.495</v>
      </c>
      <c r="V228" s="852">
        <v>1E-3</v>
      </c>
      <c r="W228" s="853">
        <v>1E-3</v>
      </c>
      <c r="X228" s="853">
        <v>1E-3</v>
      </c>
      <c r="Y228" s="854">
        <v>1E-3</v>
      </c>
      <c r="Z228" s="852">
        <v>0</v>
      </c>
      <c r="AA228" s="853">
        <v>0</v>
      </c>
      <c r="AB228" s="853">
        <v>0</v>
      </c>
      <c r="AC228" s="854">
        <v>0</v>
      </c>
      <c r="AD228" s="852">
        <v>0.16839999999999999</v>
      </c>
      <c r="AE228" s="853">
        <v>0.1055</v>
      </c>
      <c r="AF228" s="853">
        <v>7.5899999999999995E-2</v>
      </c>
      <c r="AG228" s="854">
        <v>0.26150000000000001</v>
      </c>
      <c r="AH228" s="755">
        <v>183</v>
      </c>
      <c r="AI228" s="756">
        <v>136</v>
      </c>
      <c r="AJ228" s="757">
        <v>125</v>
      </c>
    </row>
    <row r="229" spans="1:36" ht="12.75" customHeight="1">
      <c r="A229" s="766" t="s">
        <v>1311</v>
      </c>
      <c r="B229" s="767" t="s">
        <v>304</v>
      </c>
      <c r="C229" s="768" t="s">
        <v>101</v>
      </c>
      <c r="D229" s="769" t="s">
        <v>1069</v>
      </c>
      <c r="E229" s="770" t="s">
        <v>1042</v>
      </c>
      <c r="F229" s="849">
        <v>0.90149999999999997</v>
      </c>
      <c r="G229" s="850">
        <v>0.41839999999999999</v>
      </c>
      <c r="H229" s="850">
        <v>0.31459999999999999</v>
      </c>
      <c r="I229" s="851">
        <v>1.4762999999999999</v>
      </c>
      <c r="J229" s="849">
        <v>0.22520000000000001</v>
      </c>
      <c r="K229" s="850">
        <v>0.1411</v>
      </c>
      <c r="L229" s="850">
        <v>0.11700000000000001</v>
      </c>
      <c r="M229" s="851">
        <v>0.42359999999999998</v>
      </c>
      <c r="N229" s="849">
        <v>0.77100000000000002</v>
      </c>
      <c r="O229" s="850">
        <v>0.70140000000000002</v>
      </c>
      <c r="P229" s="850">
        <v>1.1235999999999999</v>
      </c>
      <c r="Q229" s="851">
        <v>1.3130999999999999</v>
      </c>
      <c r="R229" s="849">
        <v>0.30620000000000003</v>
      </c>
      <c r="S229" s="850">
        <v>0.1918</v>
      </c>
      <c r="T229" s="850">
        <v>0.1424</v>
      </c>
      <c r="U229" s="851">
        <v>0.495</v>
      </c>
      <c r="V229" s="852">
        <v>1E-3</v>
      </c>
      <c r="W229" s="853">
        <v>1E-3</v>
      </c>
      <c r="X229" s="853">
        <v>1E-3</v>
      </c>
      <c r="Y229" s="854">
        <v>1E-3</v>
      </c>
      <c r="Z229" s="852">
        <v>0</v>
      </c>
      <c r="AA229" s="853">
        <v>0</v>
      </c>
      <c r="AB229" s="853">
        <v>0</v>
      </c>
      <c r="AC229" s="854">
        <v>0</v>
      </c>
      <c r="AD229" s="852">
        <v>0.16839999999999999</v>
      </c>
      <c r="AE229" s="853">
        <v>0.1055</v>
      </c>
      <c r="AF229" s="853">
        <v>7.5899999999999995E-2</v>
      </c>
      <c r="AG229" s="854">
        <v>0.26150000000000001</v>
      </c>
      <c r="AH229" s="755">
        <v>487</v>
      </c>
      <c r="AI229" s="756">
        <v>374</v>
      </c>
      <c r="AJ229" s="757">
        <v>353</v>
      </c>
    </row>
    <row r="230" spans="1:36" ht="12.75" customHeight="1">
      <c r="A230" s="766" t="s">
        <v>1312</v>
      </c>
      <c r="B230" s="767" t="s">
        <v>304</v>
      </c>
      <c r="C230" s="768" t="s">
        <v>101</v>
      </c>
      <c r="D230" s="769" t="s">
        <v>1233</v>
      </c>
      <c r="E230" s="770" t="s">
        <v>1044</v>
      </c>
      <c r="F230" s="849">
        <v>0.73760000000000003</v>
      </c>
      <c r="G230" s="850">
        <v>0.33339999999999997</v>
      </c>
      <c r="H230" s="850">
        <v>0.31459999999999999</v>
      </c>
      <c r="I230" s="851">
        <v>1.2078</v>
      </c>
      <c r="J230" s="849">
        <v>0.185</v>
      </c>
      <c r="K230" s="850">
        <v>0.1124</v>
      </c>
      <c r="L230" s="850">
        <v>0.1072</v>
      </c>
      <c r="M230" s="851">
        <v>0.34789999999999999</v>
      </c>
      <c r="N230" s="849">
        <v>0.61890000000000001</v>
      </c>
      <c r="O230" s="850">
        <v>0.56110000000000004</v>
      </c>
      <c r="P230" s="850">
        <v>0.98009999999999997</v>
      </c>
      <c r="Q230" s="851">
        <v>1.0542</v>
      </c>
      <c r="R230" s="849">
        <v>0.30620000000000003</v>
      </c>
      <c r="S230" s="850">
        <v>0.1918</v>
      </c>
      <c r="T230" s="850">
        <v>0.1424</v>
      </c>
      <c r="U230" s="851">
        <v>0.495</v>
      </c>
      <c r="V230" s="852">
        <v>1E-3</v>
      </c>
      <c r="W230" s="853">
        <v>1E-3</v>
      </c>
      <c r="X230" s="853">
        <v>1E-3</v>
      </c>
      <c r="Y230" s="854">
        <v>1E-3</v>
      </c>
      <c r="Z230" s="852">
        <v>0</v>
      </c>
      <c r="AA230" s="853">
        <v>0</v>
      </c>
      <c r="AB230" s="853">
        <v>0</v>
      </c>
      <c r="AC230" s="854">
        <v>0</v>
      </c>
      <c r="AD230" s="852">
        <v>0.16839999999999999</v>
      </c>
      <c r="AE230" s="853">
        <v>0.1055</v>
      </c>
      <c r="AF230" s="853">
        <v>7.5899999999999995E-2</v>
      </c>
      <c r="AG230" s="854">
        <v>0.26150000000000001</v>
      </c>
      <c r="AH230" s="755">
        <v>189</v>
      </c>
      <c r="AI230" s="756">
        <v>140</v>
      </c>
      <c r="AJ230" s="757">
        <v>127</v>
      </c>
    </row>
    <row r="231" spans="1:36" ht="12.75" customHeight="1">
      <c r="A231" s="766" t="s">
        <v>1313</v>
      </c>
      <c r="B231" s="767" t="s">
        <v>304</v>
      </c>
      <c r="C231" s="768" t="s">
        <v>101</v>
      </c>
      <c r="D231" s="769" t="s">
        <v>1069</v>
      </c>
      <c r="E231" s="770" t="s">
        <v>1044</v>
      </c>
      <c r="F231" s="849">
        <v>0.90149999999999997</v>
      </c>
      <c r="G231" s="850">
        <v>0.41839999999999999</v>
      </c>
      <c r="H231" s="850">
        <v>0.31459999999999999</v>
      </c>
      <c r="I231" s="851">
        <v>1.4762999999999999</v>
      </c>
      <c r="J231" s="849">
        <v>0.22520000000000001</v>
      </c>
      <c r="K231" s="850">
        <v>0.1411</v>
      </c>
      <c r="L231" s="850">
        <v>0.11700000000000001</v>
      </c>
      <c r="M231" s="851">
        <v>0.42359999999999998</v>
      </c>
      <c r="N231" s="849">
        <v>0.77100000000000002</v>
      </c>
      <c r="O231" s="850">
        <v>0.70140000000000002</v>
      </c>
      <c r="P231" s="850">
        <v>1.1235999999999999</v>
      </c>
      <c r="Q231" s="851">
        <v>1.3130999999999999</v>
      </c>
      <c r="R231" s="849">
        <v>0.30620000000000003</v>
      </c>
      <c r="S231" s="850">
        <v>0.1918</v>
      </c>
      <c r="T231" s="850">
        <v>0.1424</v>
      </c>
      <c r="U231" s="851">
        <v>0.495</v>
      </c>
      <c r="V231" s="852">
        <v>1E-3</v>
      </c>
      <c r="W231" s="853">
        <v>1E-3</v>
      </c>
      <c r="X231" s="853">
        <v>1E-3</v>
      </c>
      <c r="Y231" s="854">
        <v>1E-3</v>
      </c>
      <c r="Z231" s="852">
        <v>0</v>
      </c>
      <c r="AA231" s="853">
        <v>0</v>
      </c>
      <c r="AB231" s="853">
        <v>0</v>
      </c>
      <c r="AC231" s="854">
        <v>0</v>
      </c>
      <c r="AD231" s="852">
        <v>0.16839999999999999</v>
      </c>
      <c r="AE231" s="853">
        <v>0.1055</v>
      </c>
      <c r="AF231" s="853">
        <v>7.5899999999999995E-2</v>
      </c>
      <c r="AG231" s="854">
        <v>0.26150000000000001</v>
      </c>
      <c r="AH231" s="755">
        <v>457</v>
      </c>
      <c r="AI231" s="756">
        <v>330</v>
      </c>
      <c r="AJ231" s="757">
        <v>295</v>
      </c>
    </row>
    <row r="232" spans="1:36" ht="12.75" customHeight="1">
      <c r="A232" s="766" t="s">
        <v>1314</v>
      </c>
      <c r="B232" s="767" t="s">
        <v>304</v>
      </c>
      <c r="C232" s="768" t="s">
        <v>101</v>
      </c>
      <c r="D232" s="769" t="s">
        <v>1067</v>
      </c>
      <c r="E232" s="770" t="s">
        <v>1046</v>
      </c>
      <c r="F232" s="849">
        <v>0.65559999999999996</v>
      </c>
      <c r="G232" s="850">
        <v>0.34010000000000001</v>
      </c>
      <c r="H232" s="850">
        <v>0.31459999999999999</v>
      </c>
      <c r="I232" s="851">
        <v>1.0736000000000001</v>
      </c>
      <c r="J232" s="849">
        <v>0.15279999999999999</v>
      </c>
      <c r="K232" s="850">
        <v>9.3799999999999994E-2</v>
      </c>
      <c r="L232" s="850">
        <v>9.7500000000000003E-2</v>
      </c>
      <c r="M232" s="851">
        <v>0.28739999999999999</v>
      </c>
      <c r="N232" s="849">
        <v>0.46689999999999998</v>
      </c>
      <c r="O232" s="850">
        <v>0.42080000000000001</v>
      </c>
      <c r="P232" s="850">
        <v>0.8367</v>
      </c>
      <c r="Q232" s="851">
        <v>0.79530000000000001</v>
      </c>
      <c r="R232" s="849">
        <v>0.30620000000000003</v>
      </c>
      <c r="S232" s="850">
        <v>0.1918</v>
      </c>
      <c r="T232" s="850">
        <v>0.1424</v>
      </c>
      <c r="U232" s="851">
        <v>0.495</v>
      </c>
      <c r="V232" s="852">
        <v>1E-3</v>
      </c>
      <c r="W232" s="853">
        <v>1E-3</v>
      </c>
      <c r="X232" s="853">
        <v>1E-3</v>
      </c>
      <c r="Y232" s="854">
        <v>1E-3</v>
      </c>
      <c r="Z232" s="852">
        <v>0</v>
      </c>
      <c r="AA232" s="853">
        <v>0</v>
      </c>
      <c r="AB232" s="853">
        <v>0</v>
      </c>
      <c r="AC232" s="854">
        <v>0</v>
      </c>
      <c r="AD232" s="852">
        <v>0.16839999999999999</v>
      </c>
      <c r="AE232" s="853">
        <v>0.1055</v>
      </c>
      <c r="AF232" s="853">
        <v>7.5899999999999995E-2</v>
      </c>
      <c r="AG232" s="854">
        <v>0.26150000000000001</v>
      </c>
      <c r="AH232" s="755">
        <v>149</v>
      </c>
      <c r="AI232" s="756">
        <v>111</v>
      </c>
      <c r="AJ232" s="757">
        <v>102</v>
      </c>
    </row>
    <row r="233" spans="1:36" ht="12.75" customHeight="1">
      <c r="A233" s="766" t="s">
        <v>1315</v>
      </c>
      <c r="B233" s="767" t="s">
        <v>304</v>
      </c>
      <c r="C233" s="768" t="s">
        <v>101</v>
      </c>
      <c r="D233" s="769" t="s">
        <v>1233</v>
      </c>
      <c r="E233" s="770" t="s">
        <v>1261</v>
      </c>
      <c r="F233" s="849">
        <v>0.73760000000000003</v>
      </c>
      <c r="G233" s="850">
        <v>0.33339999999999997</v>
      </c>
      <c r="H233" s="850">
        <v>0.31459999999999999</v>
      </c>
      <c r="I233" s="851">
        <v>1.2078</v>
      </c>
      <c r="J233" s="849">
        <v>0.185</v>
      </c>
      <c r="K233" s="850">
        <v>0.1124</v>
      </c>
      <c r="L233" s="850">
        <v>0.1072</v>
      </c>
      <c r="M233" s="851">
        <v>0.34789999999999999</v>
      </c>
      <c r="N233" s="849">
        <v>0.61890000000000001</v>
      </c>
      <c r="O233" s="850">
        <v>0.56110000000000004</v>
      </c>
      <c r="P233" s="850">
        <v>0.98009999999999997</v>
      </c>
      <c r="Q233" s="851">
        <v>1.0542</v>
      </c>
      <c r="R233" s="849">
        <v>0.30620000000000003</v>
      </c>
      <c r="S233" s="850">
        <v>0.1918</v>
      </c>
      <c r="T233" s="850">
        <v>0.1424</v>
      </c>
      <c r="U233" s="851">
        <v>0.495</v>
      </c>
      <c r="V233" s="852">
        <v>1E-3</v>
      </c>
      <c r="W233" s="853">
        <v>1E-3</v>
      </c>
      <c r="X233" s="853">
        <v>1E-3</v>
      </c>
      <c r="Y233" s="854">
        <v>1E-3</v>
      </c>
      <c r="Z233" s="852">
        <v>0</v>
      </c>
      <c r="AA233" s="853">
        <v>0</v>
      </c>
      <c r="AB233" s="853">
        <v>0</v>
      </c>
      <c r="AC233" s="854">
        <v>0</v>
      </c>
      <c r="AD233" s="852">
        <v>0.16839999999999999</v>
      </c>
      <c r="AE233" s="853">
        <v>0.1055</v>
      </c>
      <c r="AF233" s="853">
        <v>7.5899999999999995E-2</v>
      </c>
      <c r="AG233" s="854">
        <v>0.26150000000000001</v>
      </c>
      <c r="AH233" s="755">
        <v>182</v>
      </c>
      <c r="AI233" s="756">
        <v>134</v>
      </c>
      <c r="AJ233" s="757">
        <v>122</v>
      </c>
    </row>
    <row r="234" spans="1:36" ht="12.75" customHeight="1">
      <c r="A234" s="766" t="s">
        <v>1316</v>
      </c>
      <c r="B234" s="767" t="s">
        <v>304</v>
      </c>
      <c r="C234" s="768" t="s">
        <v>101</v>
      </c>
      <c r="D234" s="769" t="s">
        <v>1069</v>
      </c>
      <c r="E234" s="770" t="s">
        <v>1261</v>
      </c>
      <c r="F234" s="849">
        <v>0.90149999999999997</v>
      </c>
      <c r="G234" s="850">
        <v>0.41839999999999999</v>
      </c>
      <c r="H234" s="850">
        <v>0.31459999999999999</v>
      </c>
      <c r="I234" s="851">
        <v>1.4762999999999999</v>
      </c>
      <c r="J234" s="849">
        <v>0.22520000000000001</v>
      </c>
      <c r="K234" s="850">
        <v>0.1411</v>
      </c>
      <c r="L234" s="850">
        <v>0.11700000000000001</v>
      </c>
      <c r="M234" s="851">
        <v>0.42359999999999998</v>
      </c>
      <c r="N234" s="849">
        <v>0.77100000000000002</v>
      </c>
      <c r="O234" s="850">
        <v>0.70140000000000002</v>
      </c>
      <c r="P234" s="850">
        <v>1.1235999999999999</v>
      </c>
      <c r="Q234" s="851">
        <v>1.3130999999999999</v>
      </c>
      <c r="R234" s="849">
        <v>0.30620000000000003</v>
      </c>
      <c r="S234" s="850">
        <v>0.1918</v>
      </c>
      <c r="T234" s="850">
        <v>0.1424</v>
      </c>
      <c r="U234" s="851">
        <v>0.495</v>
      </c>
      <c r="V234" s="852">
        <v>1E-3</v>
      </c>
      <c r="W234" s="853">
        <v>1E-3</v>
      </c>
      <c r="X234" s="853">
        <v>1E-3</v>
      </c>
      <c r="Y234" s="854">
        <v>1E-3</v>
      </c>
      <c r="Z234" s="852">
        <v>0</v>
      </c>
      <c r="AA234" s="853">
        <v>0</v>
      </c>
      <c r="AB234" s="853">
        <v>0</v>
      </c>
      <c r="AC234" s="854">
        <v>0</v>
      </c>
      <c r="AD234" s="852">
        <v>0.16839999999999999</v>
      </c>
      <c r="AE234" s="853">
        <v>0.1055</v>
      </c>
      <c r="AF234" s="853">
        <v>7.5899999999999995E-2</v>
      </c>
      <c r="AG234" s="854">
        <v>0.26150000000000001</v>
      </c>
      <c r="AH234" s="755">
        <v>463</v>
      </c>
      <c r="AI234" s="756">
        <v>389</v>
      </c>
      <c r="AJ234" s="757">
        <v>395</v>
      </c>
    </row>
    <row r="235" spans="1:36" ht="12.75" customHeight="1">
      <c r="A235" s="766" t="s">
        <v>1317</v>
      </c>
      <c r="B235" s="767" t="s">
        <v>304</v>
      </c>
      <c r="C235" s="768" t="s">
        <v>101</v>
      </c>
      <c r="D235" s="769" t="s">
        <v>1067</v>
      </c>
      <c r="E235" s="770" t="s">
        <v>1048</v>
      </c>
      <c r="F235" s="849">
        <v>0.65559999999999996</v>
      </c>
      <c r="G235" s="850">
        <v>0.34010000000000001</v>
      </c>
      <c r="H235" s="850">
        <v>0.31459999999999999</v>
      </c>
      <c r="I235" s="851">
        <v>1.0736000000000001</v>
      </c>
      <c r="J235" s="849">
        <v>0.15279999999999999</v>
      </c>
      <c r="K235" s="850">
        <v>9.3799999999999994E-2</v>
      </c>
      <c r="L235" s="850">
        <v>9.7500000000000003E-2</v>
      </c>
      <c r="M235" s="851">
        <v>0.28739999999999999</v>
      </c>
      <c r="N235" s="849">
        <v>0.46689999999999998</v>
      </c>
      <c r="O235" s="850">
        <v>0.4209</v>
      </c>
      <c r="P235" s="850">
        <v>0.8367</v>
      </c>
      <c r="Q235" s="851">
        <v>0.79530000000000001</v>
      </c>
      <c r="R235" s="849">
        <v>0.30620000000000003</v>
      </c>
      <c r="S235" s="850">
        <v>0.1918</v>
      </c>
      <c r="T235" s="850">
        <v>0.1424</v>
      </c>
      <c r="U235" s="851">
        <v>0.495</v>
      </c>
      <c r="V235" s="852">
        <v>1E-3</v>
      </c>
      <c r="W235" s="853">
        <v>1E-3</v>
      </c>
      <c r="X235" s="853">
        <v>1E-3</v>
      </c>
      <c r="Y235" s="854">
        <v>1E-3</v>
      </c>
      <c r="Z235" s="852">
        <v>0</v>
      </c>
      <c r="AA235" s="853">
        <v>0</v>
      </c>
      <c r="AB235" s="853">
        <v>0</v>
      </c>
      <c r="AC235" s="854">
        <v>0</v>
      </c>
      <c r="AD235" s="852">
        <v>0.16839999999999999</v>
      </c>
      <c r="AE235" s="853">
        <v>0.1055</v>
      </c>
      <c r="AF235" s="853">
        <v>7.5899999999999995E-2</v>
      </c>
      <c r="AG235" s="854">
        <v>0.26150000000000001</v>
      </c>
      <c r="AH235" s="755">
        <v>161</v>
      </c>
      <c r="AI235" s="756">
        <v>120</v>
      </c>
      <c r="AJ235" s="757">
        <v>110</v>
      </c>
    </row>
    <row r="236" spans="1:36" ht="12.75" customHeight="1">
      <c r="A236" s="766" t="s">
        <v>1318</v>
      </c>
      <c r="B236" s="767" t="s">
        <v>304</v>
      </c>
      <c r="C236" s="768" t="s">
        <v>101</v>
      </c>
      <c r="D236" s="769" t="s">
        <v>1233</v>
      </c>
      <c r="E236" s="770" t="s">
        <v>1048</v>
      </c>
      <c r="F236" s="849">
        <v>0.73760000000000003</v>
      </c>
      <c r="G236" s="850">
        <v>0.33339999999999997</v>
      </c>
      <c r="H236" s="850">
        <v>0.31459999999999999</v>
      </c>
      <c r="I236" s="851">
        <v>1.2078</v>
      </c>
      <c r="J236" s="849">
        <v>0.185</v>
      </c>
      <c r="K236" s="850">
        <v>0.1124</v>
      </c>
      <c r="L236" s="850">
        <v>0.1072</v>
      </c>
      <c r="M236" s="851">
        <v>0.34789999999999999</v>
      </c>
      <c r="N236" s="849">
        <v>0.61890000000000001</v>
      </c>
      <c r="O236" s="850">
        <v>0.56110000000000004</v>
      </c>
      <c r="P236" s="850">
        <v>0.98009999999999997</v>
      </c>
      <c r="Q236" s="851">
        <v>1.0542</v>
      </c>
      <c r="R236" s="849">
        <v>0.30620000000000003</v>
      </c>
      <c r="S236" s="850">
        <v>0.1918</v>
      </c>
      <c r="T236" s="850">
        <v>0.1424</v>
      </c>
      <c r="U236" s="851">
        <v>0.495</v>
      </c>
      <c r="V236" s="852">
        <v>1E-3</v>
      </c>
      <c r="W236" s="853">
        <v>1E-3</v>
      </c>
      <c r="X236" s="853">
        <v>1E-3</v>
      </c>
      <c r="Y236" s="854">
        <v>1E-3</v>
      </c>
      <c r="Z236" s="852">
        <v>0</v>
      </c>
      <c r="AA236" s="853">
        <v>0</v>
      </c>
      <c r="AB236" s="853">
        <v>0</v>
      </c>
      <c r="AC236" s="854">
        <v>0</v>
      </c>
      <c r="AD236" s="852">
        <v>0.16839999999999999</v>
      </c>
      <c r="AE236" s="853">
        <v>0.1055</v>
      </c>
      <c r="AF236" s="853">
        <v>7.5899999999999995E-2</v>
      </c>
      <c r="AG236" s="854">
        <v>0.26150000000000001</v>
      </c>
      <c r="AH236" s="755">
        <v>191</v>
      </c>
      <c r="AI236" s="756">
        <v>143</v>
      </c>
      <c r="AJ236" s="757">
        <v>130</v>
      </c>
    </row>
    <row r="237" spans="1:36" ht="12.75" customHeight="1">
      <c r="A237" s="766" t="s">
        <v>1319</v>
      </c>
      <c r="B237" s="767" t="s">
        <v>304</v>
      </c>
      <c r="C237" s="768" t="s">
        <v>101</v>
      </c>
      <c r="D237" s="769" t="s">
        <v>1069</v>
      </c>
      <c r="E237" s="770" t="s">
        <v>1048</v>
      </c>
      <c r="F237" s="849">
        <v>0.90149999999999997</v>
      </c>
      <c r="G237" s="850">
        <v>0.41839999999999999</v>
      </c>
      <c r="H237" s="850">
        <v>0.31459999999999999</v>
      </c>
      <c r="I237" s="851">
        <v>1.4762999999999999</v>
      </c>
      <c r="J237" s="849">
        <v>0.22520000000000001</v>
      </c>
      <c r="K237" s="850">
        <v>0.1411</v>
      </c>
      <c r="L237" s="850">
        <v>0.11700000000000001</v>
      </c>
      <c r="M237" s="851">
        <v>0.42359999999999998</v>
      </c>
      <c r="N237" s="849">
        <v>0.77100000000000002</v>
      </c>
      <c r="O237" s="850">
        <v>0.70140000000000002</v>
      </c>
      <c r="P237" s="850">
        <v>1.1235999999999999</v>
      </c>
      <c r="Q237" s="851">
        <v>1.3130999999999999</v>
      </c>
      <c r="R237" s="849">
        <v>0.30620000000000003</v>
      </c>
      <c r="S237" s="850">
        <v>0.1918</v>
      </c>
      <c r="T237" s="850">
        <v>0.1424</v>
      </c>
      <c r="U237" s="851">
        <v>0.495</v>
      </c>
      <c r="V237" s="852">
        <v>1E-3</v>
      </c>
      <c r="W237" s="853">
        <v>1E-3</v>
      </c>
      <c r="X237" s="853">
        <v>1E-3</v>
      </c>
      <c r="Y237" s="854">
        <v>1E-3</v>
      </c>
      <c r="Z237" s="852">
        <v>0</v>
      </c>
      <c r="AA237" s="853">
        <v>0</v>
      </c>
      <c r="AB237" s="853">
        <v>0</v>
      </c>
      <c r="AC237" s="854">
        <v>0</v>
      </c>
      <c r="AD237" s="852">
        <v>0.16839999999999999</v>
      </c>
      <c r="AE237" s="853">
        <v>0.1055</v>
      </c>
      <c r="AF237" s="853">
        <v>7.5899999999999995E-2</v>
      </c>
      <c r="AG237" s="854">
        <v>0.26150000000000001</v>
      </c>
      <c r="AH237" s="755">
        <v>482</v>
      </c>
      <c r="AI237" s="756">
        <v>441</v>
      </c>
      <c r="AJ237" s="757">
        <v>483</v>
      </c>
    </row>
    <row r="238" spans="1:36" ht="12.75" customHeight="1">
      <c r="A238" s="766" t="s">
        <v>1320</v>
      </c>
      <c r="B238" s="767" t="s">
        <v>304</v>
      </c>
      <c r="C238" s="768" t="s">
        <v>101</v>
      </c>
      <c r="D238" s="769" t="s">
        <v>1321</v>
      </c>
      <c r="E238" s="770" t="s">
        <v>439</v>
      </c>
      <c r="F238" s="849">
        <v>0.36409999999999998</v>
      </c>
      <c r="G238" s="850">
        <v>0.214</v>
      </c>
      <c r="H238" s="850">
        <v>0.1608</v>
      </c>
      <c r="I238" s="851">
        <v>0.8216</v>
      </c>
      <c r="J238" s="849">
        <v>1.0800000000000001E-2</v>
      </c>
      <c r="K238" s="850">
        <v>9.7000000000000003E-3</v>
      </c>
      <c r="L238" s="850">
        <v>1.21E-2</v>
      </c>
      <c r="M238" s="851">
        <v>4.19E-2</v>
      </c>
      <c r="N238" s="849">
        <v>1.89E-2</v>
      </c>
      <c r="O238" s="850">
        <v>3.6299999999999999E-2</v>
      </c>
      <c r="P238" s="850">
        <v>5.6599999999999998E-2</v>
      </c>
      <c r="Q238" s="851">
        <v>0.61950000000000005</v>
      </c>
      <c r="R238" s="849">
        <v>2.9999999999999997E-4</v>
      </c>
      <c r="S238" s="850">
        <v>1.2999999999999999E-3</v>
      </c>
      <c r="T238" s="850">
        <v>1.2999999999999999E-3</v>
      </c>
      <c r="U238" s="851">
        <v>5.0000000000000001E-4</v>
      </c>
      <c r="V238" s="852">
        <v>2.1899999999999999E-2</v>
      </c>
      <c r="W238" s="853">
        <v>1.6799999999999999E-2</v>
      </c>
      <c r="X238" s="853">
        <v>1.5699999999999999E-2</v>
      </c>
      <c r="Y238" s="854">
        <v>2.9999999999999997E-4</v>
      </c>
      <c r="Z238" s="852">
        <v>0.03</v>
      </c>
      <c r="AA238" s="853">
        <v>1.6E-2</v>
      </c>
      <c r="AB238" s="853">
        <v>1.8499999999999999E-2</v>
      </c>
      <c r="AC238" s="854">
        <v>3.3999999999999998E-3</v>
      </c>
      <c r="AD238" s="852">
        <v>5.0000000000000001E-4</v>
      </c>
      <c r="AE238" s="853">
        <v>5.0000000000000001E-4</v>
      </c>
      <c r="AF238" s="853">
        <v>5.0000000000000001E-4</v>
      </c>
      <c r="AG238" s="854">
        <v>5.0000000000000001E-4</v>
      </c>
      <c r="AH238" s="755">
        <v>256</v>
      </c>
      <c r="AI238" s="756">
        <v>187</v>
      </c>
      <c r="AJ238" s="757">
        <v>173</v>
      </c>
    </row>
    <row r="239" spans="1:36" ht="12.75" customHeight="1">
      <c r="A239" s="766" t="s">
        <v>1322</v>
      </c>
      <c r="B239" s="767" t="s">
        <v>304</v>
      </c>
      <c r="C239" s="768" t="s">
        <v>101</v>
      </c>
      <c r="D239" s="769" t="s">
        <v>1323</v>
      </c>
      <c r="E239" s="770" t="s">
        <v>1100</v>
      </c>
      <c r="F239" s="849">
        <v>3.7699999999999997E-2</v>
      </c>
      <c r="G239" s="850">
        <v>1.8599999999999998E-2</v>
      </c>
      <c r="H239" s="850">
        <v>3.95E-2</v>
      </c>
      <c r="I239" s="851">
        <v>0.8216</v>
      </c>
      <c r="J239" s="849">
        <v>0.1227</v>
      </c>
      <c r="K239" s="850">
        <v>7.2900000000000006E-2</v>
      </c>
      <c r="L239" s="850">
        <v>0.10199999999999999</v>
      </c>
      <c r="M239" s="851">
        <v>4.19E-2</v>
      </c>
      <c r="N239" s="849">
        <v>0.38679999999999998</v>
      </c>
      <c r="O239" s="850">
        <v>0.36530000000000001</v>
      </c>
      <c r="P239" s="850">
        <v>0.39</v>
      </c>
      <c r="Q239" s="851">
        <v>0.61950000000000005</v>
      </c>
      <c r="R239" s="849">
        <v>5.0000000000000001E-4</v>
      </c>
      <c r="S239" s="850">
        <v>1.5E-3</v>
      </c>
      <c r="T239" s="850">
        <v>1.5E-3</v>
      </c>
      <c r="U239" s="851">
        <v>5.0000000000000001E-4</v>
      </c>
      <c r="V239" s="852">
        <v>5.9999999999999995E-4</v>
      </c>
      <c r="W239" s="853">
        <v>4.0000000000000002E-4</v>
      </c>
      <c r="X239" s="853">
        <v>1.2999999999999999E-3</v>
      </c>
      <c r="Y239" s="854">
        <v>2.9999999999999997E-4</v>
      </c>
      <c r="Z239" s="852">
        <v>1.0699999999999999E-2</v>
      </c>
      <c r="AA239" s="853">
        <v>3.8E-3</v>
      </c>
      <c r="AB239" s="853">
        <v>4.0000000000000001E-3</v>
      </c>
      <c r="AC239" s="854">
        <v>3.3999999999999998E-3</v>
      </c>
      <c r="AD239" s="852">
        <v>5.0000000000000001E-4</v>
      </c>
      <c r="AE239" s="853">
        <v>5.0000000000000001E-4</v>
      </c>
      <c r="AF239" s="853">
        <v>5.0000000000000001E-4</v>
      </c>
      <c r="AG239" s="854">
        <v>5.0000000000000001E-4</v>
      </c>
      <c r="AH239" s="755">
        <v>235</v>
      </c>
      <c r="AI239" s="756">
        <v>176</v>
      </c>
      <c r="AJ239" s="757">
        <v>162</v>
      </c>
    </row>
    <row r="240" spans="1:36" ht="12.75" customHeight="1">
      <c r="A240" s="766" t="s">
        <v>306</v>
      </c>
      <c r="B240" s="767" t="s">
        <v>304</v>
      </c>
      <c r="C240" s="768" t="s">
        <v>101</v>
      </c>
      <c r="D240" s="769" t="s">
        <v>305</v>
      </c>
      <c r="E240" s="770" t="s">
        <v>1211</v>
      </c>
      <c r="F240" s="849">
        <v>0.42020000000000002</v>
      </c>
      <c r="G240" s="850">
        <v>0.2555</v>
      </c>
      <c r="H240" s="850">
        <v>0.19520000000000001</v>
      </c>
      <c r="I240" s="851">
        <v>0.8216</v>
      </c>
      <c r="J240" s="849">
        <v>1.0800000000000001E-2</v>
      </c>
      <c r="K240" s="850">
        <v>9.7000000000000003E-3</v>
      </c>
      <c r="L240" s="850">
        <v>1.21E-2</v>
      </c>
      <c r="M240" s="851">
        <v>4.19E-2</v>
      </c>
      <c r="N240" s="849">
        <v>1.9599999999999999E-2</v>
      </c>
      <c r="O240" s="850">
        <v>1.09E-2</v>
      </c>
      <c r="P240" s="850">
        <v>2.0799999999999999E-2</v>
      </c>
      <c r="Q240" s="851">
        <v>0.61950000000000005</v>
      </c>
      <c r="R240" s="849">
        <v>2.0000000000000001E-4</v>
      </c>
      <c r="S240" s="850">
        <v>1.1999999999999999E-3</v>
      </c>
      <c r="T240" s="850">
        <v>1.1999999999999999E-3</v>
      </c>
      <c r="U240" s="851">
        <v>1E-3</v>
      </c>
      <c r="V240" s="852">
        <v>2.2000000000000001E-3</v>
      </c>
      <c r="W240" s="853">
        <v>1.6999999999999999E-3</v>
      </c>
      <c r="X240" s="853">
        <v>1.6000000000000001E-3</v>
      </c>
      <c r="Y240" s="854">
        <v>2.9999999999999997E-4</v>
      </c>
      <c r="Z240" s="852">
        <v>0.03</v>
      </c>
      <c r="AA240" s="853">
        <v>1.6E-2</v>
      </c>
      <c r="AB240" s="853">
        <v>1.8499999999999999E-2</v>
      </c>
      <c r="AC240" s="854">
        <v>3.3999999999999998E-3</v>
      </c>
      <c r="AD240" s="852">
        <v>5.0000000000000001E-4</v>
      </c>
      <c r="AE240" s="853">
        <v>5.0000000000000001E-4</v>
      </c>
      <c r="AF240" s="853">
        <v>5.0000000000000001E-4</v>
      </c>
      <c r="AG240" s="854">
        <v>5.0000000000000001E-4</v>
      </c>
      <c r="AH240" s="755">
        <v>307</v>
      </c>
      <c r="AI240" s="756">
        <v>223</v>
      </c>
      <c r="AJ240" s="757">
        <v>207</v>
      </c>
    </row>
    <row r="241" spans="1:36" ht="12.75" customHeight="1">
      <c r="A241" s="766" t="s">
        <v>1324</v>
      </c>
      <c r="B241" s="767" t="s">
        <v>304</v>
      </c>
      <c r="C241" s="768" t="s">
        <v>101</v>
      </c>
      <c r="D241" s="769" t="s">
        <v>991</v>
      </c>
      <c r="E241" s="770" t="s">
        <v>1050</v>
      </c>
      <c r="F241" s="849">
        <v>0.78420000000000001</v>
      </c>
      <c r="G241" s="850">
        <v>0.246</v>
      </c>
      <c r="H241" s="850">
        <v>0.1603</v>
      </c>
      <c r="I241" s="851">
        <v>3.3</v>
      </c>
      <c r="J241" s="849">
        <v>0.13420000000000001</v>
      </c>
      <c r="K241" s="850">
        <v>5.8299999999999998E-2</v>
      </c>
      <c r="L241" s="850">
        <v>4.1599999999999998E-2</v>
      </c>
      <c r="M241" s="851">
        <v>0.64</v>
      </c>
      <c r="N241" s="849">
        <v>1.0575000000000001</v>
      </c>
      <c r="O241" s="850">
        <v>0.45350000000000001</v>
      </c>
      <c r="P241" s="850">
        <v>0.60580000000000001</v>
      </c>
      <c r="Q241" s="851">
        <v>-0.67</v>
      </c>
      <c r="R241" s="849">
        <v>0.23619999999999999</v>
      </c>
      <c r="S241" s="850">
        <v>0.1011</v>
      </c>
      <c r="T241" s="850">
        <v>7.8E-2</v>
      </c>
      <c r="U241" s="851">
        <v>0.61099999999999999</v>
      </c>
      <c r="V241" s="852">
        <v>1E-3</v>
      </c>
      <c r="W241" s="853">
        <v>1E-3</v>
      </c>
      <c r="X241" s="853">
        <v>1E-3</v>
      </c>
      <c r="Y241" s="854">
        <v>1E-3</v>
      </c>
      <c r="Z241" s="852">
        <v>1.6999999999999999E-3</v>
      </c>
      <c r="AA241" s="853">
        <v>3.8999999999999998E-3</v>
      </c>
      <c r="AB241" s="853">
        <v>4.0000000000000001E-3</v>
      </c>
      <c r="AC241" s="854">
        <v>2E-3</v>
      </c>
      <c r="AD241" s="852">
        <v>0.16539999999999999</v>
      </c>
      <c r="AE241" s="853">
        <v>7.0800000000000002E-2</v>
      </c>
      <c r="AF241" s="853">
        <v>5.4199999999999998E-2</v>
      </c>
      <c r="AG241" s="854">
        <v>0.2641</v>
      </c>
      <c r="AH241" s="755">
        <v>441</v>
      </c>
      <c r="AI241" s="756">
        <v>334</v>
      </c>
      <c r="AJ241" s="757">
        <v>311</v>
      </c>
    </row>
    <row r="242" spans="1:36" ht="12.75" customHeight="1">
      <c r="A242" s="766" t="s">
        <v>1325</v>
      </c>
      <c r="B242" s="767" t="s">
        <v>304</v>
      </c>
      <c r="C242" s="768" t="s">
        <v>101</v>
      </c>
      <c r="D242" s="769" t="s">
        <v>997</v>
      </c>
      <c r="E242" s="770" t="s">
        <v>1052</v>
      </c>
      <c r="F242" s="849">
        <v>0.45529999999999998</v>
      </c>
      <c r="G242" s="850">
        <v>0.154</v>
      </c>
      <c r="H242" s="850">
        <v>5.7000000000000002E-2</v>
      </c>
      <c r="I242" s="851">
        <v>1.74</v>
      </c>
      <c r="J242" s="849">
        <v>6.9000000000000006E-2</v>
      </c>
      <c r="K242" s="850">
        <v>2.4500000000000001E-2</v>
      </c>
      <c r="L242" s="850">
        <v>1.5800000000000002E-2</v>
      </c>
      <c r="M242" s="851">
        <v>0.37</v>
      </c>
      <c r="N242" s="849">
        <v>0.98350000000000004</v>
      </c>
      <c r="O242" s="850">
        <v>0.67649999999999999</v>
      </c>
      <c r="P242" s="850">
        <v>0.72160000000000002</v>
      </c>
      <c r="Q242" s="851">
        <v>0.86</v>
      </c>
      <c r="R242" s="849">
        <v>0.1113</v>
      </c>
      <c r="S242" s="850">
        <v>4.53E-2</v>
      </c>
      <c r="T242" s="850">
        <v>8.9899999999999994E-2</v>
      </c>
      <c r="U242" s="851">
        <v>0.246</v>
      </c>
      <c r="V242" s="852">
        <v>3.0000000000000001E-3</v>
      </c>
      <c r="W242" s="853">
        <v>3.0000000000000001E-3</v>
      </c>
      <c r="X242" s="853">
        <v>3.0000000000000001E-3</v>
      </c>
      <c r="Y242" s="854">
        <v>3.0000000000000001E-3</v>
      </c>
      <c r="Z242" s="852">
        <v>3.8E-3</v>
      </c>
      <c r="AA242" s="853">
        <v>5.7999999999999996E-3</v>
      </c>
      <c r="AB242" s="853">
        <v>6.0000000000000001E-3</v>
      </c>
      <c r="AC242" s="854">
        <v>4.4999999999999997E-3</v>
      </c>
      <c r="AD242" s="852">
        <v>8.9099999999999999E-2</v>
      </c>
      <c r="AE242" s="853">
        <v>3.6200000000000003E-2</v>
      </c>
      <c r="AF242" s="853">
        <v>7.0599999999999996E-2</v>
      </c>
      <c r="AG242" s="854">
        <v>0.13689999999999999</v>
      </c>
      <c r="AH242" s="755">
        <v>367</v>
      </c>
      <c r="AI242" s="756">
        <v>267</v>
      </c>
      <c r="AJ242" s="757">
        <v>242</v>
      </c>
    </row>
    <row r="243" spans="1:36" ht="12.75" customHeight="1">
      <c r="A243" s="766" t="s">
        <v>1326</v>
      </c>
      <c r="B243" s="767" t="s">
        <v>304</v>
      </c>
      <c r="C243" s="768" t="s">
        <v>101</v>
      </c>
      <c r="D243" s="769" t="s">
        <v>1003</v>
      </c>
      <c r="E243" s="770" t="s">
        <v>1054</v>
      </c>
      <c r="F243" s="849">
        <v>9.1800000000000007E-2</v>
      </c>
      <c r="G243" s="850">
        <v>6.8099999999999994E-2</v>
      </c>
      <c r="H243" s="850">
        <v>8.9999999999999993E-3</v>
      </c>
      <c r="I243" s="851">
        <v>2.08</v>
      </c>
      <c r="J243" s="849">
        <v>4.5999999999999999E-3</v>
      </c>
      <c r="K243" s="850">
        <v>6.3E-3</v>
      </c>
      <c r="L243" s="850">
        <v>4.3E-3</v>
      </c>
      <c r="M243" s="851">
        <v>0.14000000000000001</v>
      </c>
      <c r="N243" s="849">
        <v>0.93379999999999996</v>
      </c>
      <c r="O243" s="850">
        <v>0.67479999999999996</v>
      </c>
      <c r="P243" s="850">
        <v>0.78339999999999999</v>
      </c>
      <c r="Q243" s="851">
        <v>0.34</v>
      </c>
      <c r="R243" s="849">
        <v>3.1399999999999997E-2</v>
      </c>
      <c r="S243" s="850">
        <v>2.5700000000000001E-2</v>
      </c>
      <c r="T243" s="850">
        <v>5.0999999999999997E-2</v>
      </c>
      <c r="U243" s="851">
        <v>9.2999999999999999E-2</v>
      </c>
      <c r="V243" s="852">
        <v>3.0000000000000001E-3</v>
      </c>
      <c r="W243" s="853">
        <v>3.0000000000000001E-3</v>
      </c>
      <c r="X243" s="853">
        <v>3.0000000000000001E-3</v>
      </c>
      <c r="Y243" s="854">
        <v>3.0000000000000001E-3</v>
      </c>
      <c r="Z243" s="852">
        <v>9.5999999999999992E-3</v>
      </c>
      <c r="AA243" s="853">
        <v>3.3999999999999998E-3</v>
      </c>
      <c r="AB243" s="853">
        <v>4.0000000000000001E-3</v>
      </c>
      <c r="AC243" s="854">
        <v>1.1299999999999999E-2</v>
      </c>
      <c r="AD243" s="852">
        <v>2.6700000000000002E-2</v>
      </c>
      <c r="AE243" s="853">
        <v>2.1899999999999999E-2</v>
      </c>
      <c r="AF243" s="853">
        <v>4.1200000000000001E-2</v>
      </c>
      <c r="AG243" s="854">
        <v>4.0599999999999997E-2</v>
      </c>
      <c r="AH243" s="755">
        <v>332</v>
      </c>
      <c r="AI243" s="756">
        <v>235</v>
      </c>
      <c r="AJ243" s="757">
        <v>209</v>
      </c>
    </row>
    <row r="244" spans="1:36" ht="12.75" customHeight="1">
      <c r="A244" s="766" t="s">
        <v>1327</v>
      </c>
      <c r="B244" s="767" t="s">
        <v>304</v>
      </c>
      <c r="C244" s="768" t="s">
        <v>101</v>
      </c>
      <c r="D244" s="769" t="s">
        <v>1328</v>
      </c>
      <c r="E244" s="770" t="s">
        <v>1054</v>
      </c>
      <c r="F244" s="849">
        <v>9.1800000000000007E-2</v>
      </c>
      <c r="G244" s="850">
        <v>6.8099999999999994E-2</v>
      </c>
      <c r="H244" s="850">
        <v>8.9999999999999993E-3</v>
      </c>
      <c r="I244" s="851">
        <v>2.08</v>
      </c>
      <c r="J244" s="849">
        <v>4.5999999999999999E-3</v>
      </c>
      <c r="K244" s="850">
        <v>6.3E-3</v>
      </c>
      <c r="L244" s="850">
        <v>4.3E-3</v>
      </c>
      <c r="M244" s="851">
        <v>0.14000000000000001</v>
      </c>
      <c r="N244" s="849">
        <v>0.97919999999999996</v>
      </c>
      <c r="O244" s="850">
        <v>0.70109999999999995</v>
      </c>
      <c r="P244" s="850">
        <v>0.81040000000000001</v>
      </c>
      <c r="Q244" s="851">
        <v>0.34</v>
      </c>
      <c r="R244" s="849">
        <v>2.0400000000000001E-2</v>
      </c>
      <c r="S244" s="850">
        <v>1.67E-2</v>
      </c>
      <c r="T244" s="850">
        <v>3.32E-2</v>
      </c>
      <c r="U244" s="851">
        <v>9.2999999999999999E-2</v>
      </c>
      <c r="V244" s="852">
        <v>3.0000000000000001E-3</v>
      </c>
      <c r="W244" s="853">
        <v>3.0000000000000001E-3</v>
      </c>
      <c r="X244" s="853">
        <v>3.0000000000000001E-3</v>
      </c>
      <c r="Y244" s="854">
        <v>3.0000000000000001E-3</v>
      </c>
      <c r="Z244" s="852">
        <v>9.5999999999999992E-3</v>
      </c>
      <c r="AA244" s="853">
        <v>3.3999999999999998E-3</v>
      </c>
      <c r="AB244" s="853">
        <v>4.0000000000000001E-3</v>
      </c>
      <c r="AC244" s="854">
        <v>1.12E-2</v>
      </c>
      <c r="AD244" s="852">
        <v>1.6E-2</v>
      </c>
      <c r="AE244" s="853">
        <v>1.3100000000000001E-2</v>
      </c>
      <c r="AF244" s="853">
        <v>2.4799999999999999E-2</v>
      </c>
      <c r="AG244" s="854">
        <v>2.4400000000000002E-2</v>
      </c>
      <c r="AH244" s="755">
        <v>247</v>
      </c>
      <c r="AI244" s="756">
        <v>182</v>
      </c>
      <c r="AJ244" s="757">
        <v>166</v>
      </c>
    </row>
    <row r="245" spans="1:36" ht="12.75" customHeight="1">
      <c r="A245" s="766" t="s">
        <v>1329</v>
      </c>
      <c r="B245" s="767" t="s">
        <v>304</v>
      </c>
      <c r="C245" s="768" t="s">
        <v>101</v>
      </c>
      <c r="D245" s="769" t="s">
        <v>1009</v>
      </c>
      <c r="E245" s="770" t="s">
        <v>1056</v>
      </c>
      <c r="F245" s="849">
        <v>0.35120000000000001</v>
      </c>
      <c r="G245" s="850">
        <v>8.5400000000000004E-2</v>
      </c>
      <c r="H245" s="850">
        <v>2.2700000000000001E-2</v>
      </c>
      <c r="I245" s="851">
        <v>1.44</v>
      </c>
      <c r="J245" s="849">
        <v>1E-4</v>
      </c>
      <c r="K245" s="850">
        <v>1.6999999999999999E-3</v>
      </c>
      <c r="L245" s="850">
        <v>3.7000000000000002E-3</v>
      </c>
      <c r="M245" s="851">
        <v>7.0000000000000007E-2</v>
      </c>
      <c r="N245" s="849">
        <v>0.4471</v>
      </c>
      <c r="O245" s="850">
        <v>0.40510000000000002</v>
      </c>
      <c r="P245" s="850">
        <v>0.4965</v>
      </c>
      <c r="Q245" s="851">
        <v>0.14000000000000001</v>
      </c>
      <c r="R245" s="849">
        <v>3.2800000000000003E-2</v>
      </c>
      <c r="S245" s="850">
        <v>1.6299999999999999E-2</v>
      </c>
      <c r="T245" s="850">
        <v>3.4099999999999998E-2</v>
      </c>
      <c r="U245" s="851">
        <v>3.6999999999999998E-2</v>
      </c>
      <c r="V245" s="852">
        <v>2E-3</v>
      </c>
      <c r="W245" s="853">
        <v>2E-3</v>
      </c>
      <c r="X245" s="853">
        <v>2E-3</v>
      </c>
      <c r="Y245" s="854">
        <v>2E-3</v>
      </c>
      <c r="Z245" s="852">
        <v>9.5999999999999992E-3</v>
      </c>
      <c r="AA245" s="853">
        <v>3.3999999999999998E-3</v>
      </c>
      <c r="AB245" s="853">
        <v>4.0000000000000001E-3</v>
      </c>
      <c r="AC245" s="854">
        <v>1.1299999999999999E-2</v>
      </c>
      <c r="AD245" s="852">
        <v>2.5999999999999999E-2</v>
      </c>
      <c r="AE245" s="853">
        <v>1.2999999999999999E-2</v>
      </c>
      <c r="AF245" s="853">
        <v>3.2399999999999998E-2</v>
      </c>
      <c r="AG245" s="854">
        <v>4.1099999999999998E-2</v>
      </c>
      <c r="AH245" s="755">
        <v>306</v>
      </c>
      <c r="AI245" s="756">
        <v>213</v>
      </c>
      <c r="AJ245" s="757">
        <v>189</v>
      </c>
    </row>
    <row r="246" spans="1:36" ht="12.75" customHeight="1">
      <c r="A246" s="766" t="s">
        <v>1330</v>
      </c>
      <c r="B246" s="767" t="s">
        <v>304</v>
      </c>
      <c r="C246" s="768" t="s">
        <v>101</v>
      </c>
      <c r="D246" s="769" t="s">
        <v>1331</v>
      </c>
      <c r="E246" s="770" t="s">
        <v>1056</v>
      </c>
      <c r="F246" s="849">
        <v>0.36709999999999998</v>
      </c>
      <c r="G246" s="850">
        <v>8.8200000000000001E-2</v>
      </c>
      <c r="H246" s="850">
        <v>2.3300000000000001E-2</v>
      </c>
      <c r="I246" s="851">
        <v>1.44</v>
      </c>
      <c r="J246" s="849">
        <v>1E-4</v>
      </c>
      <c r="K246" s="850">
        <v>1.6999999999999999E-3</v>
      </c>
      <c r="L246" s="850">
        <v>3.7000000000000002E-3</v>
      </c>
      <c r="M246" s="851">
        <v>7.0000000000000007E-2</v>
      </c>
      <c r="N246" s="849">
        <v>0.45579999999999998</v>
      </c>
      <c r="O246" s="850">
        <v>0.41110000000000002</v>
      </c>
      <c r="P246" s="850">
        <v>0.50270000000000004</v>
      </c>
      <c r="Q246" s="851">
        <v>0.14000000000000001</v>
      </c>
      <c r="R246" s="849">
        <v>5.0000000000000001E-4</v>
      </c>
      <c r="S246" s="850">
        <v>1.5E-3</v>
      </c>
      <c r="T246" s="850">
        <v>1.5E-3</v>
      </c>
      <c r="U246" s="851">
        <v>3.6999999999999998E-2</v>
      </c>
      <c r="V246" s="852">
        <v>2E-3</v>
      </c>
      <c r="W246" s="853">
        <v>2E-3</v>
      </c>
      <c r="X246" s="853">
        <v>2E-3</v>
      </c>
      <c r="Y246" s="854">
        <v>2E-3</v>
      </c>
      <c r="Z246" s="852">
        <v>9.5999999999999992E-3</v>
      </c>
      <c r="AA246" s="853">
        <v>3.3999999999999998E-3</v>
      </c>
      <c r="AB246" s="853">
        <v>4.0000000000000001E-3</v>
      </c>
      <c r="AC246" s="854">
        <v>1.1299999999999999E-2</v>
      </c>
      <c r="AD246" s="852">
        <v>5.0000000000000001E-4</v>
      </c>
      <c r="AE246" s="853">
        <v>5.0000000000000001E-4</v>
      </c>
      <c r="AF246" s="853">
        <v>5.0000000000000001E-4</v>
      </c>
      <c r="AG246" s="854">
        <v>5.0000000000000001E-4</v>
      </c>
      <c r="AH246" s="755">
        <v>251</v>
      </c>
      <c r="AI246" s="756">
        <v>186</v>
      </c>
      <c r="AJ246" s="757">
        <v>170</v>
      </c>
    </row>
    <row r="247" spans="1:36" ht="12.75" customHeight="1">
      <c r="A247" s="766" t="s">
        <v>1332</v>
      </c>
      <c r="B247" s="767" t="s">
        <v>304</v>
      </c>
      <c r="C247" s="768" t="s">
        <v>101</v>
      </c>
      <c r="D247" s="769" t="s">
        <v>1333</v>
      </c>
      <c r="E247" s="770" t="s">
        <v>1056</v>
      </c>
      <c r="F247" s="849">
        <v>0.36559999999999998</v>
      </c>
      <c r="G247" s="850">
        <v>8.7999999999999995E-2</v>
      </c>
      <c r="H247" s="850">
        <v>2.3300000000000001E-2</v>
      </c>
      <c r="I247" s="851">
        <v>1.44</v>
      </c>
      <c r="J247" s="849">
        <v>1E-4</v>
      </c>
      <c r="K247" s="850">
        <v>1.6999999999999999E-3</v>
      </c>
      <c r="L247" s="850">
        <v>3.7000000000000002E-3</v>
      </c>
      <c r="M247" s="851">
        <v>7.0000000000000007E-2</v>
      </c>
      <c r="N247" s="849">
        <v>0.45610000000000001</v>
      </c>
      <c r="O247" s="850">
        <v>0.41160000000000002</v>
      </c>
      <c r="P247" s="850">
        <v>0.50349999999999995</v>
      </c>
      <c r="Q247" s="851">
        <v>0.14000000000000001</v>
      </c>
      <c r="R247" s="849">
        <v>2.1299999999999999E-2</v>
      </c>
      <c r="S247" s="850">
        <v>1.06E-2</v>
      </c>
      <c r="T247" s="850">
        <v>2.2100000000000002E-2</v>
      </c>
      <c r="U247" s="851">
        <v>3.6999999999999998E-2</v>
      </c>
      <c r="V247" s="852">
        <v>2E-3</v>
      </c>
      <c r="W247" s="853">
        <v>2E-3</v>
      </c>
      <c r="X247" s="853">
        <v>2E-3</v>
      </c>
      <c r="Y247" s="854">
        <v>2E-3</v>
      </c>
      <c r="Z247" s="852">
        <v>9.5999999999999992E-3</v>
      </c>
      <c r="AA247" s="853">
        <v>3.3999999999999998E-3</v>
      </c>
      <c r="AB247" s="853">
        <v>4.0000000000000001E-3</v>
      </c>
      <c r="AC247" s="854">
        <v>1.12E-2</v>
      </c>
      <c r="AD247" s="852">
        <v>1.6899999999999998E-2</v>
      </c>
      <c r="AE247" s="853">
        <v>8.5000000000000006E-3</v>
      </c>
      <c r="AF247" s="853">
        <v>2.1100000000000001E-2</v>
      </c>
      <c r="AG247" s="854">
        <v>2.6700000000000002E-2</v>
      </c>
      <c r="AH247" s="755">
        <v>223</v>
      </c>
      <c r="AI247" s="756">
        <v>164</v>
      </c>
      <c r="AJ247" s="757">
        <v>149</v>
      </c>
    </row>
    <row r="248" spans="1:36" ht="12.75" customHeight="1">
      <c r="A248" s="766" t="s">
        <v>1334</v>
      </c>
      <c r="B248" s="767" t="s">
        <v>304</v>
      </c>
      <c r="C248" s="768" t="s">
        <v>101</v>
      </c>
      <c r="D248" s="769" t="s">
        <v>971</v>
      </c>
      <c r="E248" s="770" t="s">
        <v>1058</v>
      </c>
      <c r="F248" s="849">
        <v>2.87E-2</v>
      </c>
      <c r="G248" s="850">
        <v>3.2500000000000001E-2</v>
      </c>
      <c r="H248" s="850">
        <v>3.1600000000000003E-2</v>
      </c>
      <c r="I248" s="851">
        <v>1.44</v>
      </c>
      <c r="J248" s="849">
        <v>0.11849999999999999</v>
      </c>
      <c r="K248" s="850">
        <v>7.85E-2</v>
      </c>
      <c r="L248" s="850">
        <v>0.11</v>
      </c>
      <c r="M248" s="851">
        <v>7.0000000000000007E-2</v>
      </c>
      <c r="N248" s="849">
        <v>0.68579999999999997</v>
      </c>
      <c r="O248" s="850">
        <v>0.55149999999999999</v>
      </c>
      <c r="P248" s="850">
        <v>0.57550000000000001</v>
      </c>
      <c r="Q248" s="851">
        <v>0.14000000000000001</v>
      </c>
      <c r="R248" s="849">
        <v>5.0000000000000001E-4</v>
      </c>
      <c r="S248" s="850">
        <v>1.5E-3</v>
      </c>
      <c r="T248" s="850">
        <v>1.5E-3</v>
      </c>
      <c r="U248" s="851">
        <v>1E-3</v>
      </c>
      <c r="V248" s="852">
        <v>2E-3</v>
      </c>
      <c r="W248" s="853">
        <v>2E-3</v>
      </c>
      <c r="X248" s="853">
        <v>2E-3</v>
      </c>
      <c r="Y248" s="854">
        <v>2E-3</v>
      </c>
      <c r="Z248" s="852">
        <v>9.5999999999999992E-3</v>
      </c>
      <c r="AA248" s="853">
        <v>3.3999999999999998E-3</v>
      </c>
      <c r="AB248" s="853">
        <v>4.0000000000000001E-3</v>
      </c>
      <c r="AC248" s="854">
        <v>1.12E-2</v>
      </c>
      <c r="AD248" s="852">
        <v>5.0000000000000001E-4</v>
      </c>
      <c r="AE248" s="853">
        <v>5.0000000000000001E-4</v>
      </c>
      <c r="AF248" s="853">
        <v>5.0000000000000001E-4</v>
      </c>
      <c r="AG248" s="854">
        <v>5.0000000000000001E-4</v>
      </c>
      <c r="AH248" s="755">
        <v>208</v>
      </c>
      <c r="AI248" s="756">
        <v>152</v>
      </c>
      <c r="AJ248" s="757">
        <v>139</v>
      </c>
    </row>
    <row r="249" spans="1:36" ht="12.75" customHeight="1">
      <c r="A249" s="766" t="s">
        <v>1335</v>
      </c>
      <c r="B249" s="767" t="s">
        <v>304</v>
      </c>
      <c r="C249" s="768" t="s">
        <v>101</v>
      </c>
      <c r="D249" s="769" t="s">
        <v>1336</v>
      </c>
      <c r="E249" s="770" t="s">
        <v>1063</v>
      </c>
      <c r="F249" s="849">
        <v>2.3355000000000001</v>
      </c>
      <c r="G249" s="850">
        <v>0.94779999999999998</v>
      </c>
      <c r="H249" s="850">
        <v>2.4340999999999999</v>
      </c>
      <c r="I249" s="851">
        <v>3.8246000000000002</v>
      </c>
      <c r="J249" s="849">
        <v>0.60909999999999997</v>
      </c>
      <c r="K249" s="850">
        <v>0.1583</v>
      </c>
      <c r="L249" s="850">
        <v>0.21829999999999999</v>
      </c>
      <c r="M249" s="851">
        <v>1.1456</v>
      </c>
      <c r="N249" s="849">
        <v>0.85719999999999996</v>
      </c>
      <c r="O249" s="850">
        <v>0.55879999999999996</v>
      </c>
      <c r="P249" s="850">
        <v>1.4744999999999999</v>
      </c>
      <c r="Q249" s="851">
        <v>1.4601</v>
      </c>
      <c r="R249" s="849">
        <v>0.98650000000000004</v>
      </c>
      <c r="S249" s="850">
        <v>0.5071</v>
      </c>
      <c r="T249" s="850">
        <v>0.37909999999999999</v>
      </c>
      <c r="U249" s="851">
        <v>1.5947</v>
      </c>
      <c r="V249" s="852">
        <v>1E-3</v>
      </c>
      <c r="W249" s="853">
        <v>1E-3</v>
      </c>
      <c r="X249" s="853">
        <v>1E-3</v>
      </c>
      <c r="Y249" s="854">
        <v>1E-3</v>
      </c>
      <c r="Z249" s="852">
        <v>0</v>
      </c>
      <c r="AA249" s="853">
        <v>0</v>
      </c>
      <c r="AB249" s="853">
        <v>0</v>
      </c>
      <c r="AC249" s="854">
        <v>0</v>
      </c>
      <c r="AD249" s="852">
        <v>0.54259999999999997</v>
      </c>
      <c r="AE249" s="853">
        <v>0.27889999999999998</v>
      </c>
      <c r="AF249" s="853">
        <v>0.20200000000000001</v>
      </c>
      <c r="AG249" s="854">
        <v>0.84230000000000005</v>
      </c>
      <c r="AH249" s="755">
        <v>145</v>
      </c>
      <c r="AI249" s="756">
        <v>107</v>
      </c>
      <c r="AJ249" s="757">
        <v>97</v>
      </c>
    </row>
    <row r="250" spans="1:36" ht="12.75" customHeight="1">
      <c r="A250" s="766" t="s">
        <v>1337</v>
      </c>
      <c r="B250" s="767" t="s">
        <v>304</v>
      </c>
      <c r="C250" s="768" t="s">
        <v>101</v>
      </c>
      <c r="D250" s="769" t="s">
        <v>1233</v>
      </c>
      <c r="E250" s="770" t="s">
        <v>1063</v>
      </c>
      <c r="F250" s="849">
        <v>2.6274000000000002</v>
      </c>
      <c r="G250" s="850">
        <v>0.92390000000000005</v>
      </c>
      <c r="H250" s="850">
        <v>2.4340999999999999</v>
      </c>
      <c r="I250" s="851">
        <v>4.3026999999999997</v>
      </c>
      <c r="J250" s="849">
        <v>0.73729999999999996</v>
      </c>
      <c r="K250" s="850">
        <v>0.1893</v>
      </c>
      <c r="L250" s="850">
        <v>0.21829999999999999</v>
      </c>
      <c r="M250" s="851">
        <v>1.3868</v>
      </c>
      <c r="N250" s="849">
        <v>1.1363000000000001</v>
      </c>
      <c r="O250" s="850">
        <v>0.745</v>
      </c>
      <c r="P250" s="850">
        <v>1.4744999999999999</v>
      </c>
      <c r="Q250" s="851">
        <v>1.9354</v>
      </c>
      <c r="R250" s="849">
        <v>0.98650000000000004</v>
      </c>
      <c r="S250" s="850">
        <v>0.5071</v>
      </c>
      <c r="T250" s="850">
        <v>0.37909999999999999</v>
      </c>
      <c r="U250" s="851">
        <v>1.5947</v>
      </c>
      <c r="V250" s="852">
        <v>1E-3</v>
      </c>
      <c r="W250" s="853">
        <v>1E-3</v>
      </c>
      <c r="X250" s="853">
        <v>1E-3</v>
      </c>
      <c r="Y250" s="854">
        <v>1E-3</v>
      </c>
      <c r="Z250" s="852">
        <v>0</v>
      </c>
      <c r="AA250" s="853">
        <v>0</v>
      </c>
      <c r="AB250" s="853">
        <v>0</v>
      </c>
      <c r="AC250" s="854">
        <v>0</v>
      </c>
      <c r="AD250" s="852">
        <v>0.54259999999999997</v>
      </c>
      <c r="AE250" s="853">
        <v>0.27889999999999998</v>
      </c>
      <c r="AF250" s="853">
        <v>0.20200000000000001</v>
      </c>
      <c r="AG250" s="854">
        <v>0.84230000000000005</v>
      </c>
      <c r="AH250" s="755">
        <v>179</v>
      </c>
      <c r="AI250" s="756">
        <v>134</v>
      </c>
      <c r="AJ250" s="757">
        <v>123</v>
      </c>
    </row>
    <row r="251" spans="1:36" ht="12.75" customHeight="1">
      <c r="A251" s="766" t="s">
        <v>1338</v>
      </c>
      <c r="B251" s="767" t="s">
        <v>304</v>
      </c>
      <c r="C251" s="768" t="s">
        <v>101</v>
      </c>
      <c r="D251" s="769" t="s">
        <v>1339</v>
      </c>
      <c r="E251" s="770" t="s">
        <v>1063</v>
      </c>
      <c r="F251" s="849">
        <v>3.2113</v>
      </c>
      <c r="G251" s="850">
        <v>1.1609</v>
      </c>
      <c r="H251" s="850">
        <v>2.4340999999999999</v>
      </c>
      <c r="I251" s="851">
        <v>5.2588999999999997</v>
      </c>
      <c r="J251" s="849">
        <v>0.89759999999999995</v>
      </c>
      <c r="K251" s="850">
        <v>0.2389</v>
      </c>
      <c r="L251" s="850">
        <v>0.21829999999999999</v>
      </c>
      <c r="M251" s="851">
        <v>1.6882999999999999</v>
      </c>
      <c r="N251" s="849">
        <v>1.4154</v>
      </c>
      <c r="O251" s="850">
        <v>0.93130000000000002</v>
      </c>
      <c r="P251" s="850">
        <v>1.4744999999999999</v>
      </c>
      <c r="Q251" s="851">
        <v>2.4108000000000001</v>
      </c>
      <c r="R251" s="849">
        <v>0.98650000000000004</v>
      </c>
      <c r="S251" s="850">
        <v>0.5071</v>
      </c>
      <c r="T251" s="850">
        <v>0.37909999999999999</v>
      </c>
      <c r="U251" s="851">
        <v>1.5947</v>
      </c>
      <c r="V251" s="852">
        <v>1E-3</v>
      </c>
      <c r="W251" s="853">
        <v>1E-3</v>
      </c>
      <c r="X251" s="853">
        <v>1E-3</v>
      </c>
      <c r="Y251" s="854">
        <v>1E-3</v>
      </c>
      <c r="Z251" s="852">
        <v>0</v>
      </c>
      <c r="AA251" s="853">
        <v>0</v>
      </c>
      <c r="AB251" s="853">
        <v>0</v>
      </c>
      <c r="AC251" s="854">
        <v>0</v>
      </c>
      <c r="AD251" s="852">
        <v>0.54259999999999997</v>
      </c>
      <c r="AE251" s="853">
        <v>0.27889999999999998</v>
      </c>
      <c r="AF251" s="853">
        <v>0.20200000000000001</v>
      </c>
      <c r="AG251" s="854">
        <v>0.84230000000000005</v>
      </c>
      <c r="AH251" s="755">
        <v>416</v>
      </c>
      <c r="AI251" s="756">
        <v>310</v>
      </c>
      <c r="AJ251" s="757">
        <v>286</v>
      </c>
    </row>
    <row r="252" spans="1:36" ht="12.75" customHeight="1">
      <c r="A252" s="766" t="s">
        <v>1340</v>
      </c>
      <c r="B252" s="767" t="s">
        <v>304</v>
      </c>
      <c r="C252" s="768" t="s">
        <v>1022</v>
      </c>
      <c r="D252" s="769" t="s">
        <v>439</v>
      </c>
      <c r="E252" s="770" t="s">
        <v>340</v>
      </c>
      <c r="F252" s="849">
        <v>0</v>
      </c>
      <c r="G252" s="850">
        <v>0</v>
      </c>
      <c r="H252" s="850">
        <v>0</v>
      </c>
      <c r="I252" s="851">
        <v>0</v>
      </c>
      <c r="J252" s="849">
        <v>0</v>
      </c>
      <c r="K252" s="850">
        <v>0</v>
      </c>
      <c r="L252" s="850">
        <v>0</v>
      </c>
      <c r="M252" s="851">
        <v>0</v>
      </c>
      <c r="N252" s="849">
        <v>0</v>
      </c>
      <c r="O252" s="850">
        <v>0</v>
      </c>
      <c r="P252" s="850">
        <v>0</v>
      </c>
      <c r="Q252" s="851">
        <v>0</v>
      </c>
      <c r="R252" s="849">
        <v>0</v>
      </c>
      <c r="S252" s="850">
        <v>0</v>
      </c>
      <c r="T252" s="850">
        <v>0</v>
      </c>
      <c r="U252" s="851">
        <v>0</v>
      </c>
      <c r="V252" s="852">
        <v>0</v>
      </c>
      <c r="W252" s="853">
        <v>0</v>
      </c>
      <c r="X252" s="853">
        <v>0</v>
      </c>
      <c r="Y252" s="854">
        <v>0</v>
      </c>
      <c r="Z252" s="852">
        <v>0</v>
      </c>
      <c r="AA252" s="853">
        <v>0</v>
      </c>
      <c r="AB252" s="853">
        <v>0</v>
      </c>
      <c r="AC252" s="854">
        <v>0</v>
      </c>
      <c r="AD252" s="852">
        <v>0</v>
      </c>
      <c r="AE252" s="853">
        <v>0</v>
      </c>
      <c r="AF252" s="853">
        <v>0</v>
      </c>
      <c r="AG252" s="854">
        <v>0</v>
      </c>
      <c r="AH252" s="755">
        <v>0</v>
      </c>
      <c r="AI252" s="756">
        <v>0</v>
      </c>
      <c r="AJ252" s="757">
        <v>0</v>
      </c>
    </row>
    <row r="253" spans="1:36" ht="12.75" customHeight="1">
      <c r="A253" s="766" t="s">
        <v>1341</v>
      </c>
      <c r="B253" s="767" t="s">
        <v>304</v>
      </c>
      <c r="C253" s="768" t="s">
        <v>1025</v>
      </c>
      <c r="D253" s="769" t="s">
        <v>439</v>
      </c>
      <c r="E253" s="770" t="s">
        <v>340</v>
      </c>
      <c r="F253" s="849">
        <v>0</v>
      </c>
      <c r="G253" s="850">
        <v>0</v>
      </c>
      <c r="H253" s="850">
        <v>0</v>
      </c>
      <c r="I253" s="851">
        <v>0</v>
      </c>
      <c r="J253" s="849">
        <v>0</v>
      </c>
      <c r="K253" s="850">
        <v>0</v>
      </c>
      <c r="L253" s="850">
        <v>0</v>
      </c>
      <c r="M253" s="851">
        <v>0</v>
      </c>
      <c r="N253" s="849">
        <v>0</v>
      </c>
      <c r="O253" s="850">
        <v>0</v>
      </c>
      <c r="P253" s="850">
        <v>0</v>
      </c>
      <c r="Q253" s="851">
        <v>0</v>
      </c>
      <c r="R253" s="849">
        <v>0</v>
      </c>
      <c r="S253" s="850">
        <v>0</v>
      </c>
      <c r="T253" s="850">
        <v>0</v>
      </c>
      <c r="U253" s="851">
        <v>0</v>
      </c>
      <c r="V253" s="852">
        <v>0</v>
      </c>
      <c r="W253" s="853">
        <v>0</v>
      </c>
      <c r="X253" s="853">
        <v>0</v>
      </c>
      <c r="Y253" s="854">
        <v>0</v>
      </c>
      <c r="Z253" s="852">
        <v>0</v>
      </c>
      <c r="AA253" s="853">
        <v>0</v>
      </c>
      <c r="AB253" s="853">
        <v>0</v>
      </c>
      <c r="AC253" s="854">
        <v>0</v>
      </c>
      <c r="AD253" s="852">
        <v>0</v>
      </c>
      <c r="AE253" s="853">
        <v>0</v>
      </c>
      <c r="AF253" s="853">
        <v>0</v>
      </c>
      <c r="AG253" s="854">
        <v>0</v>
      </c>
      <c r="AH253" s="755">
        <v>0</v>
      </c>
      <c r="AI253" s="756">
        <v>0</v>
      </c>
      <c r="AJ253" s="757">
        <v>0</v>
      </c>
    </row>
    <row r="254" spans="1:36" ht="12.75" customHeight="1">
      <c r="A254" s="766" t="s">
        <v>1342</v>
      </c>
      <c r="B254" s="767" t="s">
        <v>304</v>
      </c>
      <c r="C254" s="768" t="s">
        <v>33</v>
      </c>
      <c r="D254" s="769" t="s">
        <v>1067</v>
      </c>
      <c r="E254" s="770" t="s">
        <v>1028</v>
      </c>
      <c r="F254" s="849">
        <v>3.2025000000000001</v>
      </c>
      <c r="G254" s="850">
        <v>1.3255999999999999</v>
      </c>
      <c r="H254" s="850">
        <v>1.1142000000000001</v>
      </c>
      <c r="I254" s="851">
        <v>5.7625000000000002</v>
      </c>
      <c r="J254" s="849">
        <v>1.0904</v>
      </c>
      <c r="K254" s="850">
        <v>0.84160000000000001</v>
      </c>
      <c r="L254" s="850">
        <v>1.7602</v>
      </c>
      <c r="M254" s="851">
        <v>2.0386000000000002</v>
      </c>
      <c r="N254" s="849">
        <v>1.1731</v>
      </c>
      <c r="O254" s="850">
        <v>1.0829</v>
      </c>
      <c r="P254" s="850">
        <v>2.0024000000000002</v>
      </c>
      <c r="Q254" s="851">
        <v>2.0575000000000001</v>
      </c>
      <c r="R254" s="849">
        <v>2.7E-2</v>
      </c>
      <c r="S254" s="850">
        <v>2.07E-2</v>
      </c>
      <c r="T254" s="850">
        <v>4.3900000000000002E-2</v>
      </c>
      <c r="U254" s="851">
        <v>2.7E-2</v>
      </c>
      <c r="V254" s="852">
        <v>2E-3</v>
      </c>
      <c r="W254" s="853">
        <v>2E-3</v>
      </c>
      <c r="X254" s="853">
        <v>2E-3</v>
      </c>
      <c r="Y254" s="854">
        <v>2E-3</v>
      </c>
      <c r="Z254" s="852">
        <v>0</v>
      </c>
      <c r="AA254" s="853">
        <v>0</v>
      </c>
      <c r="AB254" s="853">
        <v>0</v>
      </c>
      <c r="AC254" s="854">
        <v>0</v>
      </c>
      <c r="AD254" s="852">
        <v>5.4000000000000003E-3</v>
      </c>
      <c r="AE254" s="853">
        <v>4.1000000000000003E-3</v>
      </c>
      <c r="AF254" s="853">
        <v>8.3000000000000001E-3</v>
      </c>
      <c r="AG254" s="854">
        <v>9.7000000000000003E-3</v>
      </c>
      <c r="AH254" s="755">
        <v>195</v>
      </c>
      <c r="AI254" s="756">
        <v>124</v>
      </c>
      <c r="AJ254" s="757">
        <v>154</v>
      </c>
    </row>
    <row r="255" spans="1:36" ht="12.75" customHeight="1">
      <c r="A255" s="766" t="s">
        <v>1343</v>
      </c>
      <c r="B255" s="767" t="s">
        <v>304</v>
      </c>
      <c r="C255" s="768" t="s">
        <v>33</v>
      </c>
      <c r="D255" s="769" t="s">
        <v>1233</v>
      </c>
      <c r="E255" s="770" t="s">
        <v>1028</v>
      </c>
      <c r="F255" s="849">
        <v>3.6353</v>
      </c>
      <c r="G255" s="850">
        <v>1.5018</v>
      </c>
      <c r="H255" s="850">
        <v>1.2256</v>
      </c>
      <c r="I255" s="851">
        <v>6.5411999999999999</v>
      </c>
      <c r="J255" s="849">
        <v>1.3741000000000001</v>
      </c>
      <c r="K255" s="850">
        <v>1.0455000000000001</v>
      </c>
      <c r="L255" s="850">
        <v>1.9948999999999999</v>
      </c>
      <c r="M255" s="851">
        <v>2.569</v>
      </c>
      <c r="N255" s="849">
        <v>1.4077999999999999</v>
      </c>
      <c r="O255" s="850">
        <v>1.3211999999999999</v>
      </c>
      <c r="P255" s="850">
        <v>2.2551999999999999</v>
      </c>
      <c r="Q255" s="851">
        <v>2.4689000000000001</v>
      </c>
      <c r="R255" s="849">
        <v>2.4E-2</v>
      </c>
      <c r="S255" s="850">
        <v>1.8700000000000001E-2</v>
      </c>
      <c r="T255" s="850">
        <v>3.9100000000000003E-2</v>
      </c>
      <c r="U255" s="851">
        <v>2.4E-2</v>
      </c>
      <c r="V255" s="852">
        <v>2E-3</v>
      </c>
      <c r="W255" s="853">
        <v>2E-3</v>
      </c>
      <c r="X255" s="853">
        <v>2E-3</v>
      </c>
      <c r="Y255" s="854">
        <v>2E-3</v>
      </c>
      <c r="Z255" s="852">
        <v>0</v>
      </c>
      <c r="AA255" s="853">
        <v>0</v>
      </c>
      <c r="AB255" s="853">
        <v>0</v>
      </c>
      <c r="AC255" s="854">
        <v>0</v>
      </c>
      <c r="AD255" s="852">
        <v>4.7999999999999996E-3</v>
      </c>
      <c r="AE255" s="853">
        <v>3.7000000000000002E-3</v>
      </c>
      <c r="AF255" s="853">
        <v>7.4000000000000003E-3</v>
      </c>
      <c r="AG255" s="854">
        <v>8.6999999999999994E-3</v>
      </c>
      <c r="AH255" s="755">
        <v>227</v>
      </c>
      <c r="AI255" s="756">
        <v>144</v>
      </c>
      <c r="AJ255" s="757">
        <v>181</v>
      </c>
    </row>
    <row r="256" spans="1:36" ht="12.75" customHeight="1">
      <c r="A256" s="766" t="s">
        <v>1344</v>
      </c>
      <c r="B256" s="767" t="s">
        <v>304</v>
      </c>
      <c r="C256" s="768" t="s">
        <v>33</v>
      </c>
      <c r="D256" s="769" t="s">
        <v>1069</v>
      </c>
      <c r="E256" s="770" t="s">
        <v>1028</v>
      </c>
      <c r="F256" s="849">
        <v>4.2412000000000001</v>
      </c>
      <c r="G256" s="850">
        <v>1.77</v>
      </c>
      <c r="H256" s="850">
        <v>1.337</v>
      </c>
      <c r="I256" s="851">
        <v>7.6314000000000002</v>
      </c>
      <c r="J256" s="849">
        <v>1.8528</v>
      </c>
      <c r="K256" s="850">
        <v>1.3956999999999999</v>
      </c>
      <c r="L256" s="850">
        <v>2.3616000000000001</v>
      </c>
      <c r="M256" s="851">
        <v>3.464</v>
      </c>
      <c r="N256" s="849">
        <v>1.7765</v>
      </c>
      <c r="O256" s="850">
        <v>1.7218</v>
      </c>
      <c r="P256" s="850">
        <v>2.7002000000000002</v>
      </c>
      <c r="Q256" s="851">
        <v>3.1156000000000001</v>
      </c>
      <c r="R256" s="849">
        <v>2.1000000000000001E-2</v>
      </c>
      <c r="S256" s="850">
        <v>1.67E-2</v>
      </c>
      <c r="T256" s="850">
        <v>3.4200000000000001E-2</v>
      </c>
      <c r="U256" s="851">
        <v>2.1000000000000001E-2</v>
      </c>
      <c r="V256" s="852">
        <v>2E-3</v>
      </c>
      <c r="W256" s="853">
        <v>2E-3</v>
      </c>
      <c r="X256" s="853">
        <v>2E-3</v>
      </c>
      <c r="Y256" s="854">
        <v>2E-3</v>
      </c>
      <c r="Z256" s="852">
        <v>0</v>
      </c>
      <c r="AA256" s="853">
        <v>0</v>
      </c>
      <c r="AB256" s="853">
        <v>0</v>
      </c>
      <c r="AC256" s="854">
        <v>0</v>
      </c>
      <c r="AD256" s="852">
        <v>4.1999999999999997E-3</v>
      </c>
      <c r="AE256" s="853">
        <v>3.3E-3</v>
      </c>
      <c r="AF256" s="853">
        <v>6.4999999999999997E-3</v>
      </c>
      <c r="AG256" s="854">
        <v>7.6E-3</v>
      </c>
      <c r="AH256" s="755">
        <v>298</v>
      </c>
      <c r="AI256" s="756">
        <v>194</v>
      </c>
      <c r="AJ256" s="757">
        <v>248</v>
      </c>
    </row>
    <row r="257" spans="1:36" ht="12.75" customHeight="1">
      <c r="A257" s="766" t="s">
        <v>1345</v>
      </c>
      <c r="B257" s="767" t="s">
        <v>304</v>
      </c>
      <c r="C257" s="768" t="s">
        <v>33</v>
      </c>
      <c r="D257" s="769" t="s">
        <v>1067</v>
      </c>
      <c r="E257" s="770" t="s">
        <v>1030</v>
      </c>
      <c r="F257" s="849">
        <v>3.2025000000000001</v>
      </c>
      <c r="G257" s="850">
        <v>1.3255999999999999</v>
      </c>
      <c r="H257" s="850">
        <v>1.1142000000000001</v>
      </c>
      <c r="I257" s="851">
        <v>5.7625000000000002</v>
      </c>
      <c r="J257" s="849">
        <v>1.0904</v>
      </c>
      <c r="K257" s="850">
        <v>0.84160000000000001</v>
      </c>
      <c r="L257" s="850">
        <v>1.7602</v>
      </c>
      <c r="M257" s="851">
        <v>2.0386000000000002</v>
      </c>
      <c r="N257" s="849">
        <v>1.1731</v>
      </c>
      <c r="O257" s="850">
        <v>1.0829</v>
      </c>
      <c r="P257" s="850">
        <v>2.0024000000000002</v>
      </c>
      <c r="Q257" s="851">
        <v>2.0575000000000001</v>
      </c>
      <c r="R257" s="849">
        <v>2.7E-2</v>
      </c>
      <c r="S257" s="850">
        <v>2.07E-2</v>
      </c>
      <c r="T257" s="850">
        <v>4.3900000000000002E-2</v>
      </c>
      <c r="U257" s="851">
        <v>2.7E-2</v>
      </c>
      <c r="V257" s="852">
        <v>2E-3</v>
      </c>
      <c r="W257" s="853">
        <v>2E-3</v>
      </c>
      <c r="X257" s="853">
        <v>2E-3</v>
      </c>
      <c r="Y257" s="854">
        <v>2E-3</v>
      </c>
      <c r="Z257" s="852">
        <v>0</v>
      </c>
      <c r="AA257" s="853">
        <v>0</v>
      </c>
      <c r="AB257" s="853">
        <v>0</v>
      </c>
      <c r="AC257" s="854">
        <v>0</v>
      </c>
      <c r="AD257" s="852">
        <v>5.4000000000000003E-3</v>
      </c>
      <c r="AE257" s="853">
        <v>4.1000000000000003E-3</v>
      </c>
      <c r="AF257" s="853">
        <v>8.3000000000000001E-3</v>
      </c>
      <c r="AG257" s="854">
        <v>9.7000000000000003E-3</v>
      </c>
      <c r="AH257" s="755">
        <v>188</v>
      </c>
      <c r="AI257" s="756">
        <v>119</v>
      </c>
      <c r="AJ257" s="757">
        <v>149</v>
      </c>
    </row>
    <row r="258" spans="1:36" ht="12.75" customHeight="1">
      <c r="A258" s="766" t="s">
        <v>1346</v>
      </c>
      <c r="B258" s="767" t="s">
        <v>304</v>
      </c>
      <c r="C258" s="768" t="s">
        <v>33</v>
      </c>
      <c r="D258" s="769" t="s">
        <v>1233</v>
      </c>
      <c r="E258" s="770" t="s">
        <v>1030</v>
      </c>
      <c r="F258" s="849">
        <v>3.6353</v>
      </c>
      <c r="G258" s="850">
        <v>1.5018</v>
      </c>
      <c r="H258" s="850">
        <v>1.2256</v>
      </c>
      <c r="I258" s="851">
        <v>6.5411999999999999</v>
      </c>
      <c r="J258" s="849">
        <v>1.3741000000000001</v>
      </c>
      <c r="K258" s="850">
        <v>1.0455000000000001</v>
      </c>
      <c r="L258" s="850">
        <v>1.9948999999999999</v>
      </c>
      <c r="M258" s="851">
        <v>2.569</v>
      </c>
      <c r="N258" s="849">
        <v>1.4077999999999999</v>
      </c>
      <c r="O258" s="850">
        <v>1.3211999999999999</v>
      </c>
      <c r="P258" s="850">
        <v>2.2551999999999999</v>
      </c>
      <c r="Q258" s="851">
        <v>2.4689000000000001</v>
      </c>
      <c r="R258" s="849">
        <v>2.4E-2</v>
      </c>
      <c r="S258" s="850">
        <v>1.8700000000000001E-2</v>
      </c>
      <c r="T258" s="850">
        <v>3.9100000000000003E-2</v>
      </c>
      <c r="U258" s="851">
        <v>2.4E-2</v>
      </c>
      <c r="V258" s="852">
        <v>2E-3</v>
      </c>
      <c r="W258" s="853">
        <v>2E-3</v>
      </c>
      <c r="X258" s="853">
        <v>2E-3</v>
      </c>
      <c r="Y258" s="854">
        <v>2E-3</v>
      </c>
      <c r="Z258" s="852">
        <v>0</v>
      </c>
      <c r="AA258" s="853">
        <v>0</v>
      </c>
      <c r="AB258" s="853">
        <v>0</v>
      </c>
      <c r="AC258" s="854">
        <v>0</v>
      </c>
      <c r="AD258" s="852">
        <v>4.7999999999999996E-3</v>
      </c>
      <c r="AE258" s="853">
        <v>3.7000000000000002E-3</v>
      </c>
      <c r="AF258" s="853">
        <v>7.4000000000000003E-3</v>
      </c>
      <c r="AG258" s="854">
        <v>8.6999999999999994E-3</v>
      </c>
      <c r="AH258" s="755">
        <v>225</v>
      </c>
      <c r="AI258" s="756">
        <v>141</v>
      </c>
      <c r="AJ258" s="757">
        <v>176</v>
      </c>
    </row>
    <row r="259" spans="1:36" ht="12.75" customHeight="1">
      <c r="A259" s="766" t="s">
        <v>1347</v>
      </c>
      <c r="B259" s="767" t="s">
        <v>304</v>
      </c>
      <c r="C259" s="768" t="s">
        <v>33</v>
      </c>
      <c r="D259" s="769" t="s">
        <v>1069</v>
      </c>
      <c r="E259" s="770" t="s">
        <v>1030</v>
      </c>
      <c r="F259" s="849">
        <v>4.2412000000000001</v>
      </c>
      <c r="G259" s="850">
        <v>1.77</v>
      </c>
      <c r="H259" s="850">
        <v>1.337</v>
      </c>
      <c r="I259" s="851">
        <v>7.6314000000000002</v>
      </c>
      <c r="J259" s="849">
        <v>1.8528</v>
      </c>
      <c r="K259" s="850">
        <v>1.3956999999999999</v>
      </c>
      <c r="L259" s="850">
        <v>2.3616000000000001</v>
      </c>
      <c r="M259" s="851">
        <v>3.464</v>
      </c>
      <c r="N259" s="849">
        <v>1.7765</v>
      </c>
      <c r="O259" s="850">
        <v>1.7218</v>
      </c>
      <c r="P259" s="850">
        <v>2.7002000000000002</v>
      </c>
      <c r="Q259" s="851">
        <v>3.1156000000000001</v>
      </c>
      <c r="R259" s="849">
        <v>2.1000000000000001E-2</v>
      </c>
      <c r="S259" s="850">
        <v>1.67E-2</v>
      </c>
      <c r="T259" s="850">
        <v>3.4200000000000001E-2</v>
      </c>
      <c r="U259" s="851">
        <v>2.1000000000000001E-2</v>
      </c>
      <c r="V259" s="852">
        <v>2E-3</v>
      </c>
      <c r="W259" s="853">
        <v>2E-3</v>
      </c>
      <c r="X259" s="853">
        <v>2E-3</v>
      </c>
      <c r="Y259" s="854">
        <v>2E-3</v>
      </c>
      <c r="Z259" s="852">
        <v>0</v>
      </c>
      <c r="AA259" s="853">
        <v>0</v>
      </c>
      <c r="AB259" s="853">
        <v>0</v>
      </c>
      <c r="AC259" s="854">
        <v>0</v>
      </c>
      <c r="AD259" s="852">
        <v>4.1999999999999997E-3</v>
      </c>
      <c r="AE259" s="853">
        <v>3.3E-3</v>
      </c>
      <c r="AF259" s="853">
        <v>6.4999999999999997E-3</v>
      </c>
      <c r="AG259" s="854">
        <v>7.6E-3</v>
      </c>
      <c r="AH259" s="755">
        <v>295</v>
      </c>
      <c r="AI259" s="756">
        <v>185</v>
      </c>
      <c r="AJ259" s="757">
        <v>230</v>
      </c>
    </row>
    <row r="260" spans="1:36" ht="12.75" customHeight="1">
      <c r="A260" s="766" t="s">
        <v>1348</v>
      </c>
      <c r="B260" s="767" t="s">
        <v>304</v>
      </c>
      <c r="C260" s="768" t="s">
        <v>33</v>
      </c>
      <c r="D260" s="769" t="s">
        <v>1067</v>
      </c>
      <c r="E260" s="770" t="s">
        <v>1032</v>
      </c>
      <c r="F260" s="849">
        <v>3.2025000000000001</v>
      </c>
      <c r="G260" s="850">
        <v>1.3255999999999999</v>
      </c>
      <c r="H260" s="850">
        <v>1.1142000000000001</v>
      </c>
      <c r="I260" s="851">
        <v>5.7625000000000002</v>
      </c>
      <c r="J260" s="849">
        <v>1.0904</v>
      </c>
      <c r="K260" s="850">
        <v>0.84160000000000001</v>
      </c>
      <c r="L260" s="850">
        <v>1.7602</v>
      </c>
      <c r="M260" s="851">
        <v>2.0386000000000002</v>
      </c>
      <c r="N260" s="849">
        <v>1.1731</v>
      </c>
      <c r="O260" s="850">
        <v>1.0829</v>
      </c>
      <c r="P260" s="850">
        <v>2.0024000000000002</v>
      </c>
      <c r="Q260" s="851">
        <v>2.0575000000000001</v>
      </c>
      <c r="R260" s="849">
        <v>2.7E-2</v>
      </c>
      <c r="S260" s="850">
        <v>2.07E-2</v>
      </c>
      <c r="T260" s="850">
        <v>4.3900000000000002E-2</v>
      </c>
      <c r="U260" s="851">
        <v>2.7E-2</v>
      </c>
      <c r="V260" s="852">
        <v>2E-3</v>
      </c>
      <c r="W260" s="853">
        <v>2E-3</v>
      </c>
      <c r="X260" s="853">
        <v>2E-3</v>
      </c>
      <c r="Y260" s="854">
        <v>2E-3</v>
      </c>
      <c r="Z260" s="852">
        <v>0</v>
      </c>
      <c r="AA260" s="853">
        <v>0</v>
      </c>
      <c r="AB260" s="853">
        <v>0</v>
      </c>
      <c r="AC260" s="854">
        <v>0</v>
      </c>
      <c r="AD260" s="852">
        <v>5.4000000000000003E-3</v>
      </c>
      <c r="AE260" s="853">
        <v>4.1000000000000003E-3</v>
      </c>
      <c r="AF260" s="853">
        <v>8.3000000000000001E-3</v>
      </c>
      <c r="AG260" s="854">
        <v>9.7000000000000003E-3</v>
      </c>
      <c r="AH260" s="755">
        <v>199</v>
      </c>
      <c r="AI260" s="756">
        <v>126</v>
      </c>
      <c r="AJ260" s="757">
        <v>158</v>
      </c>
    </row>
    <row r="261" spans="1:36" ht="12.75" customHeight="1">
      <c r="A261" s="766" t="s">
        <v>1349</v>
      </c>
      <c r="B261" s="767" t="s">
        <v>304</v>
      </c>
      <c r="C261" s="768" t="s">
        <v>33</v>
      </c>
      <c r="D261" s="769" t="s">
        <v>1233</v>
      </c>
      <c r="E261" s="770" t="s">
        <v>1032</v>
      </c>
      <c r="F261" s="849">
        <v>3.6353</v>
      </c>
      <c r="G261" s="850">
        <v>1.5018</v>
      </c>
      <c r="H261" s="850">
        <v>1.2256</v>
      </c>
      <c r="I261" s="851">
        <v>6.5411999999999999</v>
      </c>
      <c r="J261" s="849">
        <v>1.3741000000000001</v>
      </c>
      <c r="K261" s="850">
        <v>1.0455000000000001</v>
      </c>
      <c r="L261" s="850">
        <v>1.9948999999999999</v>
      </c>
      <c r="M261" s="851">
        <v>2.569</v>
      </c>
      <c r="N261" s="849">
        <v>1.4077999999999999</v>
      </c>
      <c r="O261" s="850">
        <v>1.3211999999999999</v>
      </c>
      <c r="P261" s="850">
        <v>2.2551999999999999</v>
      </c>
      <c r="Q261" s="851">
        <v>2.4689000000000001</v>
      </c>
      <c r="R261" s="849">
        <v>2.4E-2</v>
      </c>
      <c r="S261" s="850">
        <v>1.8700000000000001E-2</v>
      </c>
      <c r="T261" s="850">
        <v>3.9100000000000003E-2</v>
      </c>
      <c r="U261" s="851">
        <v>2.4E-2</v>
      </c>
      <c r="V261" s="852">
        <v>2E-3</v>
      </c>
      <c r="W261" s="853">
        <v>2E-3</v>
      </c>
      <c r="X261" s="853">
        <v>2E-3</v>
      </c>
      <c r="Y261" s="854">
        <v>2E-3</v>
      </c>
      <c r="Z261" s="852">
        <v>0</v>
      </c>
      <c r="AA261" s="853">
        <v>0</v>
      </c>
      <c r="AB261" s="853">
        <v>0</v>
      </c>
      <c r="AC261" s="854">
        <v>0</v>
      </c>
      <c r="AD261" s="852">
        <v>4.7999999999999996E-3</v>
      </c>
      <c r="AE261" s="853">
        <v>3.7000000000000002E-3</v>
      </c>
      <c r="AF261" s="853">
        <v>7.4000000000000003E-3</v>
      </c>
      <c r="AG261" s="854">
        <v>8.6999999999999994E-3</v>
      </c>
      <c r="AH261" s="755">
        <v>220</v>
      </c>
      <c r="AI261" s="756">
        <v>138</v>
      </c>
      <c r="AJ261" s="757">
        <v>172</v>
      </c>
    </row>
    <row r="262" spans="1:36" ht="12.75" customHeight="1">
      <c r="A262" s="766" t="s">
        <v>1350</v>
      </c>
      <c r="B262" s="767" t="s">
        <v>304</v>
      </c>
      <c r="C262" s="768" t="s">
        <v>33</v>
      </c>
      <c r="D262" s="769" t="s">
        <v>1069</v>
      </c>
      <c r="E262" s="770" t="s">
        <v>1032</v>
      </c>
      <c r="F262" s="849">
        <v>4.2412000000000001</v>
      </c>
      <c r="G262" s="850">
        <v>1.77</v>
      </c>
      <c r="H262" s="850">
        <v>1.337</v>
      </c>
      <c r="I262" s="851">
        <v>7.6314000000000002</v>
      </c>
      <c r="J262" s="849">
        <v>1.8528</v>
      </c>
      <c r="K262" s="850">
        <v>1.3956999999999999</v>
      </c>
      <c r="L262" s="850">
        <v>2.3616000000000001</v>
      </c>
      <c r="M262" s="851">
        <v>3.464</v>
      </c>
      <c r="N262" s="849">
        <v>1.7765</v>
      </c>
      <c r="O262" s="850">
        <v>1.7218</v>
      </c>
      <c r="P262" s="850">
        <v>2.7002000000000002</v>
      </c>
      <c r="Q262" s="851">
        <v>3.1156000000000001</v>
      </c>
      <c r="R262" s="849">
        <v>2.1000000000000001E-2</v>
      </c>
      <c r="S262" s="850">
        <v>1.67E-2</v>
      </c>
      <c r="T262" s="850">
        <v>3.4200000000000001E-2</v>
      </c>
      <c r="U262" s="851">
        <v>2.1000000000000001E-2</v>
      </c>
      <c r="V262" s="852">
        <v>2E-3</v>
      </c>
      <c r="W262" s="853">
        <v>2E-3</v>
      </c>
      <c r="X262" s="853">
        <v>2E-3</v>
      </c>
      <c r="Y262" s="854">
        <v>2E-3</v>
      </c>
      <c r="Z262" s="852">
        <v>0</v>
      </c>
      <c r="AA262" s="853">
        <v>0</v>
      </c>
      <c r="AB262" s="853">
        <v>0</v>
      </c>
      <c r="AC262" s="854">
        <v>0</v>
      </c>
      <c r="AD262" s="852">
        <v>4.1999999999999997E-3</v>
      </c>
      <c r="AE262" s="853">
        <v>3.3E-3</v>
      </c>
      <c r="AF262" s="853">
        <v>6.4999999999999997E-3</v>
      </c>
      <c r="AG262" s="854">
        <v>7.6E-3</v>
      </c>
      <c r="AH262" s="755">
        <v>296</v>
      </c>
      <c r="AI262" s="756">
        <v>185</v>
      </c>
      <c r="AJ262" s="757">
        <v>230</v>
      </c>
    </row>
    <row r="263" spans="1:36" ht="12.75" customHeight="1">
      <c r="A263" s="766" t="s">
        <v>1351</v>
      </c>
      <c r="B263" s="767" t="s">
        <v>304</v>
      </c>
      <c r="C263" s="768" t="s">
        <v>33</v>
      </c>
      <c r="D263" s="769" t="s">
        <v>1067</v>
      </c>
      <c r="E263" s="770" t="s">
        <v>1034</v>
      </c>
      <c r="F263" s="849">
        <v>3.2025000000000001</v>
      </c>
      <c r="G263" s="850">
        <v>1.3255999999999999</v>
      </c>
      <c r="H263" s="850">
        <v>1.1142000000000001</v>
      </c>
      <c r="I263" s="851">
        <v>5.7625000000000002</v>
      </c>
      <c r="J263" s="849">
        <v>1.0904</v>
      </c>
      <c r="K263" s="850">
        <v>0.84160000000000001</v>
      </c>
      <c r="L263" s="850">
        <v>1.7602</v>
      </c>
      <c r="M263" s="851">
        <v>2.0386000000000002</v>
      </c>
      <c r="N263" s="849">
        <v>1.1731</v>
      </c>
      <c r="O263" s="850">
        <v>1.0829</v>
      </c>
      <c r="P263" s="850">
        <v>2.0024000000000002</v>
      </c>
      <c r="Q263" s="851">
        <v>2.0575000000000001</v>
      </c>
      <c r="R263" s="849">
        <v>2.7E-2</v>
      </c>
      <c r="S263" s="850">
        <v>2.07E-2</v>
      </c>
      <c r="T263" s="850">
        <v>4.3900000000000002E-2</v>
      </c>
      <c r="U263" s="851">
        <v>2.7E-2</v>
      </c>
      <c r="V263" s="852">
        <v>2E-3</v>
      </c>
      <c r="W263" s="853">
        <v>2E-3</v>
      </c>
      <c r="X263" s="853">
        <v>2E-3</v>
      </c>
      <c r="Y263" s="854">
        <v>2E-3</v>
      </c>
      <c r="Z263" s="852">
        <v>0</v>
      </c>
      <c r="AA263" s="853">
        <v>0</v>
      </c>
      <c r="AB263" s="853">
        <v>0</v>
      </c>
      <c r="AC263" s="854">
        <v>0</v>
      </c>
      <c r="AD263" s="852">
        <v>5.4000000000000003E-3</v>
      </c>
      <c r="AE263" s="853">
        <v>4.1000000000000003E-3</v>
      </c>
      <c r="AF263" s="853">
        <v>8.3000000000000001E-3</v>
      </c>
      <c r="AG263" s="854">
        <v>9.7000000000000003E-3</v>
      </c>
      <c r="AH263" s="755">
        <v>186</v>
      </c>
      <c r="AI263" s="756">
        <v>118</v>
      </c>
      <c r="AJ263" s="757">
        <v>147</v>
      </c>
    </row>
    <row r="264" spans="1:36" ht="12.75" customHeight="1">
      <c r="A264" s="766" t="s">
        <v>1352</v>
      </c>
      <c r="B264" s="767" t="s">
        <v>304</v>
      </c>
      <c r="C264" s="768" t="s">
        <v>33</v>
      </c>
      <c r="D264" s="769" t="s">
        <v>1233</v>
      </c>
      <c r="E264" s="770" t="s">
        <v>1034</v>
      </c>
      <c r="F264" s="849">
        <v>3.6353</v>
      </c>
      <c r="G264" s="850">
        <v>1.5018</v>
      </c>
      <c r="H264" s="850">
        <v>1.2256</v>
      </c>
      <c r="I264" s="851">
        <v>6.5411999999999999</v>
      </c>
      <c r="J264" s="849">
        <v>1.3741000000000001</v>
      </c>
      <c r="K264" s="850">
        <v>1.0455000000000001</v>
      </c>
      <c r="L264" s="850">
        <v>1.9948999999999999</v>
      </c>
      <c r="M264" s="851">
        <v>2.569</v>
      </c>
      <c r="N264" s="849">
        <v>1.4077999999999999</v>
      </c>
      <c r="O264" s="850">
        <v>1.3211999999999999</v>
      </c>
      <c r="P264" s="850">
        <v>2.2551999999999999</v>
      </c>
      <c r="Q264" s="851">
        <v>2.4689000000000001</v>
      </c>
      <c r="R264" s="849">
        <v>2.4E-2</v>
      </c>
      <c r="S264" s="850">
        <v>1.8700000000000001E-2</v>
      </c>
      <c r="T264" s="850">
        <v>3.9100000000000003E-2</v>
      </c>
      <c r="U264" s="851">
        <v>2.4E-2</v>
      </c>
      <c r="V264" s="852">
        <v>2E-3</v>
      </c>
      <c r="W264" s="853">
        <v>2E-3</v>
      </c>
      <c r="X264" s="853">
        <v>2E-3</v>
      </c>
      <c r="Y264" s="854">
        <v>2E-3</v>
      </c>
      <c r="Z264" s="852">
        <v>0</v>
      </c>
      <c r="AA264" s="853">
        <v>0</v>
      </c>
      <c r="AB264" s="853">
        <v>0</v>
      </c>
      <c r="AC264" s="854">
        <v>0</v>
      </c>
      <c r="AD264" s="852">
        <v>4.7999999999999996E-3</v>
      </c>
      <c r="AE264" s="853">
        <v>3.7000000000000002E-3</v>
      </c>
      <c r="AF264" s="853">
        <v>7.4000000000000003E-3</v>
      </c>
      <c r="AG264" s="854">
        <v>8.6999999999999994E-3</v>
      </c>
      <c r="AH264" s="755">
        <v>223</v>
      </c>
      <c r="AI264" s="756">
        <v>140</v>
      </c>
      <c r="AJ264" s="757">
        <v>173</v>
      </c>
    </row>
    <row r="265" spans="1:36" ht="12.75" customHeight="1">
      <c r="A265" s="766" t="s">
        <v>1353</v>
      </c>
      <c r="B265" s="767" t="s">
        <v>304</v>
      </c>
      <c r="C265" s="768" t="s">
        <v>33</v>
      </c>
      <c r="D265" s="769" t="s">
        <v>1069</v>
      </c>
      <c r="E265" s="770" t="s">
        <v>1034</v>
      </c>
      <c r="F265" s="849">
        <v>4.2412000000000001</v>
      </c>
      <c r="G265" s="850">
        <v>1.77</v>
      </c>
      <c r="H265" s="850">
        <v>1.337</v>
      </c>
      <c r="I265" s="851">
        <v>7.6314000000000002</v>
      </c>
      <c r="J265" s="849">
        <v>1.8528</v>
      </c>
      <c r="K265" s="850">
        <v>1.3956999999999999</v>
      </c>
      <c r="L265" s="850">
        <v>2.3616000000000001</v>
      </c>
      <c r="M265" s="851">
        <v>3.464</v>
      </c>
      <c r="N265" s="849">
        <v>1.7765</v>
      </c>
      <c r="O265" s="850">
        <v>1.7218</v>
      </c>
      <c r="P265" s="850">
        <v>2.7002000000000002</v>
      </c>
      <c r="Q265" s="851">
        <v>3.1156000000000001</v>
      </c>
      <c r="R265" s="849">
        <v>2.1000000000000001E-2</v>
      </c>
      <c r="S265" s="850">
        <v>1.67E-2</v>
      </c>
      <c r="T265" s="850">
        <v>3.4200000000000001E-2</v>
      </c>
      <c r="U265" s="851">
        <v>2.1000000000000001E-2</v>
      </c>
      <c r="V265" s="852">
        <v>2E-3</v>
      </c>
      <c r="W265" s="853">
        <v>2E-3</v>
      </c>
      <c r="X265" s="853">
        <v>2E-3</v>
      </c>
      <c r="Y265" s="854">
        <v>2E-3</v>
      </c>
      <c r="Z265" s="852">
        <v>0</v>
      </c>
      <c r="AA265" s="853">
        <v>0</v>
      </c>
      <c r="AB265" s="853">
        <v>0</v>
      </c>
      <c r="AC265" s="854">
        <v>0</v>
      </c>
      <c r="AD265" s="852">
        <v>4.1999999999999997E-3</v>
      </c>
      <c r="AE265" s="853">
        <v>3.3E-3</v>
      </c>
      <c r="AF265" s="853">
        <v>6.4999999999999997E-3</v>
      </c>
      <c r="AG265" s="854">
        <v>7.6E-3</v>
      </c>
      <c r="AH265" s="755">
        <v>294</v>
      </c>
      <c r="AI265" s="756">
        <v>183</v>
      </c>
      <c r="AJ265" s="757">
        <v>228</v>
      </c>
    </row>
    <row r="266" spans="1:36" ht="12.75" customHeight="1">
      <c r="A266" s="766" t="s">
        <v>1354</v>
      </c>
      <c r="B266" s="767" t="s">
        <v>304</v>
      </c>
      <c r="C266" s="768" t="s">
        <v>33</v>
      </c>
      <c r="D266" s="769" t="s">
        <v>1067</v>
      </c>
      <c r="E266" s="770" t="s">
        <v>1036</v>
      </c>
      <c r="F266" s="849">
        <v>3.1</v>
      </c>
      <c r="G266" s="850">
        <v>1.3</v>
      </c>
      <c r="H266" s="850">
        <v>1.1000000000000001</v>
      </c>
      <c r="I266" s="851">
        <v>5.5</v>
      </c>
      <c r="J266" s="849">
        <v>1</v>
      </c>
      <c r="K266" s="850">
        <v>0.8</v>
      </c>
      <c r="L266" s="850">
        <v>1.6</v>
      </c>
      <c r="M266" s="851">
        <v>1.9</v>
      </c>
      <c r="N266" s="849">
        <v>1.1000000000000001</v>
      </c>
      <c r="O266" s="850">
        <v>1</v>
      </c>
      <c r="P266" s="850">
        <v>1.9</v>
      </c>
      <c r="Q266" s="851">
        <v>1.9</v>
      </c>
      <c r="R266" s="849">
        <v>1.6E-2</v>
      </c>
      <c r="S266" s="850">
        <v>0.01</v>
      </c>
      <c r="T266" s="850">
        <v>3.1E-2</v>
      </c>
      <c r="U266" s="851">
        <v>1.6E-2</v>
      </c>
      <c r="V266" s="852">
        <v>2E-3</v>
      </c>
      <c r="W266" s="853">
        <v>2E-3</v>
      </c>
      <c r="X266" s="853">
        <v>2E-3</v>
      </c>
      <c r="Y266" s="854">
        <v>2E-3</v>
      </c>
      <c r="Z266" s="852">
        <v>0</v>
      </c>
      <c r="AA266" s="853">
        <v>0</v>
      </c>
      <c r="AB266" s="853">
        <v>0</v>
      </c>
      <c r="AC266" s="854">
        <v>0</v>
      </c>
      <c r="AD266" s="852">
        <v>3.0000000000000001E-3</v>
      </c>
      <c r="AE266" s="853">
        <v>2E-3</v>
      </c>
      <c r="AF266" s="853">
        <v>6.0000000000000001E-3</v>
      </c>
      <c r="AG266" s="854">
        <v>6.0000000000000001E-3</v>
      </c>
      <c r="AH266" s="755">
        <v>176</v>
      </c>
      <c r="AI266" s="756">
        <v>111</v>
      </c>
      <c r="AJ266" s="757">
        <v>139</v>
      </c>
    </row>
    <row r="267" spans="1:36" ht="12.75" customHeight="1">
      <c r="A267" s="766" t="s">
        <v>1355</v>
      </c>
      <c r="B267" s="767" t="s">
        <v>304</v>
      </c>
      <c r="C267" s="768" t="s">
        <v>33</v>
      </c>
      <c r="D267" s="769" t="s">
        <v>1233</v>
      </c>
      <c r="E267" s="770" t="s">
        <v>1036</v>
      </c>
      <c r="F267" s="849">
        <v>3.4708000000000001</v>
      </c>
      <c r="G267" s="850">
        <v>1.4359</v>
      </c>
      <c r="H267" s="850">
        <v>1.181</v>
      </c>
      <c r="I267" s="851">
        <v>6.2453000000000003</v>
      </c>
      <c r="J267" s="849">
        <v>1.2704</v>
      </c>
      <c r="K267" s="850">
        <v>0.98150000000000004</v>
      </c>
      <c r="L267" s="850">
        <v>1.8142</v>
      </c>
      <c r="M267" s="851">
        <v>2.3751000000000002</v>
      </c>
      <c r="N267" s="849">
        <v>1.3223</v>
      </c>
      <c r="O267" s="850">
        <v>1.2545999999999999</v>
      </c>
      <c r="P267" s="850">
        <v>2.0531999999999999</v>
      </c>
      <c r="Q267" s="851">
        <v>2.319</v>
      </c>
      <c r="R267" s="849">
        <v>1.37E-2</v>
      </c>
      <c r="S267" s="850">
        <v>8.3000000000000001E-3</v>
      </c>
      <c r="T267" s="850">
        <v>6.6E-3</v>
      </c>
      <c r="U267" s="851">
        <v>1.37E-2</v>
      </c>
      <c r="V267" s="852">
        <v>2E-3</v>
      </c>
      <c r="W267" s="853">
        <v>2E-3</v>
      </c>
      <c r="X267" s="853">
        <v>2E-3</v>
      </c>
      <c r="Y267" s="854">
        <v>2E-3</v>
      </c>
      <c r="Z267" s="852">
        <v>0</v>
      </c>
      <c r="AA267" s="853">
        <v>0</v>
      </c>
      <c r="AB267" s="853">
        <v>0</v>
      </c>
      <c r="AC267" s="854">
        <v>0</v>
      </c>
      <c r="AD267" s="852">
        <v>2.7000000000000001E-3</v>
      </c>
      <c r="AE267" s="853">
        <v>1.6999999999999999E-3</v>
      </c>
      <c r="AF267" s="853">
        <v>1.2999999999999999E-3</v>
      </c>
      <c r="AG267" s="854">
        <v>4.8999999999999998E-3</v>
      </c>
      <c r="AH267" s="755">
        <v>218</v>
      </c>
      <c r="AI267" s="756">
        <v>138</v>
      </c>
      <c r="AJ267" s="757">
        <v>173</v>
      </c>
    </row>
    <row r="268" spans="1:36" ht="12.75" customHeight="1">
      <c r="A268" s="766" t="s">
        <v>1356</v>
      </c>
      <c r="B268" s="767" t="s">
        <v>304</v>
      </c>
      <c r="C268" s="768" t="s">
        <v>33</v>
      </c>
      <c r="D268" s="769" t="s">
        <v>1069</v>
      </c>
      <c r="E268" s="770" t="s">
        <v>1036</v>
      </c>
      <c r="F268" s="849">
        <v>4.0492999999999997</v>
      </c>
      <c r="G268" s="850">
        <v>1.6922999999999999</v>
      </c>
      <c r="H268" s="850">
        <v>1.2884</v>
      </c>
      <c r="I268" s="851">
        <v>7.2862</v>
      </c>
      <c r="J268" s="849">
        <v>1.7129000000000001</v>
      </c>
      <c r="K268" s="850">
        <v>1.3104</v>
      </c>
      <c r="L268" s="850">
        <v>2.1476999999999999</v>
      </c>
      <c r="M268" s="851">
        <v>3.2025000000000001</v>
      </c>
      <c r="N268" s="849">
        <v>1.7000999999999999</v>
      </c>
      <c r="O268" s="850">
        <v>1.635</v>
      </c>
      <c r="P268" s="850">
        <v>2.4582999999999999</v>
      </c>
      <c r="Q268" s="851">
        <v>2.9815999999999998</v>
      </c>
      <c r="R268" s="849">
        <v>9.7999999999999997E-3</v>
      </c>
      <c r="S268" s="850">
        <v>6.1000000000000004E-3</v>
      </c>
      <c r="T268" s="850">
        <v>1.7600000000000001E-2</v>
      </c>
      <c r="U268" s="851">
        <v>9.7999999999999997E-3</v>
      </c>
      <c r="V268" s="852">
        <v>2E-3</v>
      </c>
      <c r="W268" s="853">
        <v>2E-3</v>
      </c>
      <c r="X268" s="853">
        <v>2E-3</v>
      </c>
      <c r="Y268" s="854">
        <v>2E-3</v>
      </c>
      <c r="Z268" s="852">
        <v>0</v>
      </c>
      <c r="AA268" s="853">
        <v>0</v>
      </c>
      <c r="AB268" s="853">
        <v>0</v>
      </c>
      <c r="AC268" s="854">
        <v>0</v>
      </c>
      <c r="AD268" s="852">
        <v>2E-3</v>
      </c>
      <c r="AE268" s="853">
        <v>1.1999999999999999E-3</v>
      </c>
      <c r="AF268" s="853">
        <v>3.3E-3</v>
      </c>
      <c r="AG268" s="854">
        <v>3.5999999999999999E-3</v>
      </c>
      <c r="AH268" s="755">
        <v>294</v>
      </c>
      <c r="AI268" s="756">
        <v>183</v>
      </c>
      <c r="AJ268" s="757">
        <v>225</v>
      </c>
    </row>
    <row r="269" spans="1:36" ht="12.75" customHeight="1">
      <c r="A269" s="766" t="s">
        <v>1357</v>
      </c>
      <c r="B269" s="767" t="s">
        <v>304</v>
      </c>
      <c r="C269" s="768" t="s">
        <v>33</v>
      </c>
      <c r="D269" s="769" t="s">
        <v>1067</v>
      </c>
      <c r="E269" s="770" t="s">
        <v>1038</v>
      </c>
      <c r="F269" s="849">
        <v>3.1</v>
      </c>
      <c r="G269" s="850">
        <v>1.3</v>
      </c>
      <c r="H269" s="850">
        <v>1.1000000000000001</v>
      </c>
      <c r="I269" s="851">
        <v>5.5</v>
      </c>
      <c r="J269" s="849">
        <v>1</v>
      </c>
      <c r="K269" s="850">
        <v>0.8</v>
      </c>
      <c r="L269" s="850">
        <v>1.6</v>
      </c>
      <c r="M269" s="851">
        <v>1.9</v>
      </c>
      <c r="N269" s="849">
        <v>1.1000000000000001</v>
      </c>
      <c r="O269" s="850">
        <v>1</v>
      </c>
      <c r="P269" s="850">
        <v>1.9</v>
      </c>
      <c r="Q269" s="851">
        <v>1.9</v>
      </c>
      <c r="R269" s="849">
        <v>1.6E-2</v>
      </c>
      <c r="S269" s="850">
        <v>0.01</v>
      </c>
      <c r="T269" s="850">
        <v>3.1E-2</v>
      </c>
      <c r="U269" s="851">
        <v>1.6E-2</v>
      </c>
      <c r="V269" s="852">
        <v>2E-3</v>
      </c>
      <c r="W269" s="853">
        <v>2E-3</v>
      </c>
      <c r="X269" s="853">
        <v>2E-3</v>
      </c>
      <c r="Y269" s="854">
        <v>2E-3</v>
      </c>
      <c r="Z269" s="852">
        <v>0</v>
      </c>
      <c r="AA269" s="853">
        <v>0</v>
      </c>
      <c r="AB269" s="853">
        <v>0</v>
      </c>
      <c r="AC269" s="854">
        <v>0</v>
      </c>
      <c r="AD269" s="852">
        <v>3.0000000000000001E-3</v>
      </c>
      <c r="AE269" s="853">
        <v>2E-3</v>
      </c>
      <c r="AF269" s="853">
        <v>6.0000000000000001E-3</v>
      </c>
      <c r="AG269" s="854">
        <v>6.0000000000000001E-3</v>
      </c>
      <c r="AH269" s="755">
        <v>167</v>
      </c>
      <c r="AI269" s="756">
        <v>105</v>
      </c>
      <c r="AJ269" s="757">
        <v>132</v>
      </c>
    </row>
    <row r="270" spans="1:36" ht="12.75" customHeight="1">
      <c r="A270" s="766" t="s">
        <v>1358</v>
      </c>
      <c r="B270" s="767" t="s">
        <v>304</v>
      </c>
      <c r="C270" s="768" t="s">
        <v>33</v>
      </c>
      <c r="D270" s="769" t="s">
        <v>1233</v>
      </c>
      <c r="E270" s="770" t="s">
        <v>1038</v>
      </c>
      <c r="F270" s="849">
        <v>3.4708000000000001</v>
      </c>
      <c r="G270" s="850">
        <v>1.4359</v>
      </c>
      <c r="H270" s="850">
        <v>1.181</v>
      </c>
      <c r="I270" s="851">
        <v>6.2453000000000003</v>
      </c>
      <c r="J270" s="849">
        <v>1.2704</v>
      </c>
      <c r="K270" s="850">
        <v>0.98150000000000004</v>
      </c>
      <c r="L270" s="850">
        <v>1.8142</v>
      </c>
      <c r="M270" s="851">
        <v>2.3751000000000002</v>
      </c>
      <c r="N270" s="849">
        <v>1.3223</v>
      </c>
      <c r="O270" s="850">
        <v>1.2545999999999999</v>
      </c>
      <c r="P270" s="850">
        <v>2.0531999999999999</v>
      </c>
      <c r="Q270" s="851">
        <v>2.319</v>
      </c>
      <c r="R270" s="849">
        <v>1.37E-2</v>
      </c>
      <c r="S270" s="850">
        <v>8.3000000000000001E-3</v>
      </c>
      <c r="T270" s="850">
        <v>6.6E-3</v>
      </c>
      <c r="U270" s="851">
        <v>1.37E-2</v>
      </c>
      <c r="V270" s="852">
        <v>2E-3</v>
      </c>
      <c r="W270" s="853">
        <v>2E-3</v>
      </c>
      <c r="X270" s="853">
        <v>2E-3</v>
      </c>
      <c r="Y270" s="854">
        <v>2E-3</v>
      </c>
      <c r="Z270" s="852">
        <v>0</v>
      </c>
      <c r="AA270" s="853">
        <v>0</v>
      </c>
      <c r="AB270" s="853">
        <v>0</v>
      </c>
      <c r="AC270" s="854">
        <v>0</v>
      </c>
      <c r="AD270" s="852">
        <v>2.7000000000000001E-3</v>
      </c>
      <c r="AE270" s="853">
        <v>1.6999999999999999E-3</v>
      </c>
      <c r="AF270" s="853">
        <v>1.2999999999999999E-3</v>
      </c>
      <c r="AG270" s="854">
        <v>4.8999999999999998E-3</v>
      </c>
      <c r="AH270" s="755">
        <v>208</v>
      </c>
      <c r="AI270" s="756">
        <v>131</v>
      </c>
      <c r="AJ270" s="757">
        <v>164</v>
      </c>
    </row>
    <row r="271" spans="1:36" ht="12.75" customHeight="1">
      <c r="A271" s="766" t="s">
        <v>1359</v>
      </c>
      <c r="B271" s="767" t="s">
        <v>304</v>
      </c>
      <c r="C271" s="768" t="s">
        <v>33</v>
      </c>
      <c r="D271" s="769" t="s">
        <v>1069</v>
      </c>
      <c r="E271" s="770" t="s">
        <v>1038</v>
      </c>
      <c r="F271" s="849">
        <v>4.0492999999999997</v>
      </c>
      <c r="G271" s="850">
        <v>1.6922999999999999</v>
      </c>
      <c r="H271" s="850">
        <v>1.2884</v>
      </c>
      <c r="I271" s="851">
        <v>7.2862</v>
      </c>
      <c r="J271" s="849">
        <v>1.7129000000000001</v>
      </c>
      <c r="K271" s="850">
        <v>1.3104</v>
      </c>
      <c r="L271" s="850">
        <v>2.1476999999999999</v>
      </c>
      <c r="M271" s="851">
        <v>3.2025000000000001</v>
      </c>
      <c r="N271" s="849">
        <v>1.7000999999999999</v>
      </c>
      <c r="O271" s="850">
        <v>1.635</v>
      </c>
      <c r="P271" s="850">
        <v>2.4582999999999999</v>
      </c>
      <c r="Q271" s="851">
        <v>2.9815999999999998</v>
      </c>
      <c r="R271" s="849">
        <v>9.7999999999999997E-3</v>
      </c>
      <c r="S271" s="850">
        <v>6.1000000000000004E-3</v>
      </c>
      <c r="T271" s="850">
        <v>1.7600000000000001E-2</v>
      </c>
      <c r="U271" s="851">
        <v>9.7999999999999997E-3</v>
      </c>
      <c r="V271" s="852">
        <v>2E-3</v>
      </c>
      <c r="W271" s="853">
        <v>2E-3</v>
      </c>
      <c r="X271" s="853">
        <v>2E-3</v>
      </c>
      <c r="Y271" s="854">
        <v>2E-3</v>
      </c>
      <c r="Z271" s="852">
        <v>0</v>
      </c>
      <c r="AA271" s="853">
        <v>0</v>
      </c>
      <c r="AB271" s="853">
        <v>0</v>
      </c>
      <c r="AC271" s="854">
        <v>0</v>
      </c>
      <c r="AD271" s="852">
        <v>2E-3</v>
      </c>
      <c r="AE271" s="853">
        <v>1.1999999999999999E-3</v>
      </c>
      <c r="AF271" s="853">
        <v>3.3E-3</v>
      </c>
      <c r="AG271" s="854">
        <v>3.5999999999999999E-3</v>
      </c>
      <c r="AH271" s="755">
        <v>315</v>
      </c>
      <c r="AI271" s="756">
        <v>191</v>
      </c>
      <c r="AJ271" s="757">
        <v>234</v>
      </c>
    </row>
    <row r="272" spans="1:36" ht="12.75" customHeight="1">
      <c r="A272" s="766" t="s">
        <v>1360</v>
      </c>
      <c r="B272" s="767" t="s">
        <v>304</v>
      </c>
      <c r="C272" s="768" t="s">
        <v>33</v>
      </c>
      <c r="D272" s="769" t="s">
        <v>1233</v>
      </c>
      <c r="E272" s="770" t="s">
        <v>1040</v>
      </c>
      <c r="F272" s="849">
        <v>3.4708000000000001</v>
      </c>
      <c r="G272" s="850">
        <v>1.4359</v>
      </c>
      <c r="H272" s="850">
        <v>1.181</v>
      </c>
      <c r="I272" s="851">
        <v>6.2453000000000003</v>
      </c>
      <c r="J272" s="849">
        <v>1.2704</v>
      </c>
      <c r="K272" s="850">
        <v>0.98150000000000004</v>
      </c>
      <c r="L272" s="850">
        <v>1.8142</v>
      </c>
      <c r="M272" s="851">
        <v>2.3751000000000002</v>
      </c>
      <c r="N272" s="849">
        <v>1.3223</v>
      </c>
      <c r="O272" s="850">
        <v>1.2545999999999999</v>
      </c>
      <c r="P272" s="850">
        <v>2.0531999999999999</v>
      </c>
      <c r="Q272" s="851">
        <v>2.319</v>
      </c>
      <c r="R272" s="849">
        <v>1.37E-2</v>
      </c>
      <c r="S272" s="850">
        <v>8.3000000000000001E-3</v>
      </c>
      <c r="T272" s="850">
        <v>6.6E-3</v>
      </c>
      <c r="U272" s="851">
        <v>1.37E-2</v>
      </c>
      <c r="V272" s="852">
        <v>2E-3</v>
      </c>
      <c r="W272" s="853">
        <v>2E-3</v>
      </c>
      <c r="X272" s="853">
        <v>2E-3</v>
      </c>
      <c r="Y272" s="854">
        <v>2E-3</v>
      </c>
      <c r="Z272" s="852">
        <v>0</v>
      </c>
      <c r="AA272" s="853">
        <v>0</v>
      </c>
      <c r="AB272" s="853">
        <v>0</v>
      </c>
      <c r="AC272" s="854">
        <v>0</v>
      </c>
      <c r="AD272" s="852">
        <v>2.7000000000000001E-3</v>
      </c>
      <c r="AE272" s="853">
        <v>1.6999999999999999E-3</v>
      </c>
      <c r="AF272" s="853">
        <v>1.2999999999999999E-3</v>
      </c>
      <c r="AG272" s="854">
        <v>4.8999999999999998E-3</v>
      </c>
      <c r="AH272" s="755">
        <v>214</v>
      </c>
      <c r="AI272" s="756">
        <v>134</v>
      </c>
      <c r="AJ272" s="757">
        <v>166</v>
      </c>
    </row>
    <row r="273" spans="1:36" ht="12.75" customHeight="1">
      <c r="A273" s="766" t="s">
        <v>1361</v>
      </c>
      <c r="B273" s="767" t="s">
        <v>304</v>
      </c>
      <c r="C273" s="768" t="s">
        <v>33</v>
      </c>
      <c r="D273" s="769" t="s">
        <v>1069</v>
      </c>
      <c r="E273" s="770" t="s">
        <v>1040</v>
      </c>
      <c r="F273" s="849">
        <v>4.0492999999999997</v>
      </c>
      <c r="G273" s="850">
        <v>1.6922999999999999</v>
      </c>
      <c r="H273" s="850">
        <v>1.2884</v>
      </c>
      <c r="I273" s="851">
        <v>7.2862</v>
      </c>
      <c r="J273" s="849">
        <v>1.7129000000000001</v>
      </c>
      <c r="K273" s="850">
        <v>1.3104</v>
      </c>
      <c r="L273" s="850">
        <v>2.1476999999999999</v>
      </c>
      <c r="M273" s="851">
        <v>3.2025000000000001</v>
      </c>
      <c r="N273" s="849">
        <v>1.7000999999999999</v>
      </c>
      <c r="O273" s="850">
        <v>1.635</v>
      </c>
      <c r="P273" s="850">
        <v>2.4582999999999999</v>
      </c>
      <c r="Q273" s="851">
        <v>2.9815999999999998</v>
      </c>
      <c r="R273" s="849">
        <v>9.7999999999999997E-3</v>
      </c>
      <c r="S273" s="850">
        <v>6.1000000000000004E-3</v>
      </c>
      <c r="T273" s="850">
        <v>1.7600000000000001E-2</v>
      </c>
      <c r="U273" s="851">
        <v>9.7999999999999997E-3</v>
      </c>
      <c r="V273" s="852">
        <v>2E-3</v>
      </c>
      <c r="W273" s="853">
        <v>2E-3</v>
      </c>
      <c r="X273" s="853">
        <v>2E-3</v>
      </c>
      <c r="Y273" s="854">
        <v>2E-3</v>
      </c>
      <c r="Z273" s="852">
        <v>0</v>
      </c>
      <c r="AA273" s="853">
        <v>0</v>
      </c>
      <c r="AB273" s="853">
        <v>0</v>
      </c>
      <c r="AC273" s="854">
        <v>0</v>
      </c>
      <c r="AD273" s="852">
        <v>2E-3</v>
      </c>
      <c r="AE273" s="853">
        <v>1.1999999999999999E-3</v>
      </c>
      <c r="AF273" s="853">
        <v>3.3E-3</v>
      </c>
      <c r="AG273" s="854">
        <v>3.5999999999999999E-3</v>
      </c>
      <c r="AH273" s="755">
        <v>317</v>
      </c>
      <c r="AI273" s="756">
        <v>194</v>
      </c>
      <c r="AJ273" s="757">
        <v>238</v>
      </c>
    </row>
    <row r="274" spans="1:36" ht="12.75" customHeight="1">
      <c r="A274" s="766" t="s">
        <v>1362</v>
      </c>
      <c r="B274" s="767" t="s">
        <v>304</v>
      </c>
      <c r="C274" s="768" t="s">
        <v>33</v>
      </c>
      <c r="D274" s="769" t="s">
        <v>1067</v>
      </c>
      <c r="E274" s="770" t="s">
        <v>1042</v>
      </c>
      <c r="F274" s="849">
        <v>3.0575999999999999</v>
      </c>
      <c r="G274" s="850">
        <v>1.2674000000000001</v>
      </c>
      <c r="H274" s="850">
        <v>1.0736000000000001</v>
      </c>
      <c r="I274" s="851">
        <v>5.5018000000000002</v>
      </c>
      <c r="J274" s="849">
        <v>1.0081</v>
      </c>
      <c r="K274" s="850">
        <v>0.79010000000000002</v>
      </c>
      <c r="L274" s="850">
        <v>1.6008</v>
      </c>
      <c r="M274" s="851">
        <v>1.8847</v>
      </c>
      <c r="N274" s="849">
        <v>1.1019000000000001</v>
      </c>
      <c r="O274" s="850">
        <v>1.0283</v>
      </c>
      <c r="P274" s="850">
        <v>1.823</v>
      </c>
      <c r="Q274" s="851">
        <v>1.9325000000000001</v>
      </c>
      <c r="R274" s="849">
        <v>1.6E-2</v>
      </c>
      <c r="S274" s="850">
        <v>9.7000000000000003E-3</v>
      </c>
      <c r="T274" s="850">
        <v>0.03</v>
      </c>
      <c r="U274" s="851">
        <v>1.6E-2</v>
      </c>
      <c r="V274" s="852">
        <v>2E-3</v>
      </c>
      <c r="W274" s="853">
        <v>2E-3</v>
      </c>
      <c r="X274" s="853">
        <v>2E-3</v>
      </c>
      <c r="Y274" s="854">
        <v>2E-3</v>
      </c>
      <c r="Z274" s="852">
        <v>0</v>
      </c>
      <c r="AA274" s="853">
        <v>0</v>
      </c>
      <c r="AB274" s="853">
        <v>0</v>
      </c>
      <c r="AC274" s="854">
        <v>0</v>
      </c>
      <c r="AD274" s="852">
        <v>3.2000000000000002E-3</v>
      </c>
      <c r="AE274" s="853">
        <v>1.9E-3</v>
      </c>
      <c r="AF274" s="853">
        <v>5.7000000000000002E-3</v>
      </c>
      <c r="AG274" s="854">
        <v>5.7999999999999996E-3</v>
      </c>
      <c r="AH274" s="755">
        <v>189</v>
      </c>
      <c r="AI274" s="756">
        <v>120</v>
      </c>
      <c r="AJ274" s="757">
        <v>150</v>
      </c>
    </row>
    <row r="275" spans="1:36" ht="12.75" customHeight="1">
      <c r="A275" s="766" t="s">
        <v>1363</v>
      </c>
      <c r="B275" s="767" t="s">
        <v>304</v>
      </c>
      <c r="C275" s="768" t="s">
        <v>33</v>
      </c>
      <c r="D275" s="769" t="s">
        <v>1233</v>
      </c>
      <c r="E275" s="770" t="s">
        <v>1042</v>
      </c>
      <c r="F275" s="849">
        <v>3.4708000000000001</v>
      </c>
      <c r="G275" s="850">
        <v>1.4359</v>
      </c>
      <c r="H275" s="850">
        <v>1.181</v>
      </c>
      <c r="I275" s="851">
        <v>6.2453000000000003</v>
      </c>
      <c r="J275" s="849">
        <v>1.2704</v>
      </c>
      <c r="K275" s="850">
        <v>0.98150000000000004</v>
      </c>
      <c r="L275" s="850">
        <v>1.8142</v>
      </c>
      <c r="M275" s="851">
        <v>2.3751000000000002</v>
      </c>
      <c r="N275" s="849">
        <v>1.3223</v>
      </c>
      <c r="O275" s="850">
        <v>1.2545999999999999</v>
      </c>
      <c r="P275" s="850">
        <v>2.0531999999999999</v>
      </c>
      <c r="Q275" s="851">
        <v>2.319</v>
      </c>
      <c r="R275" s="849">
        <v>1.37E-2</v>
      </c>
      <c r="S275" s="850">
        <v>8.3000000000000001E-3</v>
      </c>
      <c r="T275" s="850">
        <v>6.6E-3</v>
      </c>
      <c r="U275" s="851">
        <v>1.37E-2</v>
      </c>
      <c r="V275" s="852">
        <v>2E-3</v>
      </c>
      <c r="W275" s="853">
        <v>2E-3</v>
      </c>
      <c r="X275" s="853">
        <v>2E-3</v>
      </c>
      <c r="Y275" s="854">
        <v>2E-3</v>
      </c>
      <c r="Z275" s="852">
        <v>0</v>
      </c>
      <c r="AA275" s="853">
        <v>0</v>
      </c>
      <c r="AB275" s="853">
        <v>0</v>
      </c>
      <c r="AC275" s="854">
        <v>0</v>
      </c>
      <c r="AD275" s="852">
        <v>2.7000000000000001E-3</v>
      </c>
      <c r="AE275" s="853">
        <v>1.6999999999999999E-3</v>
      </c>
      <c r="AF275" s="853">
        <v>1.2999999999999999E-3</v>
      </c>
      <c r="AG275" s="854">
        <v>4.8999999999999998E-3</v>
      </c>
      <c r="AH275" s="755">
        <v>219</v>
      </c>
      <c r="AI275" s="756">
        <v>139</v>
      </c>
      <c r="AJ275" s="757">
        <v>173</v>
      </c>
    </row>
    <row r="276" spans="1:36" ht="12.75" customHeight="1">
      <c r="A276" s="766" t="s">
        <v>1364</v>
      </c>
      <c r="B276" s="767" t="s">
        <v>304</v>
      </c>
      <c r="C276" s="768" t="s">
        <v>33</v>
      </c>
      <c r="D276" s="769" t="s">
        <v>1069</v>
      </c>
      <c r="E276" s="770" t="s">
        <v>1042</v>
      </c>
      <c r="F276" s="849">
        <v>4.0492999999999997</v>
      </c>
      <c r="G276" s="850">
        <v>1.6922999999999999</v>
      </c>
      <c r="H276" s="850">
        <v>1.2884</v>
      </c>
      <c r="I276" s="851">
        <v>7.2862</v>
      </c>
      <c r="J276" s="849">
        <v>1.7129000000000001</v>
      </c>
      <c r="K276" s="850">
        <v>1.3104</v>
      </c>
      <c r="L276" s="850">
        <v>2.1476999999999999</v>
      </c>
      <c r="M276" s="851">
        <v>3.2025000000000001</v>
      </c>
      <c r="N276" s="849">
        <v>1.7000999999999999</v>
      </c>
      <c r="O276" s="850">
        <v>1.635</v>
      </c>
      <c r="P276" s="850">
        <v>2.4582999999999999</v>
      </c>
      <c r="Q276" s="851">
        <v>2.9815999999999998</v>
      </c>
      <c r="R276" s="849">
        <v>9.7999999999999997E-3</v>
      </c>
      <c r="S276" s="850">
        <v>6.1000000000000004E-3</v>
      </c>
      <c r="T276" s="850">
        <v>1.7600000000000001E-2</v>
      </c>
      <c r="U276" s="851">
        <v>9.7999999999999997E-3</v>
      </c>
      <c r="V276" s="852">
        <v>2E-3</v>
      </c>
      <c r="W276" s="853">
        <v>2E-3</v>
      </c>
      <c r="X276" s="853">
        <v>2E-3</v>
      </c>
      <c r="Y276" s="854">
        <v>2E-3</v>
      </c>
      <c r="Z276" s="852">
        <v>0</v>
      </c>
      <c r="AA276" s="853">
        <v>0</v>
      </c>
      <c r="AB276" s="853">
        <v>0</v>
      </c>
      <c r="AC276" s="854">
        <v>0</v>
      </c>
      <c r="AD276" s="852">
        <v>2E-3</v>
      </c>
      <c r="AE276" s="853">
        <v>1.1999999999999999E-3</v>
      </c>
      <c r="AF276" s="853">
        <v>3.3E-3</v>
      </c>
      <c r="AG276" s="854">
        <v>3.5999999999999999E-3</v>
      </c>
      <c r="AH276" s="755">
        <v>355</v>
      </c>
      <c r="AI276" s="756">
        <v>221</v>
      </c>
      <c r="AJ276" s="757">
        <v>276</v>
      </c>
    </row>
    <row r="277" spans="1:36" ht="12.75" customHeight="1">
      <c r="A277" s="766" t="s">
        <v>1365</v>
      </c>
      <c r="B277" s="767" t="s">
        <v>304</v>
      </c>
      <c r="C277" s="768" t="s">
        <v>33</v>
      </c>
      <c r="D277" s="769" t="s">
        <v>1233</v>
      </c>
      <c r="E277" s="770" t="s">
        <v>1044</v>
      </c>
      <c r="F277" s="849">
        <v>3.5</v>
      </c>
      <c r="G277" s="850">
        <v>1.4</v>
      </c>
      <c r="H277" s="850">
        <v>1.2</v>
      </c>
      <c r="I277" s="851">
        <v>6.2</v>
      </c>
      <c r="J277" s="849">
        <v>1.3</v>
      </c>
      <c r="K277" s="850">
        <v>1</v>
      </c>
      <c r="L277" s="850">
        <v>1.9</v>
      </c>
      <c r="M277" s="851">
        <v>2.4</v>
      </c>
      <c r="N277" s="849">
        <v>1.3</v>
      </c>
      <c r="O277" s="850">
        <v>1.3</v>
      </c>
      <c r="P277" s="850">
        <v>2.1</v>
      </c>
      <c r="Q277" s="851">
        <v>2.2999999999999998</v>
      </c>
      <c r="R277" s="849">
        <v>1.4E-2</v>
      </c>
      <c r="S277" s="850">
        <v>8.0000000000000002E-3</v>
      </c>
      <c r="T277" s="850">
        <v>7.0000000000000001E-3</v>
      </c>
      <c r="U277" s="851">
        <v>1.4E-2</v>
      </c>
      <c r="V277" s="852">
        <v>2E-3</v>
      </c>
      <c r="W277" s="853">
        <v>2E-3</v>
      </c>
      <c r="X277" s="853">
        <v>2E-3</v>
      </c>
      <c r="Y277" s="854">
        <v>2E-3</v>
      </c>
      <c r="Z277" s="852">
        <v>0</v>
      </c>
      <c r="AA277" s="853">
        <v>0</v>
      </c>
      <c r="AB277" s="853">
        <v>0</v>
      </c>
      <c r="AC277" s="854">
        <v>0</v>
      </c>
      <c r="AD277" s="852">
        <v>3.0000000000000001E-3</v>
      </c>
      <c r="AE277" s="853">
        <v>2E-3</v>
      </c>
      <c r="AF277" s="853">
        <v>1E-3</v>
      </c>
      <c r="AG277" s="854">
        <v>5.0000000000000001E-3</v>
      </c>
      <c r="AH277" s="755">
        <v>214</v>
      </c>
      <c r="AI277" s="756">
        <v>135</v>
      </c>
      <c r="AJ277" s="757">
        <v>168</v>
      </c>
    </row>
    <row r="278" spans="1:36" ht="12.75" customHeight="1">
      <c r="A278" s="766" t="s">
        <v>1366</v>
      </c>
      <c r="B278" s="767" t="s">
        <v>304</v>
      </c>
      <c r="C278" s="768" t="s">
        <v>33</v>
      </c>
      <c r="D278" s="769" t="s">
        <v>1069</v>
      </c>
      <c r="E278" s="770" t="s">
        <v>1044</v>
      </c>
      <c r="F278" s="849">
        <v>4.0492999999999997</v>
      </c>
      <c r="G278" s="850">
        <v>1.6922999999999999</v>
      </c>
      <c r="H278" s="850">
        <v>1.2884</v>
      </c>
      <c r="I278" s="851">
        <v>7.2862</v>
      </c>
      <c r="J278" s="849">
        <v>1.7129000000000001</v>
      </c>
      <c r="K278" s="850">
        <v>1.3104</v>
      </c>
      <c r="L278" s="850">
        <v>2.1476999999999999</v>
      </c>
      <c r="M278" s="851">
        <v>3.2025000000000001</v>
      </c>
      <c r="N278" s="849">
        <v>1.7000999999999999</v>
      </c>
      <c r="O278" s="850">
        <v>1.635</v>
      </c>
      <c r="P278" s="850">
        <v>2.4582999999999999</v>
      </c>
      <c r="Q278" s="851">
        <v>2.9815999999999998</v>
      </c>
      <c r="R278" s="849">
        <v>9.7999999999999997E-3</v>
      </c>
      <c r="S278" s="850">
        <v>6.1000000000000004E-3</v>
      </c>
      <c r="T278" s="850">
        <v>1.7600000000000001E-2</v>
      </c>
      <c r="U278" s="851">
        <v>9.7999999999999997E-3</v>
      </c>
      <c r="V278" s="852">
        <v>2E-3</v>
      </c>
      <c r="W278" s="853">
        <v>2E-3</v>
      </c>
      <c r="X278" s="853">
        <v>2E-3</v>
      </c>
      <c r="Y278" s="854">
        <v>2E-3</v>
      </c>
      <c r="Z278" s="852">
        <v>0</v>
      </c>
      <c r="AA278" s="853">
        <v>0</v>
      </c>
      <c r="AB278" s="853">
        <v>0</v>
      </c>
      <c r="AC278" s="854">
        <v>0</v>
      </c>
      <c r="AD278" s="852">
        <v>2E-3</v>
      </c>
      <c r="AE278" s="853">
        <v>1.1999999999999999E-3</v>
      </c>
      <c r="AF278" s="853">
        <v>3.3E-3</v>
      </c>
      <c r="AG278" s="854">
        <v>3.5999999999999999E-3</v>
      </c>
      <c r="AH278" s="755">
        <v>339</v>
      </c>
      <c r="AI278" s="756">
        <v>206</v>
      </c>
      <c r="AJ278" s="757">
        <v>252</v>
      </c>
    </row>
    <row r="279" spans="1:36" ht="12.75" customHeight="1">
      <c r="A279" s="766" t="s">
        <v>1367</v>
      </c>
      <c r="B279" s="767" t="s">
        <v>304</v>
      </c>
      <c r="C279" s="768" t="s">
        <v>33</v>
      </c>
      <c r="D279" s="769" t="s">
        <v>1233</v>
      </c>
      <c r="E279" s="770" t="s">
        <v>1261</v>
      </c>
      <c r="F279" s="849">
        <v>3.4708000000000001</v>
      </c>
      <c r="G279" s="850">
        <v>1.4359</v>
      </c>
      <c r="H279" s="850">
        <v>1.181</v>
      </c>
      <c r="I279" s="851">
        <v>6.2453000000000003</v>
      </c>
      <c r="J279" s="849">
        <v>1.2704</v>
      </c>
      <c r="K279" s="850">
        <v>0.98150000000000004</v>
      </c>
      <c r="L279" s="850">
        <v>1.8142</v>
      </c>
      <c r="M279" s="851">
        <v>2.3751000000000002</v>
      </c>
      <c r="N279" s="849">
        <v>1.3223</v>
      </c>
      <c r="O279" s="850">
        <v>1.2545999999999999</v>
      </c>
      <c r="P279" s="850">
        <v>2.0531999999999999</v>
      </c>
      <c r="Q279" s="851">
        <v>2.319</v>
      </c>
      <c r="R279" s="849">
        <v>1.37E-2</v>
      </c>
      <c r="S279" s="850">
        <v>8.3000000000000001E-3</v>
      </c>
      <c r="T279" s="850">
        <v>6.6E-3</v>
      </c>
      <c r="U279" s="851">
        <v>1.37E-2</v>
      </c>
      <c r="V279" s="852">
        <v>2E-3</v>
      </c>
      <c r="W279" s="853">
        <v>2E-3</v>
      </c>
      <c r="X279" s="853">
        <v>2E-3</v>
      </c>
      <c r="Y279" s="854">
        <v>2E-3</v>
      </c>
      <c r="Z279" s="852">
        <v>0</v>
      </c>
      <c r="AA279" s="853">
        <v>0</v>
      </c>
      <c r="AB279" s="853">
        <v>0</v>
      </c>
      <c r="AC279" s="854">
        <v>0</v>
      </c>
      <c r="AD279" s="852">
        <v>2.7000000000000001E-3</v>
      </c>
      <c r="AE279" s="853">
        <v>1.6999999999999999E-3</v>
      </c>
      <c r="AF279" s="853">
        <v>1.2999999999999999E-3</v>
      </c>
      <c r="AG279" s="854">
        <v>4.8999999999999998E-3</v>
      </c>
      <c r="AH279" s="755">
        <v>220</v>
      </c>
      <c r="AI279" s="756">
        <v>139</v>
      </c>
      <c r="AJ279" s="757">
        <v>173</v>
      </c>
    </row>
    <row r="280" spans="1:36" ht="12.75" customHeight="1">
      <c r="A280" s="766" t="s">
        <v>1368</v>
      </c>
      <c r="B280" s="767" t="s">
        <v>304</v>
      </c>
      <c r="C280" s="768" t="s">
        <v>33</v>
      </c>
      <c r="D280" s="769" t="s">
        <v>1069</v>
      </c>
      <c r="E280" s="770" t="s">
        <v>1261</v>
      </c>
      <c r="F280" s="849">
        <v>4.0492999999999997</v>
      </c>
      <c r="G280" s="850">
        <v>1.6922999999999999</v>
      </c>
      <c r="H280" s="850">
        <v>1.2884</v>
      </c>
      <c r="I280" s="851">
        <v>7.2862</v>
      </c>
      <c r="J280" s="849">
        <v>1.7129000000000001</v>
      </c>
      <c r="K280" s="850">
        <v>1.3104</v>
      </c>
      <c r="L280" s="850">
        <v>2.1476999999999999</v>
      </c>
      <c r="M280" s="851">
        <v>3.2025000000000001</v>
      </c>
      <c r="N280" s="849">
        <v>1.7000999999999999</v>
      </c>
      <c r="O280" s="850">
        <v>1.635</v>
      </c>
      <c r="P280" s="850">
        <v>2.4582999999999999</v>
      </c>
      <c r="Q280" s="851">
        <v>2.9815999999999998</v>
      </c>
      <c r="R280" s="849">
        <v>9.7999999999999997E-3</v>
      </c>
      <c r="S280" s="850">
        <v>6.1000000000000004E-3</v>
      </c>
      <c r="T280" s="850">
        <v>1.7600000000000001E-2</v>
      </c>
      <c r="U280" s="851">
        <v>9.7999999999999997E-3</v>
      </c>
      <c r="V280" s="852">
        <v>2E-3</v>
      </c>
      <c r="W280" s="853">
        <v>2E-3</v>
      </c>
      <c r="X280" s="853">
        <v>2E-3</v>
      </c>
      <c r="Y280" s="854">
        <v>2E-3</v>
      </c>
      <c r="Z280" s="852">
        <v>0</v>
      </c>
      <c r="AA280" s="853">
        <v>0</v>
      </c>
      <c r="AB280" s="853">
        <v>0</v>
      </c>
      <c r="AC280" s="854">
        <v>0</v>
      </c>
      <c r="AD280" s="852">
        <v>2E-3</v>
      </c>
      <c r="AE280" s="853">
        <v>1.1999999999999999E-3</v>
      </c>
      <c r="AF280" s="853">
        <v>3.3E-3</v>
      </c>
      <c r="AG280" s="854">
        <v>3.5999999999999999E-3</v>
      </c>
      <c r="AH280" s="755">
        <v>327</v>
      </c>
      <c r="AI280" s="756">
        <v>198</v>
      </c>
      <c r="AJ280" s="757">
        <v>242</v>
      </c>
    </row>
    <row r="281" spans="1:36" ht="12.75" customHeight="1">
      <c r="A281" s="766" t="s">
        <v>1369</v>
      </c>
      <c r="B281" s="767" t="s">
        <v>304</v>
      </c>
      <c r="C281" s="768" t="s">
        <v>33</v>
      </c>
      <c r="D281" s="769" t="s">
        <v>1233</v>
      </c>
      <c r="E281" s="770" t="s">
        <v>1048</v>
      </c>
      <c r="F281" s="849">
        <v>3.4708000000000001</v>
      </c>
      <c r="G281" s="850">
        <v>1.4359</v>
      </c>
      <c r="H281" s="850">
        <v>1.181</v>
      </c>
      <c r="I281" s="851">
        <v>6.2453000000000003</v>
      </c>
      <c r="J281" s="849">
        <v>1.2704</v>
      </c>
      <c r="K281" s="850">
        <v>0.98150000000000004</v>
      </c>
      <c r="L281" s="850">
        <v>1.8142</v>
      </c>
      <c r="M281" s="851">
        <v>2.3751000000000002</v>
      </c>
      <c r="N281" s="849">
        <v>1.3223</v>
      </c>
      <c r="O281" s="850">
        <v>1.2545999999999999</v>
      </c>
      <c r="P281" s="850">
        <v>2.0531999999999999</v>
      </c>
      <c r="Q281" s="851">
        <v>2.319</v>
      </c>
      <c r="R281" s="849">
        <v>1.37E-2</v>
      </c>
      <c r="S281" s="850">
        <v>8.3000000000000001E-3</v>
      </c>
      <c r="T281" s="850">
        <v>6.6E-3</v>
      </c>
      <c r="U281" s="851">
        <v>1.37E-2</v>
      </c>
      <c r="V281" s="852">
        <v>2E-3</v>
      </c>
      <c r="W281" s="853">
        <v>2E-3</v>
      </c>
      <c r="X281" s="853">
        <v>2E-3</v>
      </c>
      <c r="Y281" s="854">
        <v>2E-3</v>
      </c>
      <c r="Z281" s="852">
        <v>0</v>
      </c>
      <c r="AA281" s="853">
        <v>0</v>
      </c>
      <c r="AB281" s="853">
        <v>0</v>
      </c>
      <c r="AC281" s="854">
        <v>0</v>
      </c>
      <c r="AD281" s="852">
        <v>2.7000000000000001E-3</v>
      </c>
      <c r="AE281" s="853">
        <v>1.6999999999999999E-3</v>
      </c>
      <c r="AF281" s="853">
        <v>1.2999999999999999E-3</v>
      </c>
      <c r="AG281" s="854">
        <v>4.8999999999999998E-3</v>
      </c>
      <c r="AH281" s="755">
        <v>211</v>
      </c>
      <c r="AI281" s="756">
        <v>134</v>
      </c>
      <c r="AJ281" s="757">
        <v>167</v>
      </c>
    </row>
    <row r="282" spans="1:36" ht="12.75" customHeight="1">
      <c r="A282" s="766" t="s">
        <v>1370</v>
      </c>
      <c r="B282" s="767" t="s">
        <v>304</v>
      </c>
      <c r="C282" s="768" t="s">
        <v>33</v>
      </c>
      <c r="D282" s="769" t="s">
        <v>1069</v>
      </c>
      <c r="E282" s="770" t="s">
        <v>1048</v>
      </c>
      <c r="F282" s="849">
        <v>4.0492999999999997</v>
      </c>
      <c r="G282" s="850">
        <v>1.6922999999999999</v>
      </c>
      <c r="H282" s="850">
        <v>1.2884</v>
      </c>
      <c r="I282" s="851">
        <v>7.2862</v>
      </c>
      <c r="J282" s="849">
        <v>1.7129000000000001</v>
      </c>
      <c r="K282" s="850">
        <v>1.3104</v>
      </c>
      <c r="L282" s="850">
        <v>2.1476999999999999</v>
      </c>
      <c r="M282" s="851">
        <v>3.2025000000000001</v>
      </c>
      <c r="N282" s="849">
        <v>1.7000999999999999</v>
      </c>
      <c r="O282" s="850">
        <v>1.635</v>
      </c>
      <c r="P282" s="850">
        <v>2.4582999999999999</v>
      </c>
      <c r="Q282" s="851">
        <v>2.9815999999999998</v>
      </c>
      <c r="R282" s="849">
        <v>9.7999999999999997E-3</v>
      </c>
      <c r="S282" s="850">
        <v>6.1000000000000004E-3</v>
      </c>
      <c r="T282" s="850">
        <v>1.7600000000000001E-2</v>
      </c>
      <c r="U282" s="851">
        <v>9.7999999999999997E-3</v>
      </c>
      <c r="V282" s="852">
        <v>2E-3</v>
      </c>
      <c r="W282" s="853">
        <v>2E-3</v>
      </c>
      <c r="X282" s="853">
        <v>2E-3</v>
      </c>
      <c r="Y282" s="854">
        <v>2E-3</v>
      </c>
      <c r="Z282" s="852">
        <v>0</v>
      </c>
      <c r="AA282" s="853">
        <v>0</v>
      </c>
      <c r="AB282" s="853">
        <v>0</v>
      </c>
      <c r="AC282" s="854">
        <v>0</v>
      </c>
      <c r="AD282" s="852">
        <v>2E-3</v>
      </c>
      <c r="AE282" s="853">
        <v>1.1999999999999999E-3</v>
      </c>
      <c r="AF282" s="853">
        <v>3.3E-3</v>
      </c>
      <c r="AG282" s="854">
        <v>3.5999999999999999E-3</v>
      </c>
      <c r="AH282" s="755">
        <v>340</v>
      </c>
      <c r="AI282" s="756">
        <v>202</v>
      </c>
      <c r="AJ282" s="757">
        <v>245</v>
      </c>
    </row>
    <row r="283" spans="1:36" ht="12.75" customHeight="1">
      <c r="A283" s="766" t="s">
        <v>1371</v>
      </c>
      <c r="B283" s="767" t="s">
        <v>304</v>
      </c>
      <c r="C283" s="768" t="s">
        <v>33</v>
      </c>
      <c r="D283" s="769" t="s">
        <v>991</v>
      </c>
      <c r="E283" s="770" t="s">
        <v>1050</v>
      </c>
      <c r="F283" s="849">
        <v>10.3057</v>
      </c>
      <c r="G283" s="850">
        <v>4.4313000000000002</v>
      </c>
      <c r="H283" s="850">
        <v>1.224</v>
      </c>
      <c r="I283" s="851">
        <v>24.04</v>
      </c>
      <c r="J283" s="849">
        <v>0.61499999999999999</v>
      </c>
      <c r="K283" s="850">
        <v>0.32440000000000002</v>
      </c>
      <c r="L283" s="850">
        <v>9.4E-2</v>
      </c>
      <c r="M283" s="851">
        <v>2.08</v>
      </c>
      <c r="N283" s="849">
        <v>0.90969999999999995</v>
      </c>
      <c r="O283" s="850">
        <v>0.72729999999999995</v>
      </c>
      <c r="P283" s="850">
        <v>0.52990000000000004</v>
      </c>
      <c r="Q283" s="851">
        <v>1.1499999999999999</v>
      </c>
      <c r="R283" s="849">
        <v>8.8999999999999999E-3</v>
      </c>
      <c r="S283" s="850">
        <v>5.1000000000000004E-3</v>
      </c>
      <c r="T283" s="850">
        <v>5.0000000000000001E-3</v>
      </c>
      <c r="U283" s="851">
        <v>2.5999999999999999E-2</v>
      </c>
      <c r="V283" s="852">
        <v>7.0000000000000007E-2</v>
      </c>
      <c r="W283" s="853">
        <v>0.13220000000000001</v>
      </c>
      <c r="X283" s="853">
        <v>7.3899999999999993E-2</v>
      </c>
      <c r="Y283" s="854">
        <v>0.35</v>
      </c>
      <c r="Z283" s="852">
        <v>6.7000000000000002E-3</v>
      </c>
      <c r="AA283" s="853">
        <v>6.3E-3</v>
      </c>
      <c r="AB283" s="853">
        <v>8.0000000000000002E-3</v>
      </c>
      <c r="AC283" s="854">
        <v>0.13350000000000001</v>
      </c>
      <c r="AD283" s="852">
        <v>2.2000000000000001E-3</v>
      </c>
      <c r="AE283" s="853">
        <v>1.2999999999999999E-3</v>
      </c>
      <c r="AF283" s="853">
        <v>1.1999999999999999E-3</v>
      </c>
      <c r="AG283" s="854">
        <v>1.8200000000000001E-2</v>
      </c>
      <c r="AH283" s="755">
        <v>286</v>
      </c>
      <c r="AI283" s="756">
        <v>179</v>
      </c>
      <c r="AJ283" s="757">
        <v>222</v>
      </c>
    </row>
    <row r="284" spans="1:36" ht="12.75" customHeight="1">
      <c r="A284" s="766" t="s">
        <v>1372</v>
      </c>
      <c r="B284" s="767" t="s">
        <v>304</v>
      </c>
      <c r="C284" s="768" t="s">
        <v>33</v>
      </c>
      <c r="D284" s="769" t="s">
        <v>997</v>
      </c>
      <c r="E284" s="770" t="s">
        <v>1052</v>
      </c>
      <c r="F284" s="849">
        <v>4.5682</v>
      </c>
      <c r="G284" s="850">
        <v>2.2561</v>
      </c>
      <c r="H284" s="850">
        <v>1.4153</v>
      </c>
      <c r="I284" s="851">
        <v>17.53</v>
      </c>
      <c r="J284" s="849">
        <v>0.16</v>
      </c>
      <c r="K284" s="850">
        <v>0.11849999999999999</v>
      </c>
      <c r="L284" s="850">
        <v>2.18E-2</v>
      </c>
      <c r="M284" s="851">
        <v>2.0299999999999998</v>
      </c>
      <c r="N284" s="849">
        <v>1.2253000000000001</v>
      </c>
      <c r="O284" s="850">
        <v>0.33450000000000002</v>
      </c>
      <c r="P284" s="850">
        <v>0.39800000000000002</v>
      </c>
      <c r="Q284" s="851">
        <v>0.5</v>
      </c>
      <c r="R284" s="849">
        <v>8.8999999999999999E-3</v>
      </c>
      <c r="S284" s="850">
        <v>5.1000000000000004E-3</v>
      </c>
      <c r="T284" s="850">
        <v>5.0000000000000001E-3</v>
      </c>
      <c r="U284" s="851">
        <v>2.5999999999999999E-2</v>
      </c>
      <c r="V284" s="852">
        <v>8.4699999999999998E-2</v>
      </c>
      <c r="W284" s="853">
        <v>0.1492</v>
      </c>
      <c r="X284" s="853">
        <v>8.4000000000000005E-2</v>
      </c>
      <c r="Y284" s="854">
        <v>0.42349999999999999</v>
      </c>
      <c r="Z284" s="852">
        <v>4.1000000000000003E-3</v>
      </c>
      <c r="AA284" s="853">
        <v>1.8E-3</v>
      </c>
      <c r="AB284" s="853">
        <v>2E-3</v>
      </c>
      <c r="AC284" s="854">
        <v>8.2199999999999995E-2</v>
      </c>
      <c r="AD284" s="852">
        <v>2.2000000000000001E-3</v>
      </c>
      <c r="AE284" s="853">
        <v>1.2999999999999999E-3</v>
      </c>
      <c r="AF284" s="853">
        <v>1.1999999999999999E-3</v>
      </c>
      <c r="AG284" s="854">
        <v>1.8200000000000001E-2</v>
      </c>
      <c r="AH284" s="755">
        <v>262</v>
      </c>
      <c r="AI284" s="756">
        <v>164</v>
      </c>
      <c r="AJ284" s="757">
        <v>204</v>
      </c>
    </row>
    <row r="285" spans="1:36" ht="12.75" customHeight="1">
      <c r="A285" s="766" t="s">
        <v>1373</v>
      </c>
      <c r="B285" s="767" t="s">
        <v>304</v>
      </c>
      <c r="C285" s="768" t="s">
        <v>33</v>
      </c>
      <c r="D285" s="769" t="s">
        <v>1003</v>
      </c>
      <c r="E285" s="770" t="s">
        <v>1054</v>
      </c>
      <c r="F285" s="849">
        <v>2.6922000000000001</v>
      </c>
      <c r="G285" s="850">
        <v>2.0228000000000002</v>
      </c>
      <c r="H285" s="850">
        <v>1.3589</v>
      </c>
      <c r="I285" s="851">
        <v>12.84</v>
      </c>
      <c r="J285" s="849">
        <v>9.8000000000000004E-2</v>
      </c>
      <c r="K285" s="850">
        <v>8.0699999999999994E-2</v>
      </c>
      <c r="L285" s="850">
        <v>1.35E-2</v>
      </c>
      <c r="M285" s="851">
        <v>1.81</v>
      </c>
      <c r="N285" s="849">
        <v>0.41220000000000001</v>
      </c>
      <c r="O285" s="850">
        <v>0.2049</v>
      </c>
      <c r="P285" s="850">
        <v>0.1537</v>
      </c>
      <c r="Q285" s="851">
        <v>1.1499999999999999</v>
      </c>
      <c r="R285" s="849">
        <v>5.4000000000000003E-3</v>
      </c>
      <c r="S285" s="850">
        <v>1.6000000000000001E-3</v>
      </c>
      <c r="T285" s="850">
        <v>5.0000000000000001E-3</v>
      </c>
      <c r="U285" s="851">
        <v>2.5999999999999999E-2</v>
      </c>
      <c r="V285" s="852">
        <v>5.8500000000000003E-2</v>
      </c>
      <c r="W285" s="853">
        <v>2.9499999999999998E-2</v>
      </c>
      <c r="X285" s="853">
        <v>6.5000000000000002E-2</v>
      </c>
      <c r="Y285" s="854">
        <v>0.2923</v>
      </c>
      <c r="Z285" s="852">
        <v>1.6000000000000001E-3</v>
      </c>
      <c r="AA285" s="853">
        <v>4.0000000000000002E-4</v>
      </c>
      <c r="AB285" s="853">
        <v>1E-3</v>
      </c>
      <c r="AC285" s="854">
        <v>3.1800000000000002E-2</v>
      </c>
      <c r="AD285" s="852">
        <v>8.0000000000000004E-4</v>
      </c>
      <c r="AE285" s="853">
        <v>2.0000000000000001E-4</v>
      </c>
      <c r="AF285" s="853">
        <v>6.9999999999999999E-4</v>
      </c>
      <c r="AG285" s="854">
        <v>6.8999999999999999E-3</v>
      </c>
      <c r="AH285" s="755">
        <v>246</v>
      </c>
      <c r="AI285" s="756">
        <v>156</v>
      </c>
      <c r="AJ285" s="757">
        <v>194</v>
      </c>
    </row>
    <row r="286" spans="1:36" ht="12.75" customHeight="1">
      <c r="A286" s="766" t="s">
        <v>1374</v>
      </c>
      <c r="B286" s="767" t="s">
        <v>304</v>
      </c>
      <c r="C286" s="768" t="s">
        <v>33</v>
      </c>
      <c r="D286" s="769" t="s">
        <v>1009</v>
      </c>
      <c r="E286" s="770" t="s">
        <v>1056</v>
      </c>
      <c r="F286" s="849">
        <v>1.1645000000000001</v>
      </c>
      <c r="G286" s="850">
        <v>0.9819</v>
      </c>
      <c r="H286" s="850">
        <v>1.3192999999999999</v>
      </c>
      <c r="I286" s="851">
        <v>9.86</v>
      </c>
      <c r="J286" s="849">
        <v>3.4700000000000002E-2</v>
      </c>
      <c r="K286" s="850">
        <v>6.6900000000000001E-2</v>
      </c>
      <c r="L286" s="850">
        <v>2.5000000000000001E-2</v>
      </c>
      <c r="M286" s="851">
        <v>1.87</v>
      </c>
      <c r="N286" s="849">
        <v>0.18060000000000001</v>
      </c>
      <c r="O286" s="850">
        <v>8.9300000000000004E-2</v>
      </c>
      <c r="P286" s="850">
        <v>9.7699999999999995E-2</v>
      </c>
      <c r="Q286" s="851">
        <v>0.51</v>
      </c>
      <c r="R286" s="849">
        <v>4.4000000000000003E-3</v>
      </c>
      <c r="S286" s="850">
        <v>2.2000000000000001E-3</v>
      </c>
      <c r="T286" s="850">
        <v>5.0000000000000001E-3</v>
      </c>
      <c r="U286" s="851">
        <v>2.5999999999999999E-2</v>
      </c>
      <c r="V286" s="852">
        <v>3.7699999999999997E-2</v>
      </c>
      <c r="W286" s="853">
        <v>2.9499999999999998E-2</v>
      </c>
      <c r="X286" s="853">
        <v>6.4899999999999999E-2</v>
      </c>
      <c r="Y286" s="854">
        <v>0.18870000000000001</v>
      </c>
      <c r="Z286" s="852">
        <v>1.6000000000000001E-3</v>
      </c>
      <c r="AA286" s="853">
        <v>4.0000000000000002E-4</v>
      </c>
      <c r="AB286" s="853">
        <v>1E-3</v>
      </c>
      <c r="AC286" s="854">
        <v>3.1800000000000002E-2</v>
      </c>
      <c r="AD286" s="852">
        <v>6.9999999999999999E-4</v>
      </c>
      <c r="AE286" s="853">
        <v>2.9999999999999997E-4</v>
      </c>
      <c r="AF286" s="853">
        <v>6.9999999999999999E-4</v>
      </c>
      <c r="AG286" s="854">
        <v>5.5999999999999999E-3</v>
      </c>
      <c r="AH286" s="755">
        <v>225</v>
      </c>
      <c r="AI286" s="756">
        <v>143</v>
      </c>
      <c r="AJ286" s="757">
        <v>178</v>
      </c>
    </row>
    <row r="287" spans="1:36" ht="12.75" customHeight="1">
      <c r="A287" s="766" t="s">
        <v>1375</v>
      </c>
      <c r="B287" s="767" t="s">
        <v>304</v>
      </c>
      <c r="C287" s="768" t="s">
        <v>33</v>
      </c>
      <c r="D287" s="769" t="s">
        <v>971</v>
      </c>
      <c r="E287" s="770" t="s">
        <v>1058</v>
      </c>
      <c r="F287" s="849">
        <v>0.63580000000000003</v>
      </c>
      <c r="G287" s="850">
        <v>0.68689999999999996</v>
      </c>
      <c r="H287" s="850">
        <v>1.0553999999999999</v>
      </c>
      <c r="I287" s="851">
        <v>9.86</v>
      </c>
      <c r="J287" s="849">
        <v>4.07E-2</v>
      </c>
      <c r="K287" s="850">
        <v>5.7799999999999997E-2</v>
      </c>
      <c r="L287" s="850">
        <v>0.02</v>
      </c>
      <c r="M287" s="851">
        <v>1.41</v>
      </c>
      <c r="N287" s="849">
        <v>0.14449999999999999</v>
      </c>
      <c r="O287" s="850">
        <v>7.1499999999999994E-2</v>
      </c>
      <c r="P287" s="850">
        <v>7.8200000000000006E-2</v>
      </c>
      <c r="Q287" s="851">
        <v>0.38</v>
      </c>
      <c r="R287" s="849">
        <v>3.5999999999999999E-3</v>
      </c>
      <c r="S287" s="850">
        <v>1.8E-3</v>
      </c>
      <c r="T287" s="850">
        <v>5.0000000000000001E-3</v>
      </c>
      <c r="U287" s="851">
        <v>2.5999999999999999E-2</v>
      </c>
      <c r="V287" s="852">
        <v>1.8200000000000001E-2</v>
      </c>
      <c r="W287" s="853">
        <v>2.9499999999999998E-2</v>
      </c>
      <c r="X287" s="853">
        <v>6.4799999999999996E-2</v>
      </c>
      <c r="Y287" s="854">
        <v>9.1200000000000003E-2</v>
      </c>
      <c r="Z287" s="852">
        <v>1.6000000000000001E-3</v>
      </c>
      <c r="AA287" s="853">
        <v>4.0000000000000002E-4</v>
      </c>
      <c r="AB287" s="853">
        <v>1E-3</v>
      </c>
      <c r="AC287" s="854">
        <v>3.1699999999999999E-2</v>
      </c>
      <c r="AD287" s="852">
        <v>5.0000000000000001E-4</v>
      </c>
      <c r="AE287" s="853">
        <v>2.9999999999999997E-4</v>
      </c>
      <c r="AF287" s="853">
        <v>6.9999999999999999E-4</v>
      </c>
      <c r="AG287" s="854">
        <v>4.4999999999999997E-3</v>
      </c>
      <c r="AH287" s="755">
        <v>172</v>
      </c>
      <c r="AI287" s="756">
        <v>109</v>
      </c>
      <c r="AJ287" s="757">
        <v>137</v>
      </c>
    </row>
    <row r="288" spans="1:36" ht="12.75" customHeight="1">
      <c r="A288" s="766" t="s">
        <v>1376</v>
      </c>
      <c r="B288" s="767" t="s">
        <v>304</v>
      </c>
      <c r="C288" s="768" t="s">
        <v>33</v>
      </c>
      <c r="D288" s="769" t="s">
        <v>295</v>
      </c>
      <c r="E288" s="770" t="s">
        <v>1060</v>
      </c>
      <c r="F288" s="849">
        <v>5.74E-2</v>
      </c>
      <c r="G288" s="850">
        <v>0.49409999999999998</v>
      </c>
      <c r="H288" s="850">
        <v>1.018</v>
      </c>
      <c r="I288" s="851">
        <v>13.7163</v>
      </c>
      <c r="J288" s="849">
        <v>5.5100000000000003E-2</v>
      </c>
      <c r="K288" s="850">
        <v>6.2600000000000003E-2</v>
      </c>
      <c r="L288" s="850">
        <v>1.9199999999999998E-2</v>
      </c>
      <c r="M288" s="851">
        <v>1.3134999999999999</v>
      </c>
      <c r="N288" s="849">
        <v>0.14449999999999999</v>
      </c>
      <c r="O288" s="850">
        <v>7.1499999999999994E-2</v>
      </c>
      <c r="P288" s="850">
        <v>7.5399999999999995E-2</v>
      </c>
      <c r="Q288" s="851">
        <v>1.0039</v>
      </c>
      <c r="R288" s="849">
        <v>3.5999999999999999E-3</v>
      </c>
      <c r="S288" s="850">
        <v>1.8E-3</v>
      </c>
      <c r="T288" s="850">
        <v>5.0000000000000001E-3</v>
      </c>
      <c r="U288" s="851">
        <v>1.7899999999999999E-2</v>
      </c>
      <c r="V288" s="852">
        <v>8.8000000000000005E-3</v>
      </c>
      <c r="W288" s="853">
        <v>2.9399999999999999E-2</v>
      </c>
      <c r="X288" s="853">
        <v>6.4699999999999994E-2</v>
      </c>
      <c r="Y288" s="854">
        <v>4.41E-2</v>
      </c>
      <c r="Z288" s="852">
        <v>1.6000000000000001E-3</v>
      </c>
      <c r="AA288" s="853">
        <v>4.0000000000000002E-4</v>
      </c>
      <c r="AB288" s="853">
        <v>1E-3</v>
      </c>
      <c r="AC288" s="854">
        <v>3.1800000000000002E-2</v>
      </c>
      <c r="AD288" s="852">
        <v>5.0000000000000001E-4</v>
      </c>
      <c r="AE288" s="853">
        <v>2.9999999999999997E-4</v>
      </c>
      <c r="AF288" s="853">
        <v>6.9999999999999999E-4</v>
      </c>
      <c r="AG288" s="854">
        <v>4.4999999999999997E-3</v>
      </c>
      <c r="AH288" s="755">
        <v>169</v>
      </c>
      <c r="AI288" s="756">
        <v>107</v>
      </c>
      <c r="AJ288" s="757">
        <v>133</v>
      </c>
    </row>
    <row r="289" spans="1:36" ht="12.75" customHeight="1">
      <c r="A289" s="766" t="s">
        <v>1377</v>
      </c>
      <c r="B289" s="767" t="s">
        <v>304</v>
      </c>
      <c r="C289" s="768" t="s">
        <v>33</v>
      </c>
      <c r="D289" s="769" t="s">
        <v>1273</v>
      </c>
      <c r="E289" s="770" t="s">
        <v>1274</v>
      </c>
      <c r="F289" s="849">
        <v>2.2999999999999998</v>
      </c>
      <c r="G289" s="850">
        <v>0.5</v>
      </c>
      <c r="H289" s="850">
        <v>0.6</v>
      </c>
      <c r="I289" s="851">
        <v>4.0999999999999996</v>
      </c>
      <c r="J289" s="849">
        <v>0.4</v>
      </c>
      <c r="K289" s="850">
        <v>0.1</v>
      </c>
      <c r="L289" s="850">
        <v>0.7</v>
      </c>
      <c r="M289" s="851">
        <v>0.7</v>
      </c>
      <c r="N289" s="849">
        <v>0.6</v>
      </c>
      <c r="O289" s="850">
        <v>0.5</v>
      </c>
      <c r="P289" s="850">
        <v>1.1000000000000001</v>
      </c>
      <c r="Q289" s="851">
        <v>1.1000000000000001</v>
      </c>
      <c r="R289" s="849">
        <v>1.6E-2</v>
      </c>
      <c r="S289" s="850">
        <v>0.01</v>
      </c>
      <c r="T289" s="850">
        <v>3.1E-2</v>
      </c>
      <c r="U289" s="851">
        <v>1.6E-2</v>
      </c>
      <c r="V289" s="852">
        <v>2E-3</v>
      </c>
      <c r="W289" s="853">
        <v>2E-3</v>
      </c>
      <c r="X289" s="853">
        <v>2E-3</v>
      </c>
      <c r="Y289" s="854">
        <v>2E-3</v>
      </c>
      <c r="Z289" s="852">
        <v>0</v>
      </c>
      <c r="AA289" s="853">
        <v>0</v>
      </c>
      <c r="AB289" s="853">
        <v>0</v>
      </c>
      <c r="AC289" s="854">
        <v>0</v>
      </c>
      <c r="AD289" s="852">
        <v>3.0000000000000001E-3</v>
      </c>
      <c r="AE289" s="853">
        <v>2E-3</v>
      </c>
      <c r="AF289" s="853">
        <v>6.0000000000000001E-3</v>
      </c>
      <c r="AG289" s="854">
        <v>6.0000000000000001E-3</v>
      </c>
      <c r="AH289" s="755">
        <v>199</v>
      </c>
      <c r="AI289" s="756">
        <v>126</v>
      </c>
      <c r="AJ289" s="757">
        <v>157</v>
      </c>
    </row>
    <row r="290" spans="1:36" ht="12.75" customHeight="1">
      <c r="A290" s="766" t="s">
        <v>1378</v>
      </c>
      <c r="B290" s="767" t="s">
        <v>304</v>
      </c>
      <c r="C290" s="768" t="s">
        <v>33</v>
      </c>
      <c r="D290" s="769" t="s">
        <v>1276</v>
      </c>
      <c r="E290" s="770" t="s">
        <v>1274</v>
      </c>
      <c r="F290" s="849">
        <v>2.5910000000000002</v>
      </c>
      <c r="G290" s="850">
        <v>0.58960000000000001</v>
      </c>
      <c r="H290" s="850">
        <v>0.53680000000000005</v>
      </c>
      <c r="I290" s="851">
        <v>4.6620999999999997</v>
      </c>
      <c r="J290" s="849">
        <v>0.43359999999999999</v>
      </c>
      <c r="K290" s="850">
        <v>0.1137</v>
      </c>
      <c r="L290" s="850">
        <v>0.66700000000000004</v>
      </c>
      <c r="M290" s="851">
        <v>0.81069999999999998</v>
      </c>
      <c r="N290" s="849">
        <v>0.74219999999999997</v>
      </c>
      <c r="O290" s="850">
        <v>0.67869999999999997</v>
      </c>
      <c r="P290" s="850">
        <v>1.2060999999999999</v>
      </c>
      <c r="Q290" s="851">
        <v>1.3018000000000001</v>
      </c>
      <c r="R290" s="849">
        <v>1.6E-2</v>
      </c>
      <c r="S290" s="850">
        <v>9.7000000000000003E-3</v>
      </c>
      <c r="T290" s="850">
        <v>0.03</v>
      </c>
      <c r="U290" s="851">
        <v>1.6E-2</v>
      </c>
      <c r="V290" s="852">
        <v>2E-3</v>
      </c>
      <c r="W290" s="853">
        <v>2E-3</v>
      </c>
      <c r="X290" s="853">
        <v>2E-3</v>
      </c>
      <c r="Y290" s="854">
        <v>2E-3</v>
      </c>
      <c r="Z290" s="852">
        <v>0</v>
      </c>
      <c r="AA290" s="853">
        <v>0</v>
      </c>
      <c r="AB290" s="853">
        <v>0</v>
      </c>
      <c r="AC290" s="854">
        <v>0</v>
      </c>
      <c r="AD290" s="852">
        <v>3.2000000000000002E-3</v>
      </c>
      <c r="AE290" s="853">
        <v>1.9E-3</v>
      </c>
      <c r="AF290" s="853">
        <v>5.7000000000000002E-3</v>
      </c>
      <c r="AG290" s="854">
        <v>5.7999999999999996E-3</v>
      </c>
      <c r="AH290" s="755">
        <v>219</v>
      </c>
      <c r="AI290" s="756">
        <v>138</v>
      </c>
      <c r="AJ290" s="757">
        <v>173</v>
      </c>
    </row>
    <row r="291" spans="1:36" ht="12.75" customHeight="1">
      <c r="A291" s="766" t="s">
        <v>1379</v>
      </c>
      <c r="B291" s="767" t="s">
        <v>304</v>
      </c>
      <c r="C291" s="768" t="s">
        <v>33</v>
      </c>
      <c r="D291" s="769" t="s">
        <v>1278</v>
      </c>
      <c r="E291" s="770" t="s">
        <v>1274</v>
      </c>
      <c r="F291" s="849">
        <v>2.5910000000000002</v>
      </c>
      <c r="G291" s="850">
        <v>0.58960000000000001</v>
      </c>
      <c r="H291" s="850">
        <v>0.53680000000000005</v>
      </c>
      <c r="I291" s="851">
        <v>4.6620999999999997</v>
      </c>
      <c r="J291" s="849">
        <v>0.43359999999999999</v>
      </c>
      <c r="K291" s="850">
        <v>0.1137</v>
      </c>
      <c r="L291" s="850">
        <v>0.66700000000000004</v>
      </c>
      <c r="M291" s="851">
        <v>0.81069999999999998</v>
      </c>
      <c r="N291" s="849">
        <v>0.74219999999999997</v>
      </c>
      <c r="O291" s="850">
        <v>0.67869999999999997</v>
      </c>
      <c r="P291" s="850">
        <v>1.2060999999999999</v>
      </c>
      <c r="Q291" s="851">
        <v>1.3018000000000001</v>
      </c>
      <c r="R291" s="849">
        <v>1.6E-2</v>
      </c>
      <c r="S291" s="850">
        <v>9.7000000000000003E-3</v>
      </c>
      <c r="T291" s="850">
        <v>0.03</v>
      </c>
      <c r="U291" s="851">
        <v>1.6E-2</v>
      </c>
      <c r="V291" s="852">
        <v>2E-3</v>
      </c>
      <c r="W291" s="853">
        <v>2E-3</v>
      </c>
      <c r="X291" s="853">
        <v>2E-3</v>
      </c>
      <c r="Y291" s="854">
        <v>2E-3</v>
      </c>
      <c r="Z291" s="852">
        <v>0</v>
      </c>
      <c r="AA291" s="853">
        <v>0</v>
      </c>
      <c r="AB291" s="853">
        <v>0</v>
      </c>
      <c r="AC291" s="854">
        <v>0</v>
      </c>
      <c r="AD291" s="852">
        <v>3.2000000000000002E-3</v>
      </c>
      <c r="AE291" s="853">
        <v>1.9E-3</v>
      </c>
      <c r="AF291" s="853">
        <v>5.7000000000000002E-3</v>
      </c>
      <c r="AG291" s="854">
        <v>5.7999999999999996E-3</v>
      </c>
      <c r="AH291" s="755">
        <v>283</v>
      </c>
      <c r="AI291" s="756">
        <v>175</v>
      </c>
      <c r="AJ291" s="757">
        <v>217</v>
      </c>
    </row>
    <row r="292" spans="1:36" ht="12.75" customHeight="1">
      <c r="A292" s="766" t="s">
        <v>1380</v>
      </c>
      <c r="B292" s="767" t="s">
        <v>304</v>
      </c>
      <c r="C292" s="768" t="s">
        <v>33</v>
      </c>
      <c r="D292" s="769" t="s">
        <v>1067</v>
      </c>
      <c r="E292" s="770" t="s">
        <v>1063</v>
      </c>
      <c r="F292" s="849">
        <v>3.2025000000000001</v>
      </c>
      <c r="G292" s="850">
        <v>1.3255999999999999</v>
      </c>
      <c r="H292" s="850">
        <v>1.1142000000000001</v>
      </c>
      <c r="I292" s="851">
        <v>5.7625000000000002</v>
      </c>
      <c r="J292" s="849">
        <v>1.0904</v>
      </c>
      <c r="K292" s="850">
        <v>0.84160000000000001</v>
      </c>
      <c r="L292" s="850">
        <v>1.7602</v>
      </c>
      <c r="M292" s="851">
        <v>2.0386000000000002</v>
      </c>
      <c r="N292" s="849">
        <v>1.1731</v>
      </c>
      <c r="O292" s="850">
        <v>1.0829</v>
      </c>
      <c r="P292" s="850">
        <v>2.0024000000000002</v>
      </c>
      <c r="Q292" s="851">
        <v>2.0575000000000001</v>
      </c>
      <c r="R292" s="849">
        <v>3.9399999999999998E-2</v>
      </c>
      <c r="S292" s="850">
        <v>3.0099999999999998E-2</v>
      </c>
      <c r="T292" s="850">
        <v>6.4199999999999993E-2</v>
      </c>
      <c r="U292" s="851">
        <v>3.9399999999999998E-2</v>
      </c>
      <c r="V292" s="852">
        <v>2E-3</v>
      </c>
      <c r="W292" s="853">
        <v>2E-3</v>
      </c>
      <c r="X292" s="853">
        <v>2E-3</v>
      </c>
      <c r="Y292" s="854">
        <v>2E-3</v>
      </c>
      <c r="Z292" s="852">
        <v>0</v>
      </c>
      <c r="AA292" s="853">
        <v>0</v>
      </c>
      <c r="AB292" s="853">
        <v>0</v>
      </c>
      <c r="AC292" s="854">
        <v>0</v>
      </c>
      <c r="AD292" s="852">
        <v>7.9000000000000008E-3</v>
      </c>
      <c r="AE292" s="853">
        <v>6.0000000000000001E-3</v>
      </c>
      <c r="AF292" s="853">
        <v>1.2200000000000001E-2</v>
      </c>
      <c r="AG292" s="854">
        <v>1.4200000000000001E-2</v>
      </c>
      <c r="AH292" s="755">
        <v>192</v>
      </c>
      <c r="AI292" s="756">
        <v>121</v>
      </c>
      <c r="AJ292" s="757">
        <v>151</v>
      </c>
    </row>
    <row r="293" spans="1:36" ht="12.75" customHeight="1">
      <c r="A293" s="766" t="s">
        <v>1381</v>
      </c>
      <c r="B293" s="767" t="s">
        <v>304</v>
      </c>
      <c r="C293" s="768" t="s">
        <v>33</v>
      </c>
      <c r="D293" s="769" t="s">
        <v>1233</v>
      </c>
      <c r="E293" s="770" t="s">
        <v>1063</v>
      </c>
      <c r="F293" s="849">
        <v>3.6353</v>
      </c>
      <c r="G293" s="850">
        <v>1.5018</v>
      </c>
      <c r="H293" s="850">
        <v>1.2256</v>
      </c>
      <c r="I293" s="851">
        <v>6.5411999999999999</v>
      </c>
      <c r="J293" s="849">
        <v>1.3741000000000001</v>
      </c>
      <c r="K293" s="850">
        <v>1.0455000000000001</v>
      </c>
      <c r="L293" s="850">
        <v>1.9948999999999999</v>
      </c>
      <c r="M293" s="851">
        <v>2.569</v>
      </c>
      <c r="N293" s="849">
        <v>1.4077999999999999</v>
      </c>
      <c r="O293" s="850">
        <v>1.3211999999999999</v>
      </c>
      <c r="P293" s="850">
        <v>2.2551999999999999</v>
      </c>
      <c r="Q293" s="851">
        <v>2.4689000000000001</v>
      </c>
      <c r="R293" s="849">
        <v>2.7E-2</v>
      </c>
      <c r="S293" s="850">
        <v>2.07E-2</v>
      </c>
      <c r="T293" s="850">
        <v>4.3900000000000002E-2</v>
      </c>
      <c r="U293" s="851">
        <v>2.7E-2</v>
      </c>
      <c r="V293" s="852">
        <v>2E-3</v>
      </c>
      <c r="W293" s="853">
        <v>2E-3</v>
      </c>
      <c r="X293" s="853">
        <v>2E-3</v>
      </c>
      <c r="Y293" s="854">
        <v>2E-3</v>
      </c>
      <c r="Z293" s="852">
        <v>0</v>
      </c>
      <c r="AA293" s="853">
        <v>0</v>
      </c>
      <c r="AB293" s="853">
        <v>0</v>
      </c>
      <c r="AC293" s="854">
        <v>0</v>
      </c>
      <c r="AD293" s="852">
        <v>5.4000000000000003E-3</v>
      </c>
      <c r="AE293" s="853">
        <v>4.1000000000000003E-3</v>
      </c>
      <c r="AF293" s="853">
        <v>8.3000000000000001E-3</v>
      </c>
      <c r="AG293" s="854">
        <v>9.7000000000000003E-3</v>
      </c>
      <c r="AH293" s="755">
        <v>222</v>
      </c>
      <c r="AI293" s="756">
        <v>140</v>
      </c>
      <c r="AJ293" s="757">
        <v>175</v>
      </c>
    </row>
    <row r="294" spans="1:36" ht="12.75" customHeight="1">
      <c r="A294" s="766" t="s">
        <v>1382</v>
      </c>
      <c r="B294" s="767" t="s">
        <v>304</v>
      </c>
      <c r="C294" s="768" t="s">
        <v>33</v>
      </c>
      <c r="D294" s="769" t="s">
        <v>1069</v>
      </c>
      <c r="E294" s="770" t="s">
        <v>1063</v>
      </c>
      <c r="F294" s="849">
        <v>4.2412000000000001</v>
      </c>
      <c r="G294" s="850">
        <v>1.77</v>
      </c>
      <c r="H294" s="850">
        <v>1.337</v>
      </c>
      <c r="I294" s="851">
        <v>7.6314000000000002</v>
      </c>
      <c r="J294" s="849">
        <v>1.8528</v>
      </c>
      <c r="K294" s="850">
        <v>1.3956999999999999</v>
      </c>
      <c r="L294" s="850">
        <v>2.3616000000000001</v>
      </c>
      <c r="M294" s="851">
        <v>3.464</v>
      </c>
      <c r="N294" s="849">
        <v>1.7765</v>
      </c>
      <c r="O294" s="850">
        <v>1.7218</v>
      </c>
      <c r="P294" s="850">
        <v>2.7002000000000002</v>
      </c>
      <c r="Q294" s="851">
        <v>3.1156000000000001</v>
      </c>
      <c r="R294" s="849">
        <v>2.4E-2</v>
      </c>
      <c r="S294" s="850">
        <v>1.8700000000000001E-2</v>
      </c>
      <c r="T294" s="850">
        <v>3.9100000000000003E-2</v>
      </c>
      <c r="U294" s="851">
        <v>2.4E-2</v>
      </c>
      <c r="V294" s="852">
        <v>2E-3</v>
      </c>
      <c r="W294" s="853">
        <v>2E-3</v>
      </c>
      <c r="X294" s="853">
        <v>2E-3</v>
      </c>
      <c r="Y294" s="854">
        <v>2E-3</v>
      </c>
      <c r="Z294" s="852">
        <v>0</v>
      </c>
      <c r="AA294" s="853">
        <v>0</v>
      </c>
      <c r="AB294" s="853">
        <v>0</v>
      </c>
      <c r="AC294" s="854">
        <v>0</v>
      </c>
      <c r="AD294" s="852">
        <v>4.7999999999999996E-3</v>
      </c>
      <c r="AE294" s="853">
        <v>3.7000000000000002E-3</v>
      </c>
      <c r="AF294" s="853">
        <v>7.4000000000000003E-3</v>
      </c>
      <c r="AG294" s="854">
        <v>8.6999999999999994E-3</v>
      </c>
      <c r="AH294" s="755">
        <v>298</v>
      </c>
      <c r="AI294" s="756">
        <v>189</v>
      </c>
      <c r="AJ294" s="757">
        <v>237</v>
      </c>
    </row>
    <row r="295" spans="1:36" ht="12.75" customHeight="1">
      <c r="A295" s="766" t="s">
        <v>1383</v>
      </c>
      <c r="B295" s="767" t="s">
        <v>304</v>
      </c>
      <c r="C295" s="768" t="s">
        <v>33</v>
      </c>
      <c r="D295" s="769" t="s">
        <v>1283</v>
      </c>
      <c r="E295" s="770" t="s">
        <v>1274</v>
      </c>
      <c r="F295" s="849">
        <v>6.9433999999999996</v>
      </c>
      <c r="G295" s="850">
        <v>5.0086000000000004</v>
      </c>
      <c r="H295" s="850">
        <v>1.6835</v>
      </c>
      <c r="I295" s="851">
        <v>12.493600000000001</v>
      </c>
      <c r="J295" s="849">
        <v>0.84660000000000002</v>
      </c>
      <c r="K295" s="850">
        <v>0.34920000000000001</v>
      </c>
      <c r="L295" s="850">
        <v>0.12820000000000001</v>
      </c>
      <c r="M295" s="851">
        <v>1.5828</v>
      </c>
      <c r="N295" s="849">
        <v>1.2418</v>
      </c>
      <c r="O295" s="850">
        <v>0.72729999999999995</v>
      </c>
      <c r="P295" s="850">
        <v>0.52510000000000001</v>
      </c>
      <c r="Q295" s="851">
        <v>2.1779000000000002</v>
      </c>
      <c r="R295" s="849">
        <v>8.8999999999999999E-3</v>
      </c>
      <c r="S295" s="850">
        <v>5.1000000000000004E-3</v>
      </c>
      <c r="T295" s="850">
        <v>1.2699999999999999E-2</v>
      </c>
      <c r="U295" s="851">
        <v>8.8999999999999999E-3</v>
      </c>
      <c r="V295" s="852">
        <v>2E-3</v>
      </c>
      <c r="W295" s="853">
        <v>2E-3</v>
      </c>
      <c r="X295" s="853">
        <v>2E-3</v>
      </c>
      <c r="Y295" s="854">
        <v>2E-3</v>
      </c>
      <c r="Z295" s="852">
        <v>0</v>
      </c>
      <c r="AA295" s="853">
        <v>0</v>
      </c>
      <c r="AB295" s="853">
        <v>0</v>
      </c>
      <c r="AC295" s="854">
        <v>0</v>
      </c>
      <c r="AD295" s="852">
        <v>1.8E-3</v>
      </c>
      <c r="AE295" s="853">
        <v>1E-3</v>
      </c>
      <c r="AF295" s="853">
        <v>2.3999999999999998E-3</v>
      </c>
      <c r="AG295" s="854">
        <v>2.8999999999999998E-3</v>
      </c>
      <c r="AH295" s="755">
        <v>268</v>
      </c>
      <c r="AI295" s="756">
        <v>168</v>
      </c>
      <c r="AJ295" s="757">
        <v>208</v>
      </c>
    </row>
    <row r="296" spans="1:36" ht="12.75" customHeight="1">
      <c r="A296" s="766" t="s">
        <v>1384</v>
      </c>
      <c r="B296" s="767" t="s">
        <v>304</v>
      </c>
      <c r="C296" s="768" t="s">
        <v>22</v>
      </c>
      <c r="D296" s="769" t="s">
        <v>1189</v>
      </c>
      <c r="E296" s="770" t="s">
        <v>1054</v>
      </c>
      <c r="F296" s="849">
        <v>4.1005000000000003</v>
      </c>
      <c r="G296" s="850">
        <v>2.4416000000000002</v>
      </c>
      <c r="H296" s="850">
        <v>1.9201999999999999</v>
      </c>
      <c r="I296" s="851">
        <v>16.98</v>
      </c>
      <c r="J296" s="849">
        <v>7.8899999999999998E-2</v>
      </c>
      <c r="K296" s="850">
        <v>9.5699999999999993E-2</v>
      </c>
      <c r="L296" s="850">
        <v>1.8100000000000002E-2</v>
      </c>
      <c r="M296" s="851">
        <v>2.39</v>
      </c>
      <c r="N296" s="849">
        <v>0.26550000000000001</v>
      </c>
      <c r="O296" s="850">
        <v>0.28849999999999998</v>
      </c>
      <c r="P296" s="850">
        <v>0.3</v>
      </c>
      <c r="Q296" s="851">
        <v>0.23</v>
      </c>
      <c r="R296" s="849">
        <v>1.4E-3</v>
      </c>
      <c r="S296" s="850">
        <v>6.9999999999999999E-4</v>
      </c>
      <c r="T296" s="850">
        <v>2.5000000000000001E-3</v>
      </c>
      <c r="U296" s="851">
        <v>3.3000000000000002E-2</v>
      </c>
      <c r="V296" s="852">
        <v>1.46E-2</v>
      </c>
      <c r="W296" s="853">
        <v>1.49E-2</v>
      </c>
      <c r="X296" s="853">
        <v>6.5000000000000002E-2</v>
      </c>
      <c r="Y296" s="854">
        <v>0.2923</v>
      </c>
      <c r="Z296" s="852">
        <v>1.6000000000000001E-3</v>
      </c>
      <c r="AA296" s="853">
        <v>4.0000000000000002E-4</v>
      </c>
      <c r="AB296" s="853">
        <v>1E-3</v>
      </c>
      <c r="AC296" s="854">
        <v>3.1800000000000002E-2</v>
      </c>
      <c r="AD296" s="852">
        <v>2.0000000000000001E-4</v>
      </c>
      <c r="AE296" s="853">
        <v>0</v>
      </c>
      <c r="AF296" s="853">
        <v>4.0000000000000002E-4</v>
      </c>
      <c r="AG296" s="854">
        <v>2.7000000000000001E-3</v>
      </c>
      <c r="AH296" s="755">
        <v>210</v>
      </c>
      <c r="AI296" s="756">
        <v>133</v>
      </c>
      <c r="AJ296" s="757">
        <v>166</v>
      </c>
    </row>
    <row r="297" spans="1:36" ht="12.75" customHeight="1">
      <c r="A297" s="1300" t="s">
        <v>1385</v>
      </c>
      <c r="B297" s="1301" t="s">
        <v>304</v>
      </c>
      <c r="C297" s="1302" t="s">
        <v>22</v>
      </c>
      <c r="D297" s="1303" t="s">
        <v>1191</v>
      </c>
      <c r="E297" s="770" t="s">
        <v>1056</v>
      </c>
      <c r="F297" s="849">
        <v>3.5735000000000001</v>
      </c>
      <c r="G297" s="850">
        <v>2.1926999999999999</v>
      </c>
      <c r="H297" s="850">
        <v>1.6772</v>
      </c>
      <c r="I297" s="851">
        <v>13.61</v>
      </c>
      <c r="J297" s="849">
        <v>4.7699999999999999E-2</v>
      </c>
      <c r="K297" s="850">
        <v>8.7800000000000003E-2</v>
      </c>
      <c r="L297" s="850">
        <v>1.5800000000000002E-2</v>
      </c>
      <c r="M297" s="851">
        <v>2.48</v>
      </c>
      <c r="N297" s="849">
        <v>0.28499999999999998</v>
      </c>
      <c r="O297" s="850">
        <v>0.29499999999999998</v>
      </c>
      <c r="P297" s="850">
        <v>0.3</v>
      </c>
      <c r="Q297" s="851">
        <v>0.1</v>
      </c>
      <c r="R297" s="849">
        <v>1.4E-3</v>
      </c>
      <c r="S297" s="850">
        <v>6.9999999999999999E-4</v>
      </c>
      <c r="T297" s="850">
        <v>2.5000000000000001E-3</v>
      </c>
      <c r="U297" s="851">
        <v>3.3000000000000002E-2</v>
      </c>
      <c r="V297" s="852">
        <v>9.4000000000000004E-3</v>
      </c>
      <c r="W297" s="853">
        <v>2.01E-2</v>
      </c>
      <c r="X297" s="853">
        <v>6.4899999999999999E-2</v>
      </c>
      <c r="Y297" s="854">
        <v>0.18870000000000001</v>
      </c>
      <c r="Z297" s="852">
        <v>6.9999999999999999E-4</v>
      </c>
      <c r="AA297" s="853">
        <v>1E-4</v>
      </c>
      <c r="AB297" s="853">
        <v>6.9999999999999999E-4</v>
      </c>
      <c r="AC297" s="854">
        <v>1.4500000000000001E-2</v>
      </c>
      <c r="AD297" s="852">
        <v>2.0000000000000001E-4</v>
      </c>
      <c r="AE297" s="853">
        <v>0</v>
      </c>
      <c r="AF297" s="853">
        <v>4.0000000000000002E-4</v>
      </c>
      <c r="AG297" s="854">
        <v>2.5999999999999999E-3</v>
      </c>
      <c r="AH297" s="755">
        <v>218</v>
      </c>
      <c r="AI297" s="756">
        <v>139</v>
      </c>
      <c r="AJ297" s="757">
        <v>174</v>
      </c>
    </row>
    <row r="298" spans="1:36" ht="12.75" customHeight="1">
      <c r="A298" s="1300" t="s">
        <v>1386</v>
      </c>
      <c r="B298" s="1301" t="s">
        <v>304</v>
      </c>
      <c r="C298" s="1302" t="s">
        <v>22</v>
      </c>
      <c r="D298" s="1303" t="s">
        <v>1193</v>
      </c>
      <c r="E298" s="770" t="s">
        <v>1058</v>
      </c>
      <c r="F298" s="849">
        <v>2.4504999999999999</v>
      </c>
      <c r="G298" s="850">
        <v>1.6180000000000001</v>
      </c>
      <c r="H298" s="850">
        <v>1.3418000000000001</v>
      </c>
      <c r="I298" s="851">
        <v>13.61</v>
      </c>
      <c r="J298" s="849">
        <v>5.67E-2</v>
      </c>
      <c r="K298" s="850">
        <v>7.6399999999999996E-2</v>
      </c>
      <c r="L298" s="850">
        <v>1.2699999999999999E-2</v>
      </c>
      <c r="M298" s="851">
        <v>1.86</v>
      </c>
      <c r="N298" s="849">
        <v>0.1168</v>
      </c>
      <c r="O298" s="850">
        <v>0.10920000000000001</v>
      </c>
      <c r="P298" s="850">
        <v>0.1071</v>
      </c>
      <c r="Q298" s="851">
        <v>0.08</v>
      </c>
      <c r="R298" s="849">
        <v>1.1000000000000001E-3</v>
      </c>
      <c r="S298" s="850">
        <v>5.9999999999999995E-4</v>
      </c>
      <c r="T298" s="850">
        <v>2.5000000000000001E-3</v>
      </c>
      <c r="U298" s="851">
        <v>3.3000000000000002E-2</v>
      </c>
      <c r="V298" s="852">
        <v>4.5999999999999999E-3</v>
      </c>
      <c r="W298" s="853">
        <v>2.4899999999999999E-2</v>
      </c>
      <c r="X298" s="853">
        <v>6.4799999999999996E-2</v>
      </c>
      <c r="Y298" s="854">
        <v>9.1200000000000003E-2</v>
      </c>
      <c r="Z298" s="852">
        <v>6.9999999999999999E-4</v>
      </c>
      <c r="AA298" s="853">
        <v>1E-4</v>
      </c>
      <c r="AB298" s="853">
        <v>6.9999999999999999E-4</v>
      </c>
      <c r="AC298" s="854">
        <v>1.4500000000000001E-2</v>
      </c>
      <c r="AD298" s="852">
        <v>2.0000000000000001E-4</v>
      </c>
      <c r="AE298" s="853">
        <v>0</v>
      </c>
      <c r="AF298" s="853">
        <v>4.0000000000000002E-4</v>
      </c>
      <c r="AG298" s="854">
        <v>2.0999999999999999E-3</v>
      </c>
      <c r="AH298" s="755">
        <v>205</v>
      </c>
      <c r="AI298" s="756">
        <v>131</v>
      </c>
      <c r="AJ298" s="757">
        <v>165</v>
      </c>
    </row>
    <row r="299" spans="1:36" ht="12.75" customHeight="1">
      <c r="A299" s="1300" t="s">
        <v>1387</v>
      </c>
      <c r="B299" s="1301" t="s">
        <v>304</v>
      </c>
      <c r="C299" s="1302" t="s">
        <v>22</v>
      </c>
      <c r="D299" s="1303" t="s">
        <v>1195</v>
      </c>
      <c r="E299" s="770" t="s">
        <v>1060</v>
      </c>
      <c r="F299" s="849">
        <v>3.4619</v>
      </c>
      <c r="G299" s="850">
        <v>1.9552</v>
      </c>
      <c r="H299" s="850">
        <v>1.3418000000000001</v>
      </c>
      <c r="I299" s="851">
        <v>6.8674999999999997</v>
      </c>
      <c r="J299" s="849">
        <v>0.1867</v>
      </c>
      <c r="K299" s="850">
        <v>0.1197</v>
      </c>
      <c r="L299" s="850">
        <v>1.2699999999999999E-2</v>
      </c>
      <c r="M299" s="851">
        <v>0.99370000000000003</v>
      </c>
      <c r="N299" s="849">
        <v>7.7000000000000002E-3</v>
      </c>
      <c r="O299" s="850">
        <v>8.0000000000000002E-3</v>
      </c>
      <c r="P299" s="850">
        <v>1.06E-2</v>
      </c>
      <c r="Q299" s="851">
        <v>0.2364</v>
      </c>
      <c r="R299" s="849">
        <v>5.0000000000000001E-4</v>
      </c>
      <c r="S299" s="850">
        <v>5.0000000000000001E-4</v>
      </c>
      <c r="T299" s="850">
        <v>2.5000000000000001E-3</v>
      </c>
      <c r="U299" s="851">
        <v>9.1999999999999998E-3</v>
      </c>
      <c r="V299" s="852">
        <v>8.3999999999999995E-3</v>
      </c>
      <c r="W299" s="853">
        <v>2.93E-2</v>
      </c>
      <c r="X299" s="853">
        <v>6.4699999999999994E-2</v>
      </c>
      <c r="Y299" s="854">
        <v>2.5999999999999999E-3</v>
      </c>
      <c r="Z299" s="852">
        <v>1.6999999999999999E-3</v>
      </c>
      <c r="AA299" s="853">
        <v>5.0000000000000001E-4</v>
      </c>
      <c r="AB299" s="853">
        <v>6.9999999999999999E-4</v>
      </c>
      <c r="AC299" s="854">
        <v>4.8500000000000001E-2</v>
      </c>
      <c r="AD299" s="852">
        <v>2.0000000000000001E-4</v>
      </c>
      <c r="AE299" s="853">
        <v>0</v>
      </c>
      <c r="AF299" s="853">
        <v>4.0000000000000002E-4</v>
      </c>
      <c r="AG299" s="854">
        <v>2.0999999999999999E-3</v>
      </c>
      <c r="AH299" s="755">
        <v>198</v>
      </c>
      <c r="AI299" s="756">
        <v>127</v>
      </c>
      <c r="AJ299" s="757">
        <v>159</v>
      </c>
    </row>
    <row r="300" spans="1:36" ht="12.75" customHeight="1">
      <c r="A300" s="1300" t="s">
        <v>1388</v>
      </c>
      <c r="B300" s="1301" t="s">
        <v>304</v>
      </c>
      <c r="C300" s="1302" t="s">
        <v>22</v>
      </c>
      <c r="D300" s="1303" t="s">
        <v>1389</v>
      </c>
      <c r="E300" s="770" t="s">
        <v>1058</v>
      </c>
      <c r="F300" s="849">
        <v>5.8799999999999998E-2</v>
      </c>
      <c r="G300" s="850">
        <v>3.5400000000000001E-2</v>
      </c>
      <c r="H300" s="850">
        <v>9.8500000000000004E-2</v>
      </c>
      <c r="I300" s="851">
        <v>13.61</v>
      </c>
      <c r="J300" s="849">
        <v>8.4599999999999995E-2</v>
      </c>
      <c r="K300" s="850">
        <v>4.8000000000000001E-2</v>
      </c>
      <c r="L300" s="850">
        <v>0.14499999999999999</v>
      </c>
      <c r="M300" s="851">
        <v>1.86</v>
      </c>
      <c r="N300" s="849">
        <v>2.5899999999999999E-2</v>
      </c>
      <c r="O300" s="850">
        <v>1.1900000000000001E-2</v>
      </c>
      <c r="P300" s="850">
        <v>6.4000000000000003E-3</v>
      </c>
      <c r="Q300" s="851">
        <v>0.08</v>
      </c>
      <c r="R300" s="849">
        <v>2.2000000000000001E-3</v>
      </c>
      <c r="S300" s="850">
        <v>1.1000000000000001E-3</v>
      </c>
      <c r="T300" s="850">
        <v>3.0000000000000001E-3</v>
      </c>
      <c r="U300" s="851">
        <v>3.3000000000000002E-2</v>
      </c>
      <c r="V300" s="852">
        <v>1.8200000000000001E-2</v>
      </c>
      <c r="W300" s="853">
        <v>2.9499999999999998E-2</v>
      </c>
      <c r="X300" s="853">
        <v>6.4799999999999996E-2</v>
      </c>
      <c r="Y300" s="854">
        <v>9.1200000000000003E-2</v>
      </c>
      <c r="Z300" s="852">
        <v>5.0000000000000001E-4</v>
      </c>
      <c r="AA300" s="853">
        <v>1E-4</v>
      </c>
      <c r="AB300" s="853">
        <v>5.0000000000000001E-4</v>
      </c>
      <c r="AC300" s="854">
        <v>0.01</v>
      </c>
      <c r="AD300" s="852">
        <v>2.9999999999999997E-4</v>
      </c>
      <c r="AE300" s="853">
        <v>2.0000000000000001E-4</v>
      </c>
      <c r="AF300" s="853">
        <v>4.0000000000000002E-4</v>
      </c>
      <c r="AG300" s="854">
        <v>2.5000000000000001E-3</v>
      </c>
      <c r="AH300" s="755">
        <v>109</v>
      </c>
      <c r="AI300" s="756">
        <v>129</v>
      </c>
      <c r="AJ300" s="757">
        <v>160</v>
      </c>
    </row>
    <row r="301" spans="1:36" ht="12.75" customHeight="1">
      <c r="A301" s="1300" t="s">
        <v>1390</v>
      </c>
      <c r="B301" s="1301" t="s">
        <v>304</v>
      </c>
      <c r="C301" s="1302" t="s">
        <v>22</v>
      </c>
      <c r="D301" s="1303" t="s">
        <v>1197</v>
      </c>
      <c r="E301" s="770" t="s">
        <v>1060</v>
      </c>
      <c r="F301" s="849">
        <v>6.6799999999999998E-2</v>
      </c>
      <c r="G301" s="850">
        <v>4.6399999999999997E-2</v>
      </c>
      <c r="H301" s="850">
        <v>0.113</v>
      </c>
      <c r="I301" s="851">
        <v>6.8674999999999997</v>
      </c>
      <c r="J301" s="849">
        <v>8.1000000000000003E-2</v>
      </c>
      <c r="K301" s="850">
        <v>1.83E-2</v>
      </c>
      <c r="L301" s="850">
        <v>0.124</v>
      </c>
      <c r="M301" s="851">
        <v>0.99370000000000003</v>
      </c>
      <c r="N301" s="849">
        <v>2.5899999999999999E-2</v>
      </c>
      <c r="O301" s="850">
        <v>1.1900000000000001E-2</v>
      </c>
      <c r="P301" s="850">
        <v>6.4000000000000003E-3</v>
      </c>
      <c r="Q301" s="851">
        <v>0.2364</v>
      </c>
      <c r="R301" s="849">
        <v>1.6999999999999999E-3</v>
      </c>
      <c r="S301" s="850">
        <v>8.9999999999999998E-4</v>
      </c>
      <c r="T301" s="850">
        <v>2.3999999999999998E-3</v>
      </c>
      <c r="U301" s="851">
        <v>1.2999999999999999E-3</v>
      </c>
      <c r="V301" s="852">
        <v>8.8000000000000005E-3</v>
      </c>
      <c r="W301" s="853">
        <v>2.9399999999999999E-2</v>
      </c>
      <c r="X301" s="853">
        <v>6.4699999999999994E-2</v>
      </c>
      <c r="Y301" s="854">
        <v>2.5999999999999999E-3</v>
      </c>
      <c r="Z301" s="852">
        <v>1.1999999999999999E-3</v>
      </c>
      <c r="AA301" s="853">
        <v>4.0000000000000002E-4</v>
      </c>
      <c r="AB301" s="853">
        <v>5.0000000000000001E-4</v>
      </c>
      <c r="AC301" s="854">
        <v>4.8500000000000001E-2</v>
      </c>
      <c r="AD301" s="852">
        <v>2.9999999999999997E-4</v>
      </c>
      <c r="AE301" s="853">
        <v>2.0000000000000001E-4</v>
      </c>
      <c r="AF301" s="853">
        <v>4.0000000000000002E-4</v>
      </c>
      <c r="AG301" s="854">
        <v>2.5000000000000001E-3</v>
      </c>
      <c r="AH301" s="755">
        <v>106</v>
      </c>
      <c r="AI301" s="756">
        <v>126</v>
      </c>
      <c r="AJ301" s="757">
        <v>156</v>
      </c>
    </row>
    <row r="302" spans="1:36" ht="12.75" customHeight="1">
      <c r="A302" s="1300" t="s">
        <v>1391</v>
      </c>
      <c r="B302" s="1301" t="s">
        <v>304</v>
      </c>
      <c r="C302" s="1302" t="s">
        <v>22</v>
      </c>
      <c r="D302" s="1303" t="s">
        <v>1392</v>
      </c>
      <c r="E302" s="770" t="s">
        <v>439</v>
      </c>
      <c r="F302" s="849">
        <v>2.5399999999999999E-2</v>
      </c>
      <c r="G302" s="850">
        <v>0.04</v>
      </c>
      <c r="H302" s="850">
        <v>7.7100000000000002E-2</v>
      </c>
      <c r="I302" s="851">
        <v>5.9499999999999997E-2</v>
      </c>
      <c r="J302" s="849">
        <v>1.8100000000000002E-2</v>
      </c>
      <c r="K302" s="850">
        <v>2.0400000000000001E-2</v>
      </c>
      <c r="L302" s="850">
        <v>2.4500000000000001E-2</v>
      </c>
      <c r="M302" s="851">
        <v>4.0399999999999998E-2</v>
      </c>
      <c r="N302" s="849">
        <v>9.6299999999999997E-2</v>
      </c>
      <c r="O302" s="850">
        <v>5.4899999999999997E-2</v>
      </c>
      <c r="P302" s="850">
        <v>8.5999999999999993E-2</v>
      </c>
      <c r="Q302" s="851">
        <v>0.16209999999999999</v>
      </c>
      <c r="R302" s="849">
        <v>5.0000000000000001E-4</v>
      </c>
      <c r="S302" s="850">
        <v>1.5E-3</v>
      </c>
      <c r="T302" s="850">
        <v>1.5E-3</v>
      </c>
      <c r="U302" s="851">
        <v>5.0000000000000001E-4</v>
      </c>
      <c r="V302" s="852">
        <v>2.6100000000000002E-2</v>
      </c>
      <c r="W302" s="853">
        <v>1.49E-2</v>
      </c>
      <c r="X302" s="853">
        <v>2.3300000000000001E-2</v>
      </c>
      <c r="Y302" s="854">
        <v>4.3900000000000002E-2</v>
      </c>
      <c r="Z302" s="852">
        <v>1.34E-2</v>
      </c>
      <c r="AA302" s="853">
        <v>4.7999999999999996E-3</v>
      </c>
      <c r="AB302" s="853">
        <v>5.5999999999999999E-3</v>
      </c>
      <c r="AC302" s="854">
        <v>1.5800000000000002E-2</v>
      </c>
      <c r="AD302" s="852">
        <v>0</v>
      </c>
      <c r="AE302" s="853">
        <v>0</v>
      </c>
      <c r="AF302" s="853">
        <v>1E-4</v>
      </c>
      <c r="AG302" s="854">
        <v>1E-4</v>
      </c>
      <c r="AH302" s="755">
        <v>113</v>
      </c>
      <c r="AI302" s="756">
        <v>136</v>
      </c>
      <c r="AJ302" s="757">
        <v>171</v>
      </c>
    </row>
    <row r="303" spans="1:36" ht="12.75" customHeight="1">
      <c r="A303" s="1300" t="s">
        <v>1393</v>
      </c>
      <c r="B303" s="1301" t="s">
        <v>304</v>
      </c>
      <c r="C303" s="1302" t="s">
        <v>101</v>
      </c>
      <c r="D303" s="1303" t="s">
        <v>1394</v>
      </c>
      <c r="E303" s="770" t="s">
        <v>1100</v>
      </c>
      <c r="F303" s="849">
        <v>3.7699999999999997E-2</v>
      </c>
      <c r="G303" s="850">
        <v>5.1700000000000003E-2</v>
      </c>
      <c r="H303" s="850">
        <v>2.7E-2</v>
      </c>
      <c r="I303" s="851">
        <v>4.4299999999999999E-2</v>
      </c>
      <c r="J303" s="849">
        <v>0.10970000000000001</v>
      </c>
      <c r="K303" s="850">
        <v>6.8599999999999994E-2</v>
      </c>
      <c r="L303" s="850">
        <v>0.10199999999999999</v>
      </c>
      <c r="M303" s="851">
        <v>0.129</v>
      </c>
      <c r="N303" s="849">
        <v>0.17749999999999999</v>
      </c>
      <c r="O303" s="850">
        <v>0.1512</v>
      </c>
      <c r="P303" s="850">
        <v>0.307</v>
      </c>
      <c r="Q303" s="851">
        <v>0.28389999999999999</v>
      </c>
      <c r="R303" s="849">
        <v>5.0000000000000001E-4</v>
      </c>
      <c r="S303" s="850">
        <v>1.5E-3</v>
      </c>
      <c r="T303" s="850">
        <v>1.5E-3</v>
      </c>
      <c r="U303" s="851">
        <v>5.0000000000000001E-4</v>
      </c>
      <c r="V303" s="852">
        <v>8.0000000000000004E-4</v>
      </c>
      <c r="W303" s="853">
        <v>8.0000000000000004E-4</v>
      </c>
      <c r="X303" s="853">
        <v>6.9999999999999999E-4</v>
      </c>
      <c r="Y303" s="854">
        <v>6.9999999999999999E-4</v>
      </c>
      <c r="Z303" s="852">
        <v>6.7000000000000002E-3</v>
      </c>
      <c r="AA303" s="853">
        <v>2.3999999999999998E-3</v>
      </c>
      <c r="AB303" s="853">
        <v>2.8E-3</v>
      </c>
      <c r="AC303" s="854">
        <v>7.9000000000000008E-3</v>
      </c>
      <c r="AD303" s="852">
        <v>0</v>
      </c>
      <c r="AE303" s="853">
        <v>0</v>
      </c>
      <c r="AF303" s="853">
        <v>1E-4</v>
      </c>
      <c r="AG303" s="854">
        <v>1E-4</v>
      </c>
      <c r="AH303" s="755">
        <v>117</v>
      </c>
      <c r="AI303" s="756">
        <v>139</v>
      </c>
      <c r="AJ303" s="757">
        <v>173</v>
      </c>
    </row>
    <row r="304" spans="1:36" ht="12.75" customHeight="1">
      <c r="A304" s="1300" t="s">
        <v>308</v>
      </c>
      <c r="B304" s="1301" t="s">
        <v>304</v>
      </c>
      <c r="C304" s="1302" t="s">
        <v>101</v>
      </c>
      <c r="D304" s="1303" t="s">
        <v>307</v>
      </c>
      <c r="E304" s="770" t="s">
        <v>1211</v>
      </c>
      <c r="F304" s="849">
        <v>2.5399999999999999E-2</v>
      </c>
      <c r="G304" s="850">
        <v>0.04</v>
      </c>
      <c r="H304" s="850">
        <v>7.7100000000000002E-2</v>
      </c>
      <c r="I304" s="851">
        <v>5.9499999999999997E-2</v>
      </c>
      <c r="J304" s="849">
        <v>1.8100000000000002E-2</v>
      </c>
      <c r="K304" s="850">
        <v>2.0400000000000001E-2</v>
      </c>
      <c r="L304" s="850">
        <v>2.4500000000000001E-2</v>
      </c>
      <c r="M304" s="851">
        <v>4.0399999999999998E-2</v>
      </c>
      <c r="N304" s="849">
        <v>3.1E-2</v>
      </c>
      <c r="O304" s="850">
        <v>1.7000000000000001E-2</v>
      </c>
      <c r="P304" s="850">
        <v>1.9300000000000001E-2</v>
      </c>
      <c r="Q304" s="851">
        <v>3.1E-2</v>
      </c>
      <c r="R304" s="849">
        <v>5.0000000000000001E-4</v>
      </c>
      <c r="S304" s="850">
        <v>1.5E-3</v>
      </c>
      <c r="T304" s="850">
        <v>1.5E-3</v>
      </c>
      <c r="U304" s="851">
        <v>5.0000000000000001E-4</v>
      </c>
      <c r="V304" s="852">
        <v>2.5999999999999999E-3</v>
      </c>
      <c r="W304" s="853">
        <v>1.5E-3</v>
      </c>
      <c r="X304" s="853">
        <v>2.3E-3</v>
      </c>
      <c r="Y304" s="854">
        <v>4.4000000000000003E-3</v>
      </c>
      <c r="Z304" s="852">
        <v>1.34E-2</v>
      </c>
      <c r="AA304" s="853">
        <v>4.7999999999999996E-3</v>
      </c>
      <c r="AB304" s="853">
        <v>5.5999999999999999E-3</v>
      </c>
      <c r="AC304" s="854">
        <v>1.5800000000000002E-2</v>
      </c>
      <c r="AD304" s="852">
        <v>0</v>
      </c>
      <c r="AE304" s="853">
        <v>0</v>
      </c>
      <c r="AF304" s="853">
        <v>1E-4</v>
      </c>
      <c r="AG304" s="854">
        <v>1E-4</v>
      </c>
      <c r="AH304" s="755">
        <v>131</v>
      </c>
      <c r="AI304" s="756">
        <v>156</v>
      </c>
      <c r="AJ304" s="757">
        <v>195</v>
      </c>
    </row>
    <row r="305" spans="1:36" ht="12.75" customHeight="1">
      <c r="A305" s="1300" t="s">
        <v>1395</v>
      </c>
      <c r="B305" s="1301" t="s">
        <v>304</v>
      </c>
      <c r="C305" s="1302" t="s">
        <v>101</v>
      </c>
      <c r="D305" s="1303" t="s">
        <v>1389</v>
      </c>
      <c r="E305" s="770" t="s">
        <v>1058</v>
      </c>
      <c r="F305" s="849">
        <v>3.2000000000000001E-2</v>
      </c>
      <c r="G305" s="850">
        <v>4.0399999999999998E-2</v>
      </c>
      <c r="H305" s="850">
        <v>2.46E-2</v>
      </c>
      <c r="I305" s="851">
        <v>3.7699999999999997E-2</v>
      </c>
      <c r="J305" s="849">
        <v>0.1096</v>
      </c>
      <c r="K305" s="850">
        <v>7.5600000000000001E-2</v>
      </c>
      <c r="L305" s="850">
        <v>0.11</v>
      </c>
      <c r="M305" s="851">
        <v>0.129</v>
      </c>
      <c r="N305" s="849">
        <v>0.18609999999999999</v>
      </c>
      <c r="O305" s="850">
        <v>0.2064</v>
      </c>
      <c r="P305" s="850">
        <v>0.33439999999999998</v>
      </c>
      <c r="Q305" s="851">
        <v>0.64200000000000002</v>
      </c>
      <c r="R305" s="849">
        <v>5.0000000000000001E-4</v>
      </c>
      <c r="S305" s="850">
        <v>1.5E-3</v>
      </c>
      <c r="T305" s="850">
        <v>1.5E-3</v>
      </c>
      <c r="U305" s="851">
        <v>5.0000000000000001E-4</v>
      </c>
      <c r="V305" s="852">
        <v>1E-3</v>
      </c>
      <c r="W305" s="853">
        <v>1E-3</v>
      </c>
      <c r="X305" s="853">
        <v>1E-3</v>
      </c>
      <c r="Y305" s="854">
        <v>1E-3</v>
      </c>
      <c r="Z305" s="852">
        <v>6.7000000000000002E-3</v>
      </c>
      <c r="AA305" s="853">
        <v>2.3999999999999998E-3</v>
      </c>
      <c r="AB305" s="853">
        <v>2.8E-3</v>
      </c>
      <c r="AC305" s="854">
        <v>7.9000000000000008E-3</v>
      </c>
      <c r="AD305" s="852">
        <v>4.0000000000000002E-4</v>
      </c>
      <c r="AE305" s="853">
        <v>5.9999999999999995E-4</v>
      </c>
      <c r="AF305" s="853">
        <v>1.4E-3</v>
      </c>
      <c r="AG305" s="854">
        <v>5.0000000000000001E-4</v>
      </c>
      <c r="AH305" s="755">
        <v>101</v>
      </c>
      <c r="AI305" s="756">
        <v>120</v>
      </c>
      <c r="AJ305" s="757">
        <v>149</v>
      </c>
    </row>
    <row r="306" spans="1:36" ht="12.75" customHeight="1">
      <c r="A306" s="775" t="s">
        <v>1396</v>
      </c>
      <c r="B306" s="780" t="s">
        <v>1397</v>
      </c>
      <c r="C306" s="776" t="s">
        <v>22</v>
      </c>
      <c r="D306" s="777" t="s">
        <v>1398</v>
      </c>
      <c r="E306" s="778" t="s">
        <v>980</v>
      </c>
      <c r="F306" s="849">
        <v>73.825999999999993</v>
      </c>
      <c r="G306" s="850">
        <v>41.378999999999998</v>
      </c>
      <c r="H306" s="850">
        <v>36.427</v>
      </c>
      <c r="I306" s="851">
        <v>73.825999999999993</v>
      </c>
      <c r="J306" s="849">
        <v>41.055999999999997</v>
      </c>
      <c r="K306" s="850">
        <v>4.7778</v>
      </c>
      <c r="L306" s="850">
        <v>4.8781999999999996</v>
      </c>
      <c r="M306" s="851">
        <v>41.055999999999997</v>
      </c>
      <c r="N306" s="849">
        <v>6.3414999999999999</v>
      </c>
      <c r="O306" s="850">
        <v>9.6758000000000006</v>
      </c>
      <c r="P306" s="850">
        <v>13.840999999999999</v>
      </c>
      <c r="Q306" s="851">
        <v>10.1464</v>
      </c>
      <c r="R306" s="849">
        <v>0.38829999999999998</v>
      </c>
      <c r="S306" s="850">
        <v>0.39879999999999999</v>
      </c>
      <c r="T306" s="850">
        <v>0.40400000000000003</v>
      </c>
      <c r="U306" s="851">
        <v>0.72230000000000005</v>
      </c>
      <c r="V306" s="852">
        <v>2E-3</v>
      </c>
      <c r="W306" s="853">
        <v>2E-3</v>
      </c>
      <c r="X306" s="853">
        <v>2E-3</v>
      </c>
      <c r="Y306" s="854">
        <v>2E-3</v>
      </c>
      <c r="Z306" s="852">
        <v>0</v>
      </c>
      <c r="AA306" s="853">
        <v>0</v>
      </c>
      <c r="AB306" s="853">
        <v>0</v>
      </c>
      <c r="AC306" s="854">
        <v>0</v>
      </c>
      <c r="AD306" s="852">
        <v>7.7700000000000005E-2</v>
      </c>
      <c r="AE306" s="853">
        <v>7.9799999999999996E-2</v>
      </c>
      <c r="AF306" s="853">
        <v>8.0799999999999997E-2</v>
      </c>
      <c r="AG306" s="854">
        <v>7.7700000000000005E-2</v>
      </c>
      <c r="AH306" s="755">
        <v>398</v>
      </c>
      <c r="AI306" s="756">
        <v>254</v>
      </c>
      <c r="AJ306" s="757">
        <v>287</v>
      </c>
    </row>
    <row r="307" spans="1:36" ht="12.75" customHeight="1">
      <c r="A307" s="775" t="s">
        <v>1399</v>
      </c>
      <c r="B307" s="780" t="s">
        <v>1397</v>
      </c>
      <c r="C307" s="776" t="s">
        <v>35</v>
      </c>
      <c r="D307" s="777" t="s">
        <v>1400</v>
      </c>
      <c r="E307" s="778" t="s">
        <v>980</v>
      </c>
      <c r="F307" s="849">
        <v>0.55330000000000001</v>
      </c>
      <c r="G307" s="850">
        <v>0.31430000000000002</v>
      </c>
      <c r="H307" s="850">
        <v>0.32550000000000001</v>
      </c>
      <c r="I307" s="851">
        <v>6.2157999999999998</v>
      </c>
      <c r="J307" s="849">
        <v>7.5700000000000003E-2</v>
      </c>
      <c r="K307" s="850">
        <v>4.2799999999999998E-2</v>
      </c>
      <c r="L307" s="850">
        <v>5.5999999999999999E-3</v>
      </c>
      <c r="M307" s="851">
        <v>0.48430000000000001</v>
      </c>
      <c r="N307" s="849">
        <v>1.3351999999999999</v>
      </c>
      <c r="O307" s="850">
        <v>0.5363</v>
      </c>
      <c r="P307" s="850">
        <v>0.2021</v>
      </c>
      <c r="Q307" s="851">
        <v>1.7274</v>
      </c>
      <c r="R307" s="849">
        <v>6.0000000000000001E-3</v>
      </c>
      <c r="S307" s="850">
        <v>4.1999999999999997E-3</v>
      </c>
      <c r="T307" s="850">
        <v>3.7000000000000002E-3</v>
      </c>
      <c r="U307" s="851">
        <v>3.8699999999999998E-2</v>
      </c>
      <c r="V307" s="852">
        <v>0.1</v>
      </c>
      <c r="W307" s="853">
        <v>0.1</v>
      </c>
      <c r="X307" s="853">
        <v>0.1</v>
      </c>
      <c r="Y307" s="854">
        <v>0.4</v>
      </c>
      <c r="Z307" s="852">
        <v>0</v>
      </c>
      <c r="AA307" s="853">
        <v>0</v>
      </c>
      <c r="AB307" s="853">
        <v>0</v>
      </c>
      <c r="AC307" s="854">
        <v>0</v>
      </c>
      <c r="AD307" s="852">
        <v>1.9E-3</v>
      </c>
      <c r="AE307" s="853">
        <v>1.1000000000000001E-3</v>
      </c>
      <c r="AF307" s="853">
        <v>8.0000000000000004E-4</v>
      </c>
      <c r="AG307" s="854">
        <v>1.2500000000000001E-2</v>
      </c>
      <c r="AH307" s="755">
        <v>302</v>
      </c>
      <c r="AI307" s="756">
        <v>226</v>
      </c>
      <c r="AJ307" s="757">
        <v>203</v>
      </c>
    </row>
    <row r="308" spans="1:36" ht="12.75" customHeight="1">
      <c r="A308" s="775" t="s">
        <v>1401</v>
      </c>
      <c r="B308" s="780" t="s">
        <v>1397</v>
      </c>
      <c r="C308" s="776" t="s">
        <v>35</v>
      </c>
      <c r="D308" s="777" t="s">
        <v>1402</v>
      </c>
      <c r="E308" s="778" t="s">
        <v>1403</v>
      </c>
      <c r="F308" s="849">
        <v>1.1120000000000001</v>
      </c>
      <c r="G308" s="850">
        <v>0.63539999999999996</v>
      </c>
      <c r="H308" s="850">
        <v>0.64400000000000002</v>
      </c>
      <c r="I308" s="851">
        <v>12.602600000000001</v>
      </c>
      <c r="J308" s="849">
        <v>0.13519999999999999</v>
      </c>
      <c r="K308" s="850">
        <v>7.85E-2</v>
      </c>
      <c r="L308" s="850">
        <v>9.9000000000000008E-3</v>
      </c>
      <c r="M308" s="851">
        <v>0.86529999999999996</v>
      </c>
      <c r="N308" s="849">
        <v>3.7896000000000001</v>
      </c>
      <c r="O308" s="850">
        <v>0.86570000000000003</v>
      </c>
      <c r="P308" s="850">
        <v>0.40060000000000001</v>
      </c>
      <c r="Q308" s="851">
        <v>3.5209000000000001</v>
      </c>
      <c r="R308" s="849">
        <v>1.26E-2</v>
      </c>
      <c r="S308" s="850">
        <v>8.6E-3</v>
      </c>
      <c r="T308" s="850">
        <v>7.4000000000000003E-3</v>
      </c>
      <c r="U308" s="851">
        <v>8.0600000000000005E-2</v>
      </c>
      <c r="V308" s="852">
        <v>0.1</v>
      </c>
      <c r="W308" s="853">
        <v>0.1</v>
      </c>
      <c r="X308" s="853">
        <v>0.1</v>
      </c>
      <c r="Y308" s="854">
        <v>0.4</v>
      </c>
      <c r="Z308" s="852">
        <v>0</v>
      </c>
      <c r="AA308" s="853">
        <v>0</v>
      </c>
      <c r="AB308" s="853">
        <v>0</v>
      </c>
      <c r="AC308" s="854">
        <v>0</v>
      </c>
      <c r="AD308" s="852">
        <v>3.5000000000000001E-3</v>
      </c>
      <c r="AE308" s="853">
        <v>1.8E-3</v>
      </c>
      <c r="AF308" s="853">
        <v>1.4E-3</v>
      </c>
      <c r="AG308" s="854">
        <v>2.2499999999999999E-2</v>
      </c>
      <c r="AH308" s="755">
        <v>797</v>
      </c>
      <c r="AI308" s="756">
        <v>581</v>
      </c>
      <c r="AJ308" s="757">
        <v>478</v>
      </c>
    </row>
    <row r="309" spans="1:36" ht="12.75" customHeight="1">
      <c r="A309" s="775" t="s">
        <v>1404</v>
      </c>
      <c r="B309" s="780" t="s">
        <v>1397</v>
      </c>
      <c r="C309" s="776" t="s">
        <v>101</v>
      </c>
      <c r="D309" s="777" t="s">
        <v>1405</v>
      </c>
      <c r="E309" s="778" t="s">
        <v>1403</v>
      </c>
      <c r="F309" s="849">
        <v>2.5680999999999998</v>
      </c>
      <c r="G309" s="850">
        <v>1.2557</v>
      </c>
      <c r="H309" s="850">
        <v>0.68100000000000005</v>
      </c>
      <c r="I309" s="851">
        <v>12.3271</v>
      </c>
      <c r="J309" s="849">
        <v>1.7500000000000002E-2</v>
      </c>
      <c r="K309" s="850">
        <v>1.2699999999999999E-2</v>
      </c>
      <c r="L309" s="850">
        <v>9.1999999999999998E-3</v>
      </c>
      <c r="M309" s="851">
        <v>8.3900000000000002E-2</v>
      </c>
      <c r="N309" s="849">
        <v>4.6371000000000002</v>
      </c>
      <c r="O309" s="850">
        <v>2.7719999999999998</v>
      </c>
      <c r="P309" s="850">
        <v>1.7375</v>
      </c>
      <c r="Q309" s="851">
        <v>22.257899999999999</v>
      </c>
      <c r="R309" s="849">
        <v>9.9000000000000008E-3</v>
      </c>
      <c r="S309" s="850">
        <v>6.6E-3</v>
      </c>
      <c r="T309" s="850">
        <v>5.5999999999999999E-3</v>
      </c>
      <c r="U309" s="851">
        <v>4.7399999999999998E-2</v>
      </c>
      <c r="V309" s="852">
        <v>1.7999999999999999E-2</v>
      </c>
      <c r="W309" s="853">
        <v>1.7999999999999999E-2</v>
      </c>
      <c r="X309" s="853">
        <v>1.7999999999999999E-2</v>
      </c>
      <c r="Y309" s="854">
        <v>5.3999999999999999E-2</v>
      </c>
      <c r="Z309" s="852">
        <v>0.03</v>
      </c>
      <c r="AA309" s="853">
        <v>0.04</v>
      </c>
      <c r="AB309" s="853">
        <v>3.4000000000000002E-2</v>
      </c>
      <c r="AC309" s="854">
        <v>0.09</v>
      </c>
      <c r="AD309" s="852">
        <v>4.7999999999999996E-3</v>
      </c>
      <c r="AE309" s="853">
        <v>2.5999999999999999E-3</v>
      </c>
      <c r="AF309" s="853">
        <v>1.8E-3</v>
      </c>
      <c r="AG309" s="854">
        <v>2.3E-2</v>
      </c>
      <c r="AH309" s="755">
        <v>382</v>
      </c>
      <c r="AI309" s="756">
        <v>257</v>
      </c>
      <c r="AJ309" s="757">
        <v>219</v>
      </c>
    </row>
    <row r="310" spans="1:36" ht="12.75" customHeight="1">
      <c r="A310" s="775" t="s">
        <v>1406</v>
      </c>
      <c r="B310" s="780" t="s">
        <v>1397</v>
      </c>
      <c r="C310" s="776" t="s">
        <v>101</v>
      </c>
      <c r="D310" s="777" t="s">
        <v>1407</v>
      </c>
      <c r="E310" s="778" t="s">
        <v>1408</v>
      </c>
      <c r="F310" s="849">
        <v>3.4739</v>
      </c>
      <c r="G310" s="850">
        <v>1.7956000000000001</v>
      </c>
      <c r="H310" s="850">
        <v>1.5569999999999999</v>
      </c>
      <c r="I310" s="851">
        <v>26.823799999999999</v>
      </c>
      <c r="J310" s="849">
        <v>3.3700000000000001E-2</v>
      </c>
      <c r="K310" s="850">
        <v>2.3900000000000001E-2</v>
      </c>
      <c r="L310" s="850">
        <v>1.6500000000000001E-2</v>
      </c>
      <c r="M310" s="851">
        <v>0.16159999999999999</v>
      </c>
      <c r="N310" s="849">
        <v>6.9194000000000004</v>
      </c>
      <c r="O310" s="850">
        <v>4.8479000000000001</v>
      </c>
      <c r="P310" s="850">
        <v>3.8557000000000001</v>
      </c>
      <c r="Q310" s="851">
        <v>41.953499999999998</v>
      </c>
      <c r="R310" s="849">
        <v>1.9800000000000002E-2</v>
      </c>
      <c r="S310" s="850">
        <v>1.3299999999999999E-2</v>
      </c>
      <c r="T310" s="850">
        <v>1.12E-2</v>
      </c>
      <c r="U310" s="851">
        <v>9.5200000000000007E-2</v>
      </c>
      <c r="V310" s="852">
        <v>1.7999999999999999E-2</v>
      </c>
      <c r="W310" s="853">
        <v>1.7999999999999999E-2</v>
      </c>
      <c r="X310" s="853">
        <v>1.7999999999999999E-2</v>
      </c>
      <c r="Y310" s="854">
        <v>5.3999999999999999E-2</v>
      </c>
      <c r="Z310" s="852">
        <v>0.03</v>
      </c>
      <c r="AA310" s="853">
        <v>0.04</v>
      </c>
      <c r="AB310" s="853">
        <v>3.4000000000000002E-2</v>
      </c>
      <c r="AC310" s="854">
        <v>0.09</v>
      </c>
      <c r="AD310" s="852">
        <v>9.4999999999999998E-3</v>
      </c>
      <c r="AE310" s="853">
        <v>5.1999999999999998E-3</v>
      </c>
      <c r="AF310" s="853">
        <v>3.5999999999999999E-3</v>
      </c>
      <c r="AG310" s="854">
        <v>4.5699999999999998E-2</v>
      </c>
      <c r="AH310" s="755">
        <v>787</v>
      </c>
      <c r="AI310" s="756">
        <v>530</v>
      </c>
      <c r="AJ310" s="757">
        <v>444</v>
      </c>
    </row>
    <row r="311" spans="1:36" ht="12.75" customHeight="1">
      <c r="A311" s="775" t="s">
        <v>1409</v>
      </c>
      <c r="B311" s="780" t="s">
        <v>1397</v>
      </c>
      <c r="C311" s="776" t="s">
        <v>101</v>
      </c>
      <c r="D311" s="777" t="s">
        <v>1410</v>
      </c>
      <c r="E311" s="778" t="s">
        <v>1408</v>
      </c>
      <c r="F311" s="849">
        <v>1.1760999999999999</v>
      </c>
      <c r="G311" s="850">
        <v>0.57240000000000002</v>
      </c>
      <c r="H311" s="850">
        <v>0.45550000000000002</v>
      </c>
      <c r="I311" s="851">
        <v>11.5844</v>
      </c>
      <c r="J311" s="849">
        <v>0.25059999999999999</v>
      </c>
      <c r="K311" s="850">
        <v>0.1192</v>
      </c>
      <c r="L311" s="850">
        <v>6.8500000000000005E-2</v>
      </c>
      <c r="M311" s="851">
        <v>1.2029000000000001</v>
      </c>
      <c r="N311" s="849">
        <v>2.4946000000000002</v>
      </c>
      <c r="O311" s="850">
        <v>1.2776000000000001</v>
      </c>
      <c r="P311" s="850">
        <v>1.2199</v>
      </c>
      <c r="Q311" s="851">
        <v>21.1249</v>
      </c>
      <c r="R311" s="849">
        <v>1.0999999999999999E-2</v>
      </c>
      <c r="S311" s="850">
        <v>6.7999999999999996E-3</v>
      </c>
      <c r="T311" s="850">
        <v>5.4000000000000003E-3</v>
      </c>
      <c r="U311" s="851">
        <v>5.2999999999999999E-2</v>
      </c>
      <c r="V311" s="852">
        <v>3.0000000000000001E-3</v>
      </c>
      <c r="W311" s="853">
        <v>3.0000000000000001E-3</v>
      </c>
      <c r="X311" s="853">
        <v>3.0000000000000001E-3</v>
      </c>
      <c r="Y311" s="854">
        <v>8.9999999999999993E-3</v>
      </c>
      <c r="Z311" s="852">
        <v>0.03</v>
      </c>
      <c r="AA311" s="853">
        <v>0.04</v>
      </c>
      <c r="AB311" s="853">
        <v>3.4000000000000002E-2</v>
      </c>
      <c r="AC311" s="854">
        <v>0.09</v>
      </c>
      <c r="AD311" s="852">
        <v>5.7000000000000002E-3</v>
      </c>
      <c r="AE311" s="853">
        <v>2.8E-3</v>
      </c>
      <c r="AF311" s="853">
        <v>1.8E-3</v>
      </c>
      <c r="AG311" s="854">
        <v>2.7199999999999998E-2</v>
      </c>
      <c r="AH311" s="755">
        <v>498</v>
      </c>
      <c r="AI311" s="756">
        <v>303</v>
      </c>
      <c r="AJ311" s="757">
        <v>246</v>
      </c>
    </row>
    <row r="312" spans="1:36" ht="12.75" customHeight="1">
      <c r="A312" s="1304" t="s">
        <v>1411</v>
      </c>
      <c r="B312" s="780" t="s">
        <v>1397</v>
      </c>
      <c r="C312" s="1305" t="s">
        <v>101</v>
      </c>
      <c r="D312" s="1306" t="s">
        <v>1412</v>
      </c>
      <c r="E312" s="778" t="s">
        <v>1408</v>
      </c>
      <c r="F312" s="855">
        <v>2.2351999999999999</v>
      </c>
      <c r="G312" s="856">
        <v>1.0999000000000001</v>
      </c>
      <c r="H312" s="856">
        <v>0.8931</v>
      </c>
      <c r="I312" s="857">
        <v>21.659099999999999</v>
      </c>
      <c r="J312" s="855">
        <v>0.47210000000000002</v>
      </c>
      <c r="K312" s="856">
        <v>0.22470000000000001</v>
      </c>
      <c r="L312" s="856">
        <v>0.13039999999999999</v>
      </c>
      <c r="M312" s="857">
        <v>2.2663000000000002</v>
      </c>
      <c r="N312" s="855">
        <v>4.8314000000000004</v>
      </c>
      <c r="O312" s="856">
        <v>2.5177</v>
      </c>
      <c r="P312" s="856">
        <v>2.4716999999999998</v>
      </c>
      <c r="Q312" s="857">
        <v>39.2592</v>
      </c>
      <c r="R312" s="855">
        <v>2.1899999999999999E-2</v>
      </c>
      <c r="S312" s="856">
        <v>1.3899999999999999E-2</v>
      </c>
      <c r="T312" s="856">
        <v>1.0999999999999999E-2</v>
      </c>
      <c r="U312" s="857">
        <v>0.1052</v>
      </c>
      <c r="V312" s="855">
        <v>3.0000000000000001E-3</v>
      </c>
      <c r="W312" s="856">
        <v>3.0000000000000001E-3</v>
      </c>
      <c r="X312" s="856">
        <v>3.0000000000000001E-3</v>
      </c>
      <c r="Y312" s="857">
        <v>8.9999999999999993E-3</v>
      </c>
      <c r="Z312" s="855">
        <v>0.03</v>
      </c>
      <c r="AA312" s="856">
        <v>0.04</v>
      </c>
      <c r="AB312" s="856">
        <v>3.4000000000000002E-2</v>
      </c>
      <c r="AC312" s="857">
        <v>0.09</v>
      </c>
      <c r="AD312" s="855">
        <v>1.0800000000000001E-2</v>
      </c>
      <c r="AE312" s="856">
        <v>5.4999999999999997E-3</v>
      </c>
      <c r="AF312" s="856">
        <v>3.5000000000000001E-3</v>
      </c>
      <c r="AG312" s="857">
        <v>5.1799999999999999E-2</v>
      </c>
      <c r="AH312" s="749">
        <v>932</v>
      </c>
      <c r="AI312" s="753">
        <v>569</v>
      </c>
      <c r="AJ312" s="754">
        <v>457</v>
      </c>
    </row>
    <row r="313" spans="1:36" ht="12.75" customHeight="1">
      <c r="A313" s="1304" t="s">
        <v>1413</v>
      </c>
      <c r="B313" s="780" t="s">
        <v>1397</v>
      </c>
      <c r="C313" s="1305" t="s">
        <v>101</v>
      </c>
      <c r="D313" s="1306" t="s">
        <v>1414</v>
      </c>
      <c r="E313" s="778" t="s">
        <v>1408</v>
      </c>
      <c r="F313" s="849">
        <v>1.8134999999999999</v>
      </c>
      <c r="G313" s="850">
        <v>0.87309999999999999</v>
      </c>
      <c r="H313" s="850">
        <v>0.4607</v>
      </c>
      <c r="I313" s="851">
        <v>8.7050000000000001</v>
      </c>
      <c r="J313" s="849">
        <v>4.82E-2</v>
      </c>
      <c r="K313" s="850">
        <v>2.64E-2</v>
      </c>
      <c r="L313" s="850">
        <v>1.7399999999999999E-2</v>
      </c>
      <c r="M313" s="851">
        <v>0.23130000000000001</v>
      </c>
      <c r="N313" s="849">
        <v>4.6475999999999997</v>
      </c>
      <c r="O313" s="850">
        <v>2.6817000000000002</v>
      </c>
      <c r="P313" s="850">
        <v>1.8203</v>
      </c>
      <c r="Q313" s="851">
        <v>22.308399999999999</v>
      </c>
      <c r="R313" s="849">
        <v>8.6999999999999994E-3</v>
      </c>
      <c r="S313" s="850">
        <v>5.7000000000000002E-3</v>
      </c>
      <c r="T313" s="850">
        <v>4.7999999999999996E-3</v>
      </c>
      <c r="U313" s="851">
        <v>4.19E-2</v>
      </c>
      <c r="V313" s="852">
        <v>1.7999999999999999E-2</v>
      </c>
      <c r="W313" s="853">
        <v>1.7999999999999999E-2</v>
      </c>
      <c r="X313" s="853">
        <v>1.7999999999999999E-2</v>
      </c>
      <c r="Y313" s="854">
        <v>5.3999999999999999E-2</v>
      </c>
      <c r="Z313" s="852">
        <v>0.03</v>
      </c>
      <c r="AA313" s="853">
        <v>0.04</v>
      </c>
      <c r="AB313" s="853">
        <v>3.4000000000000002E-2</v>
      </c>
      <c r="AC313" s="854">
        <v>0.09</v>
      </c>
      <c r="AD313" s="852">
        <v>4.7999999999999996E-3</v>
      </c>
      <c r="AE313" s="853">
        <v>2.5999999999999999E-3</v>
      </c>
      <c r="AF313" s="853">
        <v>1.6000000000000001E-3</v>
      </c>
      <c r="AG313" s="854">
        <v>2.3E-2</v>
      </c>
      <c r="AH313" s="755">
        <v>360</v>
      </c>
      <c r="AI313" s="756">
        <v>240</v>
      </c>
      <c r="AJ313" s="757">
        <v>211</v>
      </c>
    </row>
    <row r="314" spans="1:36" ht="12.75" customHeight="1">
      <c r="A314" s="1304" t="s">
        <v>1415</v>
      </c>
      <c r="B314" s="780" t="s">
        <v>1397</v>
      </c>
      <c r="C314" s="1305" t="s">
        <v>101</v>
      </c>
      <c r="D314" s="1306" t="s">
        <v>1416</v>
      </c>
      <c r="E314" s="778" t="s">
        <v>1230</v>
      </c>
      <c r="F314" s="849">
        <v>2.5366</v>
      </c>
      <c r="G314" s="850">
        <v>1.3445</v>
      </c>
      <c r="H314" s="850">
        <v>1.1418999999999999</v>
      </c>
      <c r="I314" s="851">
        <v>20.128699999999998</v>
      </c>
      <c r="J314" s="849">
        <v>9.2299999999999993E-2</v>
      </c>
      <c r="K314" s="850">
        <v>5.0500000000000003E-2</v>
      </c>
      <c r="L314" s="850">
        <v>3.3300000000000003E-2</v>
      </c>
      <c r="M314" s="851">
        <v>0.44280000000000003</v>
      </c>
      <c r="N314" s="849">
        <v>5.9059999999999997</v>
      </c>
      <c r="O314" s="850">
        <v>3.7791000000000001</v>
      </c>
      <c r="P314" s="850">
        <v>3.2206999999999999</v>
      </c>
      <c r="Q314" s="851">
        <v>38.436599999999999</v>
      </c>
      <c r="R314" s="849">
        <v>1.78E-2</v>
      </c>
      <c r="S314" s="850">
        <v>1.17E-2</v>
      </c>
      <c r="T314" s="850">
        <v>9.5999999999999992E-3</v>
      </c>
      <c r="U314" s="851">
        <v>8.5599999999999996E-2</v>
      </c>
      <c r="V314" s="852">
        <v>1.7999999999999999E-2</v>
      </c>
      <c r="W314" s="853">
        <v>1.7999999999999999E-2</v>
      </c>
      <c r="X314" s="853">
        <v>1.7999999999999999E-2</v>
      </c>
      <c r="Y314" s="854">
        <v>5.3999999999999999E-2</v>
      </c>
      <c r="Z314" s="852">
        <v>0.03</v>
      </c>
      <c r="AA314" s="853">
        <v>0.04</v>
      </c>
      <c r="AB314" s="853">
        <v>3.4000000000000002E-2</v>
      </c>
      <c r="AC314" s="854">
        <v>0.09</v>
      </c>
      <c r="AD314" s="852">
        <v>9.1000000000000004E-3</v>
      </c>
      <c r="AE314" s="853">
        <v>4.8999999999999998E-3</v>
      </c>
      <c r="AF314" s="853">
        <v>3.0999999999999999E-3</v>
      </c>
      <c r="AG314" s="854">
        <v>4.36E-2</v>
      </c>
      <c r="AH314" s="755">
        <v>777</v>
      </c>
      <c r="AI314" s="756">
        <v>500</v>
      </c>
      <c r="AJ314" s="757">
        <v>418</v>
      </c>
    </row>
    <row r="315" spans="1:36" ht="12.75" customHeight="1">
      <c r="A315" s="1304" t="s">
        <v>1417</v>
      </c>
      <c r="B315" s="780" t="s">
        <v>1397</v>
      </c>
      <c r="C315" s="1305" t="s">
        <v>101</v>
      </c>
      <c r="D315" s="1306" t="s">
        <v>1418</v>
      </c>
      <c r="E315" s="778" t="s">
        <v>1230</v>
      </c>
      <c r="F315" s="849">
        <v>3.7839</v>
      </c>
      <c r="G315" s="850">
        <v>1.8695999999999999</v>
      </c>
      <c r="H315" s="850">
        <v>1.5213000000000001</v>
      </c>
      <c r="I315" s="851">
        <v>3.7839999999999998</v>
      </c>
      <c r="J315" s="849">
        <v>3.5522999999999998</v>
      </c>
      <c r="K315" s="850">
        <v>0.87250000000000005</v>
      </c>
      <c r="L315" s="850">
        <v>0.73950000000000005</v>
      </c>
      <c r="M315" s="851">
        <v>3.5524</v>
      </c>
      <c r="N315" s="849">
        <v>7.7195</v>
      </c>
      <c r="O315" s="850">
        <v>6.3829000000000002</v>
      </c>
      <c r="P315" s="850">
        <v>7.0006000000000004</v>
      </c>
      <c r="Q315" s="851">
        <v>12.3513</v>
      </c>
      <c r="R315" s="849">
        <v>0.53959999999999997</v>
      </c>
      <c r="S315" s="850">
        <v>0.32729999999999998</v>
      </c>
      <c r="T315" s="850">
        <v>0.27110000000000001</v>
      </c>
      <c r="U315" s="851">
        <v>0.97119999999999995</v>
      </c>
      <c r="V315" s="852">
        <v>3.0000000000000001E-3</v>
      </c>
      <c r="W315" s="853">
        <v>3.0000000000000001E-3</v>
      </c>
      <c r="X315" s="853">
        <v>3.0000000000000001E-3</v>
      </c>
      <c r="Y315" s="854">
        <v>3.0000000000000001E-3</v>
      </c>
      <c r="Z315" s="852">
        <v>0</v>
      </c>
      <c r="AA315" s="853">
        <v>0</v>
      </c>
      <c r="AB315" s="853">
        <v>0</v>
      </c>
      <c r="AC315" s="854">
        <v>0</v>
      </c>
      <c r="AD315" s="852">
        <v>0.26979999999999998</v>
      </c>
      <c r="AE315" s="853">
        <v>0.16370000000000001</v>
      </c>
      <c r="AF315" s="853">
        <v>0.1348</v>
      </c>
      <c r="AG315" s="854">
        <v>0.26979999999999998</v>
      </c>
      <c r="AH315" s="755">
        <v>366</v>
      </c>
      <c r="AI315" s="756">
        <v>252</v>
      </c>
      <c r="AJ315" s="757">
        <v>262</v>
      </c>
    </row>
    <row r="316" spans="1:36" ht="12.75" customHeight="1">
      <c r="A316" s="1304" t="s">
        <v>1419</v>
      </c>
      <c r="B316" s="780" t="s">
        <v>1397</v>
      </c>
      <c r="C316" s="1305" t="s">
        <v>101</v>
      </c>
      <c r="D316" s="1306" t="s">
        <v>1420</v>
      </c>
      <c r="E316" s="778" t="s">
        <v>992</v>
      </c>
      <c r="F316" s="849">
        <v>5.5039999999999996</v>
      </c>
      <c r="G316" s="850">
        <v>3.2595000000000001</v>
      </c>
      <c r="H316" s="850">
        <v>2.5756999999999999</v>
      </c>
      <c r="I316" s="851">
        <v>5.5039999999999996</v>
      </c>
      <c r="J316" s="849">
        <v>4.1245000000000003</v>
      </c>
      <c r="K316" s="850">
        <v>0.83109999999999995</v>
      </c>
      <c r="L316" s="850">
        <v>0.73529999999999995</v>
      </c>
      <c r="M316" s="851">
        <v>4.1243999999999996</v>
      </c>
      <c r="N316" s="849">
        <v>14.127599999999999</v>
      </c>
      <c r="O316" s="850">
        <v>10.019299999999999</v>
      </c>
      <c r="P316" s="850">
        <v>9.4475999999999996</v>
      </c>
      <c r="Q316" s="851">
        <v>22.604199999999999</v>
      </c>
      <c r="R316" s="849">
        <v>0.97899999999999998</v>
      </c>
      <c r="S316" s="850">
        <v>0.55479999999999996</v>
      </c>
      <c r="T316" s="850">
        <v>0.43930000000000002</v>
      </c>
      <c r="U316" s="851">
        <v>1.7622</v>
      </c>
      <c r="V316" s="852">
        <v>3.0000000000000001E-3</v>
      </c>
      <c r="W316" s="853">
        <v>3.0000000000000001E-3</v>
      </c>
      <c r="X316" s="853">
        <v>3.0000000000000001E-3</v>
      </c>
      <c r="Y316" s="854">
        <v>3.0000000000000001E-3</v>
      </c>
      <c r="Z316" s="852">
        <v>0</v>
      </c>
      <c r="AA316" s="853">
        <v>0</v>
      </c>
      <c r="AB316" s="853">
        <v>0</v>
      </c>
      <c r="AC316" s="854">
        <v>0</v>
      </c>
      <c r="AD316" s="852">
        <v>0.48949999999999999</v>
      </c>
      <c r="AE316" s="853">
        <v>0.27739999999999998</v>
      </c>
      <c r="AF316" s="853">
        <v>0.21840000000000001</v>
      </c>
      <c r="AG316" s="854">
        <v>0.48949999999999999</v>
      </c>
      <c r="AH316" s="755">
        <v>831</v>
      </c>
      <c r="AI316" s="756">
        <v>554</v>
      </c>
      <c r="AJ316" s="757">
        <v>499</v>
      </c>
    </row>
    <row r="317" spans="1:36" ht="12.75" customHeight="1">
      <c r="A317" s="1304" t="s">
        <v>1421</v>
      </c>
      <c r="B317" s="780" t="s">
        <v>1397</v>
      </c>
      <c r="C317" s="1305" t="s">
        <v>101</v>
      </c>
      <c r="D317" s="1306" t="s">
        <v>1422</v>
      </c>
      <c r="E317" s="778" t="s">
        <v>992</v>
      </c>
      <c r="F317" s="849">
        <v>1.1929000000000001</v>
      </c>
      <c r="G317" s="850">
        <v>0.79359999999999997</v>
      </c>
      <c r="H317" s="850">
        <v>0.61219999999999997</v>
      </c>
      <c r="I317" s="851">
        <v>1.1929000000000001</v>
      </c>
      <c r="J317" s="849">
        <v>0.51859999999999995</v>
      </c>
      <c r="K317" s="850">
        <v>0.28589999999999999</v>
      </c>
      <c r="L317" s="850">
        <v>0.22559999999999999</v>
      </c>
      <c r="M317" s="851">
        <v>0.51849999999999996</v>
      </c>
      <c r="N317" s="849">
        <v>5.0376000000000003</v>
      </c>
      <c r="O317" s="850">
        <v>4.2145999999999999</v>
      </c>
      <c r="P317" s="850">
        <v>4.4972000000000003</v>
      </c>
      <c r="Q317" s="851">
        <v>8.0601000000000003</v>
      </c>
      <c r="R317" s="849">
        <v>0.26490000000000002</v>
      </c>
      <c r="S317" s="850">
        <v>0.1588</v>
      </c>
      <c r="T317" s="850">
        <v>0.13300000000000001</v>
      </c>
      <c r="U317" s="851">
        <v>0.4768</v>
      </c>
      <c r="V317" s="852">
        <v>3.0000000000000001E-3</v>
      </c>
      <c r="W317" s="853">
        <v>3.0000000000000001E-3</v>
      </c>
      <c r="X317" s="853">
        <v>3.0000000000000001E-3</v>
      </c>
      <c r="Y317" s="854">
        <v>3.0000000000000001E-3</v>
      </c>
      <c r="Z317" s="852">
        <v>6.0000000000000001E-3</v>
      </c>
      <c r="AA317" s="853">
        <v>5.0000000000000001E-3</v>
      </c>
      <c r="AB317" s="853">
        <v>3.0000000000000001E-3</v>
      </c>
      <c r="AC317" s="854">
        <v>6.0000000000000001E-3</v>
      </c>
      <c r="AD317" s="852">
        <v>0.17219999999999999</v>
      </c>
      <c r="AE317" s="853">
        <v>0.1032</v>
      </c>
      <c r="AF317" s="853">
        <v>8.5900000000000004E-2</v>
      </c>
      <c r="AG317" s="854">
        <v>0.17219999999999999</v>
      </c>
      <c r="AH317" s="755">
        <v>389</v>
      </c>
      <c r="AI317" s="756">
        <v>301</v>
      </c>
      <c r="AJ317" s="757">
        <v>315</v>
      </c>
    </row>
    <row r="318" spans="1:36" ht="12.75" customHeight="1">
      <c r="A318" s="1304" t="s">
        <v>1423</v>
      </c>
      <c r="B318" s="780" t="s">
        <v>1397</v>
      </c>
      <c r="C318" s="1305" t="s">
        <v>101</v>
      </c>
      <c r="D318" s="1306" t="s">
        <v>1424</v>
      </c>
      <c r="E318" s="778" t="s">
        <v>1001</v>
      </c>
      <c r="F318" s="849">
        <v>2.2002000000000002</v>
      </c>
      <c r="G318" s="850">
        <v>1.3829</v>
      </c>
      <c r="H318" s="850">
        <v>0.99490000000000001</v>
      </c>
      <c r="I318" s="851">
        <v>2.2002000000000002</v>
      </c>
      <c r="J318" s="849">
        <v>0.96</v>
      </c>
      <c r="K318" s="850">
        <v>0.52439999999999998</v>
      </c>
      <c r="L318" s="850">
        <v>0.40910000000000002</v>
      </c>
      <c r="M318" s="851">
        <v>0.96</v>
      </c>
      <c r="N318" s="849">
        <v>9.3021999999999991</v>
      </c>
      <c r="O318" s="850">
        <v>6.5888999999999998</v>
      </c>
      <c r="P318" s="850">
        <v>6.0530999999999997</v>
      </c>
      <c r="Q318" s="851">
        <v>14.8835</v>
      </c>
      <c r="R318" s="849">
        <v>0.48799999999999999</v>
      </c>
      <c r="S318" s="850">
        <v>0.26719999999999999</v>
      </c>
      <c r="T318" s="850">
        <v>0.21249999999999999</v>
      </c>
      <c r="U318" s="851">
        <v>0.87839999999999996</v>
      </c>
      <c r="V318" s="852">
        <v>3.0000000000000001E-3</v>
      </c>
      <c r="W318" s="853">
        <v>3.0000000000000001E-3</v>
      </c>
      <c r="X318" s="853">
        <v>3.0000000000000001E-3</v>
      </c>
      <c r="Y318" s="854">
        <v>3.0000000000000001E-3</v>
      </c>
      <c r="Z318" s="852">
        <v>1.0999999999999999E-2</v>
      </c>
      <c r="AA318" s="853">
        <v>8.9999999999999993E-3</v>
      </c>
      <c r="AB318" s="853">
        <v>7.0000000000000001E-3</v>
      </c>
      <c r="AC318" s="854">
        <v>1.0999999999999999E-2</v>
      </c>
      <c r="AD318" s="852">
        <v>0.31719999999999998</v>
      </c>
      <c r="AE318" s="853">
        <v>0.17369999999999999</v>
      </c>
      <c r="AF318" s="853">
        <v>0.13719999999999999</v>
      </c>
      <c r="AG318" s="854">
        <v>0.31719999999999998</v>
      </c>
      <c r="AH318" s="755">
        <v>777</v>
      </c>
      <c r="AI318" s="756">
        <v>533</v>
      </c>
      <c r="AJ318" s="757">
        <v>479</v>
      </c>
    </row>
    <row r="319" spans="1:36" ht="12.75" customHeight="1">
      <c r="A319" s="1304" t="s">
        <v>1425</v>
      </c>
      <c r="B319" s="780" t="s">
        <v>1397</v>
      </c>
      <c r="C319" s="1305" t="s">
        <v>101</v>
      </c>
      <c r="D319" s="1306" t="s">
        <v>1426</v>
      </c>
      <c r="E319" s="778" t="s">
        <v>1001</v>
      </c>
      <c r="F319" s="849">
        <v>0.96660000000000001</v>
      </c>
      <c r="G319" s="850">
        <v>0.70620000000000005</v>
      </c>
      <c r="H319" s="850">
        <v>0.4904</v>
      </c>
      <c r="I319" s="851">
        <v>0.96660000000000001</v>
      </c>
      <c r="J319" s="849">
        <v>0.34239999999999998</v>
      </c>
      <c r="K319" s="850">
        <v>0.18540000000000001</v>
      </c>
      <c r="L319" s="850">
        <v>0.1439</v>
      </c>
      <c r="M319" s="851">
        <v>0.34239999999999998</v>
      </c>
      <c r="N319" s="849">
        <v>5.4265999999999996</v>
      </c>
      <c r="O319" s="850">
        <v>4.3987999999999996</v>
      </c>
      <c r="P319" s="850">
        <v>4.5795000000000003</v>
      </c>
      <c r="Q319" s="851">
        <v>8.6824999999999992</v>
      </c>
      <c r="R319" s="849">
        <v>0.1069</v>
      </c>
      <c r="S319" s="850">
        <v>7.7100000000000002E-2</v>
      </c>
      <c r="T319" s="850">
        <v>6.7000000000000004E-2</v>
      </c>
      <c r="U319" s="851">
        <v>0.19239999999999999</v>
      </c>
      <c r="V319" s="852">
        <v>3.0000000000000001E-3</v>
      </c>
      <c r="W319" s="853">
        <v>3.0000000000000001E-3</v>
      </c>
      <c r="X319" s="853">
        <v>3.0000000000000001E-3</v>
      </c>
      <c r="Y319" s="854">
        <v>3.0000000000000001E-3</v>
      </c>
      <c r="Z319" s="852">
        <v>5.0000000000000001E-3</v>
      </c>
      <c r="AA319" s="853">
        <v>5.0000000000000001E-3</v>
      </c>
      <c r="AB319" s="853">
        <v>3.0000000000000001E-3</v>
      </c>
      <c r="AC319" s="854">
        <v>5.0000000000000001E-3</v>
      </c>
      <c r="AD319" s="852">
        <v>6.9500000000000006E-2</v>
      </c>
      <c r="AE319" s="853">
        <v>5.0099999999999999E-2</v>
      </c>
      <c r="AF319" s="853">
        <v>4.3400000000000001E-2</v>
      </c>
      <c r="AG319" s="854">
        <v>6.9500000000000006E-2</v>
      </c>
      <c r="AH319" s="755">
        <v>354</v>
      </c>
      <c r="AI319" s="756">
        <v>280</v>
      </c>
      <c r="AJ319" s="757">
        <v>292</v>
      </c>
    </row>
    <row r="320" spans="1:36" ht="12.75" customHeight="1">
      <c r="A320" s="1304" t="s">
        <v>1427</v>
      </c>
      <c r="B320" s="780" t="s">
        <v>1397</v>
      </c>
      <c r="C320" s="1305" t="s">
        <v>101</v>
      </c>
      <c r="D320" s="1306" t="s">
        <v>1428</v>
      </c>
      <c r="E320" s="778" t="s">
        <v>1004</v>
      </c>
      <c r="F320" s="849">
        <v>1.7569999999999999</v>
      </c>
      <c r="G320" s="850">
        <v>1.1682999999999999</v>
      </c>
      <c r="H320" s="850">
        <v>0.81859999999999999</v>
      </c>
      <c r="I320" s="851">
        <v>1.7569999999999999</v>
      </c>
      <c r="J320" s="849">
        <v>0.62050000000000005</v>
      </c>
      <c r="K320" s="850">
        <v>0.33289999999999997</v>
      </c>
      <c r="L320" s="850">
        <v>0.25850000000000001</v>
      </c>
      <c r="M320" s="851">
        <v>0.62050000000000005</v>
      </c>
      <c r="N320" s="849">
        <v>9.9427000000000003</v>
      </c>
      <c r="O320" s="850">
        <v>6.9720000000000004</v>
      </c>
      <c r="P320" s="850">
        <v>6.2944000000000004</v>
      </c>
      <c r="Q320" s="851">
        <v>15.908200000000001</v>
      </c>
      <c r="R320" s="849">
        <v>0.1913</v>
      </c>
      <c r="S320" s="850">
        <v>0.11899999999999999</v>
      </c>
      <c r="T320" s="850">
        <v>9.9900000000000003E-2</v>
      </c>
      <c r="U320" s="851">
        <v>0.34439999999999998</v>
      </c>
      <c r="V320" s="852">
        <v>3.0000000000000001E-3</v>
      </c>
      <c r="W320" s="853">
        <v>3.0000000000000001E-3</v>
      </c>
      <c r="X320" s="853">
        <v>3.0000000000000001E-3</v>
      </c>
      <c r="Y320" s="854">
        <v>3.0000000000000001E-3</v>
      </c>
      <c r="Z320" s="852">
        <v>1.0999999999999999E-2</v>
      </c>
      <c r="AA320" s="853">
        <v>8.9999999999999993E-3</v>
      </c>
      <c r="AB320" s="853">
        <v>6.0000000000000001E-3</v>
      </c>
      <c r="AC320" s="854">
        <v>1.0999999999999999E-2</v>
      </c>
      <c r="AD320" s="852">
        <v>0.1244</v>
      </c>
      <c r="AE320" s="853">
        <v>7.7299999999999994E-2</v>
      </c>
      <c r="AF320" s="853">
        <v>6.4699999999999994E-2</v>
      </c>
      <c r="AG320" s="854">
        <v>0.1244</v>
      </c>
      <c r="AH320" s="755">
        <v>752</v>
      </c>
      <c r="AI320" s="756">
        <v>522</v>
      </c>
      <c r="AJ320" s="757">
        <v>470</v>
      </c>
    </row>
    <row r="321" spans="1:36" ht="12.75" customHeight="1">
      <c r="A321" s="1304" t="s">
        <v>1429</v>
      </c>
      <c r="B321" s="780" t="s">
        <v>1397</v>
      </c>
      <c r="C321" s="1305" t="s">
        <v>101</v>
      </c>
      <c r="D321" s="1306" t="s">
        <v>1430</v>
      </c>
      <c r="E321" s="778" t="s">
        <v>1004</v>
      </c>
      <c r="F321" s="855">
        <v>1.0832999999999999</v>
      </c>
      <c r="G321" s="856">
        <v>0.83479999999999999</v>
      </c>
      <c r="H321" s="856">
        <v>0.55279999999999996</v>
      </c>
      <c r="I321" s="857">
        <v>1.0832999999999999</v>
      </c>
      <c r="J321" s="855">
        <v>0.32850000000000001</v>
      </c>
      <c r="K321" s="856">
        <v>0.1736</v>
      </c>
      <c r="L321" s="856">
        <v>0.12839999999999999</v>
      </c>
      <c r="M321" s="857">
        <v>0.32850000000000001</v>
      </c>
      <c r="N321" s="855">
        <v>5.7149000000000001</v>
      </c>
      <c r="O321" s="856">
        <v>3.9371</v>
      </c>
      <c r="P321" s="856">
        <v>4.2289000000000003</v>
      </c>
      <c r="Q321" s="857">
        <v>10.286899999999999</v>
      </c>
      <c r="R321" s="855">
        <v>0.1244</v>
      </c>
      <c r="S321" s="856">
        <v>7.4700000000000003E-2</v>
      </c>
      <c r="T321" s="856">
        <v>5.4100000000000002E-2</v>
      </c>
      <c r="U321" s="857">
        <v>0.22389999999999999</v>
      </c>
      <c r="V321" s="855">
        <v>3.0000000000000001E-3</v>
      </c>
      <c r="W321" s="856">
        <v>3.0000000000000001E-3</v>
      </c>
      <c r="X321" s="856">
        <v>3.0000000000000001E-3</v>
      </c>
      <c r="Y321" s="857">
        <v>3.0000000000000001E-3</v>
      </c>
      <c r="Z321" s="855">
        <v>3.0000000000000001E-3</v>
      </c>
      <c r="AA321" s="856">
        <v>3.0000000000000001E-3</v>
      </c>
      <c r="AB321" s="856">
        <v>2E-3</v>
      </c>
      <c r="AC321" s="857">
        <v>3.0000000000000001E-3</v>
      </c>
      <c r="AD321" s="855">
        <v>8.7099999999999997E-2</v>
      </c>
      <c r="AE321" s="856">
        <v>5.2299999999999999E-2</v>
      </c>
      <c r="AF321" s="856">
        <v>3.7600000000000001E-2</v>
      </c>
      <c r="AG321" s="857">
        <v>8.7099999999999997E-2</v>
      </c>
      <c r="AH321" s="749">
        <v>394</v>
      </c>
      <c r="AI321" s="753">
        <v>286</v>
      </c>
      <c r="AJ321" s="754">
        <v>311</v>
      </c>
    </row>
    <row r="322" spans="1:36" ht="12.75" customHeight="1">
      <c r="A322" s="1304" t="s">
        <v>1431</v>
      </c>
      <c r="B322" s="780" t="s">
        <v>1397</v>
      </c>
      <c r="C322" s="1305" t="s">
        <v>101</v>
      </c>
      <c r="D322" s="1306" t="s">
        <v>1432</v>
      </c>
      <c r="E322" s="778" t="s">
        <v>1013</v>
      </c>
      <c r="F322" s="849">
        <v>1.9527000000000001</v>
      </c>
      <c r="G322" s="850">
        <v>1.4738</v>
      </c>
      <c r="H322" s="850">
        <v>1.0141</v>
      </c>
      <c r="I322" s="851">
        <v>1.9527000000000001</v>
      </c>
      <c r="J322" s="849">
        <v>0.58720000000000006</v>
      </c>
      <c r="K322" s="850">
        <v>0.30719999999999997</v>
      </c>
      <c r="L322" s="850">
        <v>0.23710000000000001</v>
      </c>
      <c r="M322" s="851">
        <v>0.58720000000000006</v>
      </c>
      <c r="N322" s="849">
        <v>10.2393</v>
      </c>
      <c r="O322" s="850">
        <v>6.1825000000000001</v>
      </c>
      <c r="P322" s="850">
        <v>5.6877000000000004</v>
      </c>
      <c r="Q322" s="851">
        <v>18.430700000000002</v>
      </c>
      <c r="R322" s="849">
        <v>0.22550000000000001</v>
      </c>
      <c r="S322" s="850">
        <v>0.1255</v>
      </c>
      <c r="T322" s="850">
        <v>9.35E-2</v>
      </c>
      <c r="U322" s="851">
        <v>0.40589999999999998</v>
      </c>
      <c r="V322" s="852">
        <v>3.0000000000000001E-3</v>
      </c>
      <c r="W322" s="853">
        <v>3.0000000000000001E-3</v>
      </c>
      <c r="X322" s="853">
        <v>3.0000000000000001E-3</v>
      </c>
      <c r="Y322" s="854">
        <v>3.0000000000000001E-3</v>
      </c>
      <c r="Z322" s="852">
        <v>5.0000000000000001E-3</v>
      </c>
      <c r="AA322" s="853">
        <v>5.0000000000000001E-3</v>
      </c>
      <c r="AB322" s="853">
        <v>4.0000000000000001E-3</v>
      </c>
      <c r="AC322" s="854">
        <v>5.0000000000000001E-3</v>
      </c>
      <c r="AD322" s="852">
        <v>0.1578</v>
      </c>
      <c r="AE322" s="853">
        <v>8.7900000000000006E-2</v>
      </c>
      <c r="AF322" s="853">
        <v>6.5000000000000002E-2</v>
      </c>
      <c r="AG322" s="854">
        <v>0.1578</v>
      </c>
      <c r="AH322" s="755">
        <v>871</v>
      </c>
      <c r="AI322" s="756">
        <v>539</v>
      </c>
      <c r="AJ322" s="757">
        <v>495</v>
      </c>
    </row>
    <row r="323" spans="1:36" ht="12.75" customHeight="1">
      <c r="A323" s="1304" t="s">
        <v>1433</v>
      </c>
      <c r="B323" s="780" t="s">
        <v>1397</v>
      </c>
      <c r="C323" s="1305" t="s">
        <v>101</v>
      </c>
      <c r="D323" s="1306" t="s">
        <v>1434</v>
      </c>
      <c r="E323" s="778" t="s">
        <v>1013</v>
      </c>
      <c r="F323" s="852">
        <v>2.16</v>
      </c>
      <c r="G323" s="853">
        <v>0.84</v>
      </c>
      <c r="H323" s="853">
        <v>0.38</v>
      </c>
      <c r="I323" s="854">
        <v>4.32</v>
      </c>
      <c r="J323" s="852">
        <v>0.04</v>
      </c>
      <c r="K323" s="853">
        <v>0.02</v>
      </c>
      <c r="L323" s="853">
        <v>0.01</v>
      </c>
      <c r="M323" s="854">
        <v>0.08</v>
      </c>
      <c r="N323" s="852">
        <v>6.29</v>
      </c>
      <c r="O323" s="853">
        <v>3.3</v>
      </c>
      <c r="P323" s="853">
        <v>3.3</v>
      </c>
      <c r="Q323" s="854">
        <v>20.128</v>
      </c>
      <c r="R323" s="852">
        <v>2.5399999999999999E-2</v>
      </c>
      <c r="S323" s="853">
        <v>1.38E-2</v>
      </c>
      <c r="T323" s="853">
        <v>1.03E-2</v>
      </c>
      <c r="U323" s="854">
        <v>9.1300000000000006E-2</v>
      </c>
      <c r="V323" s="852">
        <v>3.0000000000000001E-3</v>
      </c>
      <c r="W323" s="853">
        <v>3.0000000000000001E-3</v>
      </c>
      <c r="X323" s="853">
        <v>3.0000000000000001E-3</v>
      </c>
      <c r="Y323" s="854">
        <v>6.0000000000000001E-3</v>
      </c>
      <c r="Z323" s="852">
        <v>6.0000000000000001E-3</v>
      </c>
      <c r="AA323" s="853">
        <v>7.1999999999999998E-3</v>
      </c>
      <c r="AB323" s="853">
        <v>5.7999999999999996E-3</v>
      </c>
      <c r="AC323" s="854">
        <v>1.2E-2</v>
      </c>
      <c r="AD323" s="852">
        <v>1.9E-2</v>
      </c>
      <c r="AE323" s="853">
        <v>1.04E-2</v>
      </c>
      <c r="AF323" s="853">
        <v>7.7000000000000002E-3</v>
      </c>
      <c r="AG323" s="854">
        <v>6.0900000000000003E-2</v>
      </c>
      <c r="AH323" s="755">
        <v>457</v>
      </c>
      <c r="AI323" s="756">
        <v>268</v>
      </c>
      <c r="AJ323" s="757">
        <v>219</v>
      </c>
    </row>
    <row r="324" spans="1:36" ht="12.75" customHeight="1">
      <c r="A324" s="1304" t="s">
        <v>1435</v>
      </c>
      <c r="B324" s="780" t="s">
        <v>1397</v>
      </c>
      <c r="C324" s="1305" t="s">
        <v>101</v>
      </c>
      <c r="D324" s="1306" t="s">
        <v>1436</v>
      </c>
      <c r="E324" s="778" t="s">
        <v>980</v>
      </c>
      <c r="F324" s="852">
        <v>4.74</v>
      </c>
      <c r="G324" s="853">
        <v>1.83</v>
      </c>
      <c r="H324" s="853">
        <v>0.84</v>
      </c>
      <c r="I324" s="854">
        <v>9.48</v>
      </c>
      <c r="J324" s="852">
        <v>0.08</v>
      </c>
      <c r="K324" s="853">
        <v>0.04</v>
      </c>
      <c r="L324" s="853">
        <v>0.02</v>
      </c>
      <c r="M324" s="854">
        <v>0.16</v>
      </c>
      <c r="N324" s="852">
        <v>11.93</v>
      </c>
      <c r="O324" s="853">
        <v>6.26</v>
      </c>
      <c r="P324" s="853">
        <v>5.6</v>
      </c>
      <c r="Q324" s="854">
        <v>38.176000000000002</v>
      </c>
      <c r="R324" s="852">
        <v>4.6100000000000002E-2</v>
      </c>
      <c r="S324" s="853">
        <v>2.3900000000000001E-2</v>
      </c>
      <c r="T324" s="853">
        <v>1.8200000000000001E-2</v>
      </c>
      <c r="U324" s="854">
        <v>0.1661</v>
      </c>
      <c r="V324" s="852">
        <v>3.0000000000000001E-3</v>
      </c>
      <c r="W324" s="853">
        <v>3.0000000000000001E-3</v>
      </c>
      <c r="X324" s="853">
        <v>3.0000000000000001E-3</v>
      </c>
      <c r="Y324" s="854">
        <v>6.0000000000000001E-3</v>
      </c>
      <c r="Z324" s="852">
        <v>1.0999999999999999E-2</v>
      </c>
      <c r="AA324" s="853">
        <v>1.4E-2</v>
      </c>
      <c r="AB324" s="853">
        <v>1.0999999999999999E-2</v>
      </c>
      <c r="AC324" s="854">
        <v>2.1999999999999999E-2</v>
      </c>
      <c r="AD324" s="852">
        <v>3.4599999999999999E-2</v>
      </c>
      <c r="AE324" s="853">
        <v>1.7999999999999999E-2</v>
      </c>
      <c r="AF324" s="853">
        <v>1.35E-2</v>
      </c>
      <c r="AG324" s="854">
        <v>0.11070000000000001</v>
      </c>
      <c r="AH324" s="755">
        <v>898</v>
      </c>
      <c r="AI324" s="756">
        <v>525</v>
      </c>
      <c r="AJ324" s="757">
        <v>428</v>
      </c>
    </row>
    <row r="325" spans="1:36" ht="12.75" customHeight="1">
      <c r="A325" s="1304" t="s">
        <v>1437</v>
      </c>
      <c r="B325" s="780" t="s">
        <v>1397</v>
      </c>
      <c r="C325" s="1305" t="s">
        <v>101</v>
      </c>
      <c r="D325" s="1306" t="s">
        <v>1400</v>
      </c>
      <c r="E325" s="778" t="s">
        <v>980</v>
      </c>
      <c r="F325" s="852">
        <v>0.55330000000000001</v>
      </c>
      <c r="G325" s="853">
        <v>0.31430000000000002</v>
      </c>
      <c r="H325" s="853">
        <v>0.32550000000000001</v>
      </c>
      <c r="I325" s="854">
        <v>6.2157999999999998</v>
      </c>
      <c r="J325" s="852">
        <v>7.5700000000000003E-2</v>
      </c>
      <c r="K325" s="853">
        <v>4.2799999999999998E-2</v>
      </c>
      <c r="L325" s="853">
        <v>5.5999999999999999E-3</v>
      </c>
      <c r="M325" s="854">
        <v>0.48430000000000001</v>
      </c>
      <c r="N325" s="852">
        <v>1.4473</v>
      </c>
      <c r="O325" s="853">
        <v>0.64180000000000004</v>
      </c>
      <c r="P325" s="853">
        <v>0.60470000000000002</v>
      </c>
      <c r="Q325" s="854">
        <v>7.3419999999999996</v>
      </c>
      <c r="R325" s="852">
        <v>6.0000000000000001E-3</v>
      </c>
      <c r="S325" s="853">
        <v>4.1999999999999997E-3</v>
      </c>
      <c r="T325" s="853">
        <v>3.7000000000000002E-3</v>
      </c>
      <c r="U325" s="854">
        <v>3.8699999999999998E-2</v>
      </c>
      <c r="V325" s="852">
        <v>0.08</v>
      </c>
      <c r="W325" s="853">
        <v>0.1</v>
      </c>
      <c r="X325" s="853">
        <v>0.08</v>
      </c>
      <c r="Y325" s="854">
        <v>0.32</v>
      </c>
      <c r="Z325" s="852">
        <v>1.8499999999999999E-2</v>
      </c>
      <c r="AA325" s="853">
        <v>1.9E-2</v>
      </c>
      <c r="AB325" s="853">
        <v>1.4999999999999999E-2</v>
      </c>
      <c r="AC325" s="854">
        <v>7.3999999999999996E-2</v>
      </c>
      <c r="AD325" s="852">
        <v>1.9E-3</v>
      </c>
      <c r="AE325" s="853">
        <v>1.1000000000000001E-3</v>
      </c>
      <c r="AF325" s="853">
        <v>8.0000000000000004E-4</v>
      </c>
      <c r="AG325" s="854">
        <v>1.2500000000000001E-2</v>
      </c>
      <c r="AH325" s="755">
        <v>371</v>
      </c>
      <c r="AI325" s="756">
        <v>276</v>
      </c>
      <c r="AJ325" s="757">
        <v>248</v>
      </c>
    </row>
    <row r="326" spans="1:36" ht="12.75" customHeight="1">
      <c r="A326" s="1304" t="s">
        <v>1438</v>
      </c>
      <c r="B326" s="780" t="s">
        <v>1397</v>
      </c>
      <c r="C326" s="1305" t="s">
        <v>101</v>
      </c>
      <c r="D326" s="1306" t="s">
        <v>1402</v>
      </c>
      <c r="E326" s="778" t="s">
        <v>340</v>
      </c>
      <c r="F326" s="852">
        <v>1.1120000000000001</v>
      </c>
      <c r="G326" s="853">
        <v>0.63539999999999996</v>
      </c>
      <c r="H326" s="853">
        <v>0.64400000000000002</v>
      </c>
      <c r="I326" s="854">
        <v>12.602600000000001</v>
      </c>
      <c r="J326" s="852">
        <v>0.13519999999999999</v>
      </c>
      <c r="K326" s="853">
        <v>7.85E-2</v>
      </c>
      <c r="L326" s="853">
        <v>9.9000000000000008E-3</v>
      </c>
      <c r="M326" s="854">
        <v>0.86529999999999996</v>
      </c>
      <c r="N326" s="852">
        <v>3.9912000000000001</v>
      </c>
      <c r="O326" s="853">
        <v>1.1061000000000001</v>
      </c>
      <c r="P326" s="853">
        <v>0.89710000000000001</v>
      </c>
      <c r="Q326" s="854">
        <v>20.593800000000002</v>
      </c>
      <c r="R326" s="852">
        <v>1.26E-2</v>
      </c>
      <c r="S326" s="853">
        <v>8.6E-3</v>
      </c>
      <c r="T326" s="853">
        <v>7.4000000000000003E-3</v>
      </c>
      <c r="U326" s="854">
        <v>8.0600000000000005E-2</v>
      </c>
      <c r="V326" s="852">
        <v>0.08</v>
      </c>
      <c r="W326" s="853">
        <v>0.1</v>
      </c>
      <c r="X326" s="853">
        <v>0.08</v>
      </c>
      <c r="Y326" s="854">
        <v>0.32</v>
      </c>
      <c r="Z326" s="852">
        <v>3.6999999999999998E-2</v>
      </c>
      <c r="AA326" s="853">
        <v>3.9E-2</v>
      </c>
      <c r="AB326" s="853">
        <v>2.9000000000000001E-2</v>
      </c>
      <c r="AC326" s="854">
        <v>0.14799999999999999</v>
      </c>
      <c r="AD326" s="852">
        <v>3.5000000000000001E-3</v>
      </c>
      <c r="AE326" s="853">
        <v>1.8E-3</v>
      </c>
      <c r="AF326" s="853">
        <v>1.4E-3</v>
      </c>
      <c r="AG326" s="854">
        <v>2.2499999999999999E-2</v>
      </c>
      <c r="AH326" s="755">
        <v>756</v>
      </c>
      <c r="AI326" s="756">
        <v>548</v>
      </c>
      <c r="AJ326" s="757">
        <v>450</v>
      </c>
    </row>
    <row r="327" spans="1:36" ht="12.75" customHeight="1">
      <c r="A327" s="1304" t="s">
        <v>1439</v>
      </c>
      <c r="B327" s="780" t="s">
        <v>1397</v>
      </c>
      <c r="C327" s="1305" t="s">
        <v>1227</v>
      </c>
      <c r="D327" s="1306" t="s">
        <v>1440</v>
      </c>
      <c r="E327" s="778" t="s">
        <v>340</v>
      </c>
      <c r="F327" s="852">
        <v>0</v>
      </c>
      <c r="G327" s="853">
        <v>0</v>
      </c>
      <c r="H327" s="853">
        <v>0</v>
      </c>
      <c r="I327" s="854">
        <v>0</v>
      </c>
      <c r="J327" s="852">
        <v>0</v>
      </c>
      <c r="K327" s="853">
        <v>0</v>
      </c>
      <c r="L327" s="853">
        <v>0</v>
      </c>
      <c r="M327" s="854">
        <v>0</v>
      </c>
      <c r="N327" s="852">
        <v>0</v>
      </c>
      <c r="O327" s="853">
        <v>0</v>
      </c>
      <c r="P327" s="853">
        <v>0</v>
      </c>
      <c r="Q327" s="854">
        <v>0</v>
      </c>
      <c r="R327" s="852">
        <v>0</v>
      </c>
      <c r="S327" s="853">
        <v>0</v>
      </c>
      <c r="T327" s="853">
        <v>0</v>
      </c>
      <c r="U327" s="854">
        <v>0</v>
      </c>
      <c r="V327" s="852">
        <v>0</v>
      </c>
      <c r="W327" s="853">
        <v>0</v>
      </c>
      <c r="X327" s="853">
        <v>0</v>
      </c>
      <c r="Y327" s="854">
        <v>0</v>
      </c>
      <c r="Z327" s="852">
        <v>0</v>
      </c>
      <c r="AA327" s="853">
        <v>0</v>
      </c>
      <c r="AB327" s="853">
        <v>0</v>
      </c>
      <c r="AC327" s="854">
        <v>0</v>
      </c>
      <c r="AD327" s="852">
        <v>0</v>
      </c>
      <c r="AE327" s="853">
        <v>0</v>
      </c>
      <c r="AF327" s="853">
        <v>0</v>
      </c>
      <c r="AG327" s="854">
        <v>0</v>
      </c>
      <c r="AH327" s="755">
        <v>0</v>
      </c>
      <c r="AI327" s="756">
        <v>0</v>
      </c>
      <c r="AJ327" s="757">
        <v>0</v>
      </c>
    </row>
    <row r="328" spans="1:36" ht="12.75" customHeight="1">
      <c r="A328" s="1304" t="s">
        <v>1441</v>
      </c>
      <c r="B328" s="780" t="s">
        <v>1397</v>
      </c>
      <c r="C328" s="1305" t="s">
        <v>1227</v>
      </c>
      <c r="D328" s="1306" t="s">
        <v>1440</v>
      </c>
      <c r="E328" s="778" t="s">
        <v>340</v>
      </c>
      <c r="F328" s="852">
        <v>0</v>
      </c>
      <c r="G328" s="853">
        <v>0</v>
      </c>
      <c r="H328" s="853">
        <v>0</v>
      </c>
      <c r="I328" s="854">
        <v>0</v>
      </c>
      <c r="J328" s="852">
        <v>0</v>
      </c>
      <c r="K328" s="853">
        <v>0</v>
      </c>
      <c r="L328" s="853">
        <v>0</v>
      </c>
      <c r="M328" s="854">
        <v>0</v>
      </c>
      <c r="N328" s="852">
        <v>0</v>
      </c>
      <c r="O328" s="853">
        <v>0</v>
      </c>
      <c r="P328" s="853">
        <v>0</v>
      </c>
      <c r="Q328" s="854">
        <v>0</v>
      </c>
      <c r="R328" s="852">
        <v>0</v>
      </c>
      <c r="S328" s="853">
        <v>0</v>
      </c>
      <c r="T328" s="853">
        <v>0</v>
      </c>
      <c r="U328" s="854">
        <v>0</v>
      </c>
      <c r="V328" s="852">
        <v>0</v>
      </c>
      <c r="W328" s="853">
        <v>0</v>
      </c>
      <c r="X328" s="853">
        <v>0</v>
      </c>
      <c r="Y328" s="854">
        <v>0</v>
      </c>
      <c r="Z328" s="852">
        <v>0</v>
      </c>
      <c r="AA328" s="853">
        <v>0</v>
      </c>
      <c r="AB328" s="853">
        <v>0</v>
      </c>
      <c r="AC328" s="854">
        <v>0</v>
      </c>
      <c r="AD328" s="852">
        <v>0</v>
      </c>
      <c r="AE328" s="853">
        <v>0</v>
      </c>
      <c r="AF328" s="853">
        <v>0</v>
      </c>
      <c r="AG328" s="854">
        <v>0</v>
      </c>
      <c r="AH328" s="755">
        <v>0</v>
      </c>
      <c r="AI328" s="756">
        <v>0</v>
      </c>
      <c r="AJ328" s="757">
        <v>0</v>
      </c>
    </row>
    <row r="329" spans="1:36" ht="12.75" customHeight="1">
      <c r="A329" s="1304" t="s">
        <v>1442</v>
      </c>
      <c r="B329" s="780" t="s">
        <v>1397</v>
      </c>
      <c r="C329" s="1305" t="s">
        <v>1025</v>
      </c>
      <c r="D329" s="1306" t="s">
        <v>1440</v>
      </c>
      <c r="E329" s="778" t="s">
        <v>340</v>
      </c>
      <c r="F329" s="852">
        <v>0</v>
      </c>
      <c r="G329" s="853">
        <v>0</v>
      </c>
      <c r="H329" s="853">
        <v>0</v>
      </c>
      <c r="I329" s="854">
        <v>0</v>
      </c>
      <c r="J329" s="852">
        <v>0</v>
      </c>
      <c r="K329" s="853">
        <v>0</v>
      </c>
      <c r="L329" s="853">
        <v>0</v>
      </c>
      <c r="M329" s="854">
        <v>0</v>
      </c>
      <c r="N329" s="852">
        <v>0</v>
      </c>
      <c r="O329" s="853">
        <v>0</v>
      </c>
      <c r="P329" s="853">
        <v>0</v>
      </c>
      <c r="Q329" s="854">
        <v>0</v>
      </c>
      <c r="R329" s="852">
        <v>0</v>
      </c>
      <c r="S329" s="853">
        <v>0</v>
      </c>
      <c r="T329" s="853">
        <v>0</v>
      </c>
      <c r="U329" s="854">
        <v>0</v>
      </c>
      <c r="V329" s="852">
        <v>0</v>
      </c>
      <c r="W329" s="853">
        <v>0</v>
      </c>
      <c r="X329" s="853">
        <v>0</v>
      </c>
      <c r="Y329" s="854">
        <v>0</v>
      </c>
      <c r="Z329" s="852">
        <v>0</v>
      </c>
      <c r="AA329" s="853">
        <v>0</v>
      </c>
      <c r="AB329" s="853">
        <v>0</v>
      </c>
      <c r="AC329" s="854">
        <v>0</v>
      </c>
      <c r="AD329" s="852">
        <v>0</v>
      </c>
      <c r="AE329" s="853">
        <v>0</v>
      </c>
      <c r="AF329" s="853">
        <v>0</v>
      </c>
      <c r="AG329" s="854">
        <v>0</v>
      </c>
      <c r="AH329" s="755">
        <v>0</v>
      </c>
      <c r="AI329" s="756">
        <v>0</v>
      </c>
      <c r="AJ329" s="757">
        <v>0</v>
      </c>
    </row>
    <row r="330" spans="1:36" ht="12.75" customHeight="1">
      <c r="A330" s="1304" t="s">
        <v>1443</v>
      </c>
      <c r="B330" s="780" t="s">
        <v>1397</v>
      </c>
      <c r="C330" s="1305" t="s">
        <v>33</v>
      </c>
      <c r="D330" s="1306" t="s">
        <v>1418</v>
      </c>
      <c r="E330" s="778" t="s">
        <v>1230</v>
      </c>
      <c r="F330" s="852">
        <v>2.2330000000000001</v>
      </c>
      <c r="G330" s="853">
        <v>1.5952</v>
      </c>
      <c r="H330" s="853">
        <v>1.4167000000000001</v>
      </c>
      <c r="I330" s="854">
        <v>2.2330000000000001</v>
      </c>
      <c r="J330" s="852">
        <v>2.5485000000000002</v>
      </c>
      <c r="K330" s="853">
        <v>0.38879999999999998</v>
      </c>
      <c r="L330" s="853">
        <v>0.38450000000000001</v>
      </c>
      <c r="M330" s="854">
        <v>2.5485000000000002</v>
      </c>
      <c r="N330" s="852">
        <v>6.3106999999999998</v>
      </c>
      <c r="O330" s="853">
        <v>9.6709999999999994</v>
      </c>
      <c r="P330" s="853">
        <v>13.8331</v>
      </c>
      <c r="Q330" s="854">
        <v>10.097099999999999</v>
      </c>
      <c r="R330" s="852">
        <v>9.7100000000000006E-2</v>
      </c>
      <c r="S330" s="853">
        <v>9.9699999999999997E-2</v>
      </c>
      <c r="T330" s="853">
        <v>0.10100000000000001</v>
      </c>
      <c r="U330" s="854">
        <v>0.18060000000000001</v>
      </c>
      <c r="V330" s="852">
        <v>2E-3</v>
      </c>
      <c r="W330" s="853">
        <v>2E-3</v>
      </c>
      <c r="X330" s="853">
        <v>2E-3</v>
      </c>
      <c r="Y330" s="854">
        <v>2E-3</v>
      </c>
      <c r="Z330" s="852">
        <v>0</v>
      </c>
      <c r="AA330" s="853">
        <v>0</v>
      </c>
      <c r="AB330" s="853">
        <v>0</v>
      </c>
      <c r="AC330" s="854">
        <v>0</v>
      </c>
      <c r="AD330" s="852">
        <v>1.9400000000000001E-2</v>
      </c>
      <c r="AE330" s="853">
        <v>1.9900000000000001E-2</v>
      </c>
      <c r="AF330" s="853">
        <v>2.0199999999999999E-2</v>
      </c>
      <c r="AG330" s="854">
        <v>1.9400000000000001E-2</v>
      </c>
      <c r="AH330" s="755">
        <v>446</v>
      </c>
      <c r="AI330" s="756">
        <v>327</v>
      </c>
      <c r="AJ330" s="757">
        <v>384</v>
      </c>
    </row>
    <row r="331" spans="1:36" ht="12.75" customHeight="1">
      <c r="A331" s="1304" t="s">
        <v>1444</v>
      </c>
      <c r="B331" s="780" t="s">
        <v>1397</v>
      </c>
      <c r="C331" s="1305" t="s">
        <v>22</v>
      </c>
      <c r="D331" s="1306" t="s">
        <v>1445</v>
      </c>
      <c r="E331" s="778" t="s">
        <v>980</v>
      </c>
      <c r="F331" s="852">
        <v>73.825999999999993</v>
      </c>
      <c r="G331" s="853">
        <v>41.378999999999998</v>
      </c>
      <c r="H331" s="853">
        <v>36.427</v>
      </c>
      <c r="I331" s="854">
        <v>73.825999999999993</v>
      </c>
      <c r="J331" s="852">
        <v>41.055999999999997</v>
      </c>
      <c r="K331" s="853">
        <v>4.7778</v>
      </c>
      <c r="L331" s="853">
        <v>4.8781999999999996</v>
      </c>
      <c r="M331" s="854">
        <v>41.055999999999997</v>
      </c>
      <c r="N331" s="852">
        <v>6.3414999999999999</v>
      </c>
      <c r="O331" s="853">
        <v>9.6758000000000006</v>
      </c>
      <c r="P331" s="853">
        <v>13.840999999999999</v>
      </c>
      <c r="Q331" s="854">
        <v>10.1464</v>
      </c>
      <c r="R331" s="852">
        <v>0.38829999999999998</v>
      </c>
      <c r="S331" s="853">
        <v>0.39879999999999999</v>
      </c>
      <c r="T331" s="853">
        <v>0.40400000000000003</v>
      </c>
      <c r="U331" s="854">
        <v>0.72230000000000005</v>
      </c>
      <c r="V331" s="852">
        <v>2E-3</v>
      </c>
      <c r="W331" s="853">
        <v>2E-3</v>
      </c>
      <c r="X331" s="853">
        <v>2E-3</v>
      </c>
      <c r="Y331" s="854">
        <v>2E-3</v>
      </c>
      <c r="Z331" s="852">
        <v>0</v>
      </c>
      <c r="AA331" s="853">
        <v>0</v>
      </c>
      <c r="AB331" s="853">
        <v>0</v>
      </c>
      <c r="AC331" s="854">
        <v>0</v>
      </c>
      <c r="AD331" s="852">
        <v>7.7700000000000005E-2</v>
      </c>
      <c r="AE331" s="853">
        <v>7.9799999999999996E-2</v>
      </c>
      <c r="AF331" s="853">
        <v>8.0799999999999997E-2</v>
      </c>
      <c r="AG331" s="854">
        <v>7.7700000000000005E-2</v>
      </c>
      <c r="AH331" s="755">
        <v>1363</v>
      </c>
      <c r="AI331" s="756">
        <v>909</v>
      </c>
      <c r="AJ331" s="757">
        <v>1008</v>
      </c>
    </row>
    <row r="332" spans="1:36" ht="12.75" customHeight="1">
      <c r="A332" s="1304" t="s">
        <v>1446</v>
      </c>
      <c r="B332" s="780" t="s">
        <v>1397</v>
      </c>
      <c r="C332" s="1305" t="s">
        <v>35</v>
      </c>
      <c r="D332" s="1306" t="s">
        <v>1447</v>
      </c>
      <c r="E332" s="778" t="s">
        <v>1403</v>
      </c>
      <c r="F332" s="852">
        <v>1.5521</v>
      </c>
      <c r="G332" s="853">
        <v>0.89510000000000001</v>
      </c>
      <c r="H332" s="853">
        <v>0.87629999999999997</v>
      </c>
      <c r="I332" s="854">
        <v>17.8385</v>
      </c>
      <c r="J332" s="852">
        <v>0.1512</v>
      </c>
      <c r="K332" s="853">
        <v>9.2700000000000005E-2</v>
      </c>
      <c r="L332" s="853">
        <v>1.0999999999999999E-2</v>
      </c>
      <c r="M332" s="854">
        <v>0.96779999999999999</v>
      </c>
      <c r="N332" s="852">
        <v>6.0796999999999999</v>
      </c>
      <c r="O332" s="853">
        <v>4.2815000000000003</v>
      </c>
      <c r="P332" s="853">
        <v>0.54669999999999996</v>
      </c>
      <c r="Q332" s="854">
        <v>5.0243000000000002</v>
      </c>
      <c r="R332" s="852">
        <v>1.8599999999999998E-2</v>
      </c>
      <c r="S332" s="853">
        <v>1.23E-2</v>
      </c>
      <c r="T332" s="853">
        <v>1.01E-2</v>
      </c>
      <c r="U332" s="854">
        <v>0.11899999999999999</v>
      </c>
      <c r="V332" s="852">
        <v>0.1</v>
      </c>
      <c r="W332" s="853">
        <v>0.1</v>
      </c>
      <c r="X332" s="853">
        <v>0.1</v>
      </c>
      <c r="Y332" s="854">
        <v>0.4</v>
      </c>
      <c r="Z332" s="852">
        <v>6.0000000000000001E-3</v>
      </c>
      <c r="AA332" s="853">
        <v>2E-3</v>
      </c>
      <c r="AB332" s="853">
        <v>2E-3</v>
      </c>
      <c r="AC332" s="854">
        <v>2.4E-2</v>
      </c>
      <c r="AD332" s="852">
        <v>4.7000000000000002E-3</v>
      </c>
      <c r="AE332" s="853">
        <v>2.3999999999999998E-3</v>
      </c>
      <c r="AF332" s="853">
        <v>1.8E-3</v>
      </c>
      <c r="AG332" s="854">
        <v>2.9899999999999999E-2</v>
      </c>
      <c r="AH332" s="755">
        <v>1154</v>
      </c>
      <c r="AI332" s="756">
        <v>791</v>
      </c>
      <c r="AJ332" s="757">
        <v>637</v>
      </c>
    </row>
    <row r="333" spans="1:36" ht="12.75" customHeight="1">
      <c r="A333" s="1304" t="s">
        <v>1448</v>
      </c>
      <c r="B333" s="780" t="s">
        <v>1397</v>
      </c>
      <c r="C333" s="1305" t="s">
        <v>101</v>
      </c>
      <c r="D333" s="1306" t="s">
        <v>1449</v>
      </c>
      <c r="E333" s="778" t="s">
        <v>1408</v>
      </c>
      <c r="F333" s="852">
        <v>4.6285999999999996</v>
      </c>
      <c r="G333" s="853">
        <v>2.2336</v>
      </c>
      <c r="H333" s="853">
        <v>1.9692000000000001</v>
      </c>
      <c r="I333" s="854">
        <v>37.2744</v>
      </c>
      <c r="J333" s="852">
        <v>4.3799999999999999E-2</v>
      </c>
      <c r="K333" s="853">
        <v>2.9399999999999999E-2</v>
      </c>
      <c r="L333" s="853">
        <v>1.89E-2</v>
      </c>
      <c r="M333" s="854">
        <v>0.2102</v>
      </c>
      <c r="N333" s="852">
        <v>8.8552</v>
      </c>
      <c r="O333" s="853">
        <v>6.1071999999999997</v>
      </c>
      <c r="P333" s="853">
        <v>4.8480999999999996</v>
      </c>
      <c r="Q333" s="854">
        <v>52.829700000000003</v>
      </c>
      <c r="R333" s="852">
        <v>2.76E-2</v>
      </c>
      <c r="S333" s="853">
        <v>2.07E-2</v>
      </c>
      <c r="T333" s="853">
        <v>1.6299999999999999E-2</v>
      </c>
      <c r="U333" s="854">
        <v>0.13250000000000001</v>
      </c>
      <c r="V333" s="852">
        <v>1.7999999999999999E-2</v>
      </c>
      <c r="W333" s="853">
        <v>1.7999999999999999E-2</v>
      </c>
      <c r="X333" s="853">
        <v>1.7999999999999999E-2</v>
      </c>
      <c r="Y333" s="854">
        <v>5.3999999999999999E-2</v>
      </c>
      <c r="Z333" s="852">
        <v>4.5999999999999999E-2</v>
      </c>
      <c r="AA333" s="853">
        <v>6.2E-2</v>
      </c>
      <c r="AB333" s="853">
        <v>5.1999999999999998E-2</v>
      </c>
      <c r="AC333" s="854">
        <v>0.13800000000000001</v>
      </c>
      <c r="AD333" s="852">
        <v>1.29E-2</v>
      </c>
      <c r="AE333" s="853">
        <v>7.1999999999999998E-3</v>
      </c>
      <c r="AF333" s="853">
        <v>5.0000000000000001E-3</v>
      </c>
      <c r="AG333" s="854">
        <v>6.2E-2</v>
      </c>
      <c r="AH333" s="755">
        <v>1164</v>
      </c>
      <c r="AI333" s="756">
        <v>750</v>
      </c>
      <c r="AJ333" s="757">
        <v>611</v>
      </c>
    </row>
    <row r="334" spans="1:36" ht="12.75" customHeight="1">
      <c r="A334" s="1304" t="s">
        <v>1450</v>
      </c>
      <c r="B334" s="780" t="s">
        <v>1397</v>
      </c>
      <c r="C334" s="1305" t="s">
        <v>101</v>
      </c>
      <c r="D334" s="1306" t="s">
        <v>1451</v>
      </c>
      <c r="E334" s="778" t="s">
        <v>1408</v>
      </c>
      <c r="F334" s="852">
        <v>2.8346</v>
      </c>
      <c r="G334" s="853">
        <v>1.4233</v>
      </c>
      <c r="H334" s="853">
        <v>1.1971000000000001</v>
      </c>
      <c r="I334" s="854">
        <v>26.627600000000001</v>
      </c>
      <c r="J334" s="852">
        <v>0.58889999999999998</v>
      </c>
      <c r="K334" s="853">
        <v>0.28050000000000003</v>
      </c>
      <c r="L334" s="853">
        <v>0.16600000000000001</v>
      </c>
      <c r="M334" s="854">
        <v>2.8267000000000002</v>
      </c>
      <c r="N334" s="852">
        <v>6.3406000000000002</v>
      </c>
      <c r="O334" s="853">
        <v>3.4043000000000001</v>
      </c>
      <c r="P334" s="853">
        <v>3.4954999999999998</v>
      </c>
      <c r="Q334" s="854">
        <v>47.702399999999997</v>
      </c>
      <c r="R334" s="852">
        <v>0.03</v>
      </c>
      <c r="S334" s="853">
        <v>2.3300000000000001E-2</v>
      </c>
      <c r="T334" s="853">
        <v>1.6899999999999998E-2</v>
      </c>
      <c r="U334" s="854">
        <v>0.14399999999999999</v>
      </c>
      <c r="V334" s="852">
        <v>3.0000000000000001E-3</v>
      </c>
      <c r="W334" s="853">
        <v>3.0000000000000001E-3</v>
      </c>
      <c r="X334" s="853">
        <v>3.0000000000000001E-3</v>
      </c>
      <c r="Y334" s="854">
        <v>8.9999999999999993E-3</v>
      </c>
      <c r="Z334" s="852">
        <v>4.5999999999999999E-2</v>
      </c>
      <c r="AA334" s="853">
        <v>6.2E-2</v>
      </c>
      <c r="AB334" s="853">
        <v>5.1999999999999998E-2</v>
      </c>
      <c r="AC334" s="854">
        <v>0.13800000000000001</v>
      </c>
      <c r="AD334" s="852">
        <v>1.35E-2</v>
      </c>
      <c r="AE334" s="853">
        <v>7.7000000000000002E-3</v>
      </c>
      <c r="AF334" s="853">
        <v>5.1000000000000004E-3</v>
      </c>
      <c r="AG334" s="854">
        <v>6.4600000000000005E-2</v>
      </c>
      <c r="AH334" s="755">
        <v>1151</v>
      </c>
      <c r="AI334" s="756">
        <v>708</v>
      </c>
      <c r="AJ334" s="757">
        <v>557</v>
      </c>
    </row>
    <row r="335" spans="1:36" ht="12.75" customHeight="1">
      <c r="A335" s="1304" t="s">
        <v>1452</v>
      </c>
      <c r="B335" s="780" t="s">
        <v>1397</v>
      </c>
      <c r="C335" s="1305" t="s">
        <v>101</v>
      </c>
      <c r="D335" s="1306" t="s">
        <v>1453</v>
      </c>
      <c r="E335" s="778" t="s">
        <v>1408</v>
      </c>
      <c r="F335" s="852">
        <v>3.6208</v>
      </c>
      <c r="G335" s="853">
        <v>1.8857999999999999</v>
      </c>
      <c r="H335" s="853">
        <v>1.5626</v>
      </c>
      <c r="I335" s="854">
        <v>29.277899999999999</v>
      </c>
      <c r="J335" s="852">
        <v>0.1186</v>
      </c>
      <c r="K335" s="853">
        <v>6.4799999999999996E-2</v>
      </c>
      <c r="L335" s="853">
        <v>4.2999999999999997E-2</v>
      </c>
      <c r="M335" s="854">
        <v>0.56950000000000001</v>
      </c>
      <c r="N335" s="852">
        <v>6.8394000000000004</v>
      </c>
      <c r="O335" s="853">
        <v>4.2356999999999996</v>
      </c>
      <c r="P335" s="853">
        <v>3.6391</v>
      </c>
      <c r="Q335" s="854">
        <v>43.426200000000001</v>
      </c>
      <c r="R335" s="852">
        <v>2.58E-2</v>
      </c>
      <c r="S335" s="853">
        <v>1.66E-2</v>
      </c>
      <c r="T335" s="853">
        <v>1.3100000000000001E-2</v>
      </c>
      <c r="U335" s="854">
        <v>0.1239</v>
      </c>
      <c r="V335" s="852">
        <v>1.7999999999999999E-2</v>
      </c>
      <c r="W335" s="853">
        <v>1.7999999999999999E-2</v>
      </c>
      <c r="X335" s="853">
        <v>1.7999999999999999E-2</v>
      </c>
      <c r="Y335" s="854">
        <v>5.3999999999999999E-2</v>
      </c>
      <c r="Z335" s="852">
        <v>4.5999999999999999E-2</v>
      </c>
      <c r="AA335" s="853">
        <v>6.2E-2</v>
      </c>
      <c r="AB335" s="853">
        <v>5.1999999999999998E-2</v>
      </c>
      <c r="AC335" s="854">
        <v>0.13800000000000001</v>
      </c>
      <c r="AD335" s="852">
        <v>1.2200000000000001E-2</v>
      </c>
      <c r="AE335" s="853">
        <v>6.4000000000000003E-3</v>
      </c>
      <c r="AF335" s="853">
        <v>4.3E-3</v>
      </c>
      <c r="AG335" s="854">
        <v>5.8400000000000001E-2</v>
      </c>
      <c r="AH335" s="755">
        <v>1192</v>
      </c>
      <c r="AI335" s="756">
        <v>745</v>
      </c>
      <c r="AJ335" s="757">
        <v>592</v>
      </c>
    </row>
    <row r="336" spans="1:36" ht="12.75" customHeight="1">
      <c r="A336" s="1304" t="s">
        <v>1454</v>
      </c>
      <c r="B336" s="780" t="s">
        <v>1397</v>
      </c>
      <c r="C336" s="1305" t="s">
        <v>101</v>
      </c>
      <c r="D336" s="1306" t="s">
        <v>1455</v>
      </c>
      <c r="E336" s="778" t="s">
        <v>1230</v>
      </c>
      <c r="F336" s="843">
        <v>4.5094000000000003</v>
      </c>
      <c r="G336" s="844">
        <v>4.7960000000000003</v>
      </c>
      <c r="H336" s="844">
        <v>3.6238000000000001</v>
      </c>
      <c r="I336" s="845">
        <v>4.5094000000000003</v>
      </c>
      <c r="J336" s="843">
        <v>4.5271999999999997</v>
      </c>
      <c r="K336" s="844">
        <v>0.60250000000000004</v>
      </c>
      <c r="L336" s="844">
        <v>0.57269999999999999</v>
      </c>
      <c r="M336" s="845">
        <v>4.5271999999999997</v>
      </c>
      <c r="N336" s="843">
        <v>21.0016</v>
      </c>
      <c r="O336" s="844">
        <v>15.015000000000001</v>
      </c>
      <c r="P336" s="844">
        <v>13.411300000000001</v>
      </c>
      <c r="Q336" s="845">
        <v>33.602600000000002</v>
      </c>
      <c r="R336" s="843">
        <v>1.3824000000000001</v>
      </c>
      <c r="S336" s="844">
        <v>0.81840000000000002</v>
      </c>
      <c r="T336" s="844">
        <v>0.63429999999999997</v>
      </c>
      <c r="U336" s="845">
        <v>2.4883000000000002</v>
      </c>
      <c r="V336" s="843">
        <v>3.0000000000000001E-3</v>
      </c>
      <c r="W336" s="844">
        <v>3.0000000000000001E-3</v>
      </c>
      <c r="X336" s="844">
        <v>3.0000000000000001E-3</v>
      </c>
      <c r="Y336" s="845">
        <v>3.0000000000000001E-3</v>
      </c>
      <c r="Z336" s="843">
        <v>0</v>
      </c>
      <c r="AA336" s="844">
        <v>0</v>
      </c>
      <c r="AB336" s="844">
        <v>0</v>
      </c>
      <c r="AC336" s="845">
        <v>0</v>
      </c>
      <c r="AD336" s="843">
        <v>0.69120000000000004</v>
      </c>
      <c r="AE336" s="844">
        <v>0.40920000000000001</v>
      </c>
      <c r="AF336" s="844">
        <v>0.31409999999999999</v>
      </c>
      <c r="AG336" s="845">
        <v>0.69120000000000004</v>
      </c>
      <c r="AH336" s="846">
        <v>1199</v>
      </c>
      <c r="AI336" s="847">
        <v>875</v>
      </c>
      <c r="AJ336" s="848">
        <v>754</v>
      </c>
    </row>
    <row r="337" spans="1:36" ht="12.75" customHeight="1">
      <c r="A337" s="1304" t="s">
        <v>1456</v>
      </c>
      <c r="B337" s="780" t="s">
        <v>1397</v>
      </c>
      <c r="C337" s="1305" t="s">
        <v>101</v>
      </c>
      <c r="D337" s="1306" t="s">
        <v>1457</v>
      </c>
      <c r="E337" s="778" t="s">
        <v>992</v>
      </c>
      <c r="F337" s="852">
        <v>2.9952999999999999</v>
      </c>
      <c r="G337" s="853">
        <v>2.2446999999999999</v>
      </c>
      <c r="H337" s="853">
        <v>1.6144000000000001</v>
      </c>
      <c r="I337" s="854">
        <v>2.9952999999999999</v>
      </c>
      <c r="J337" s="852">
        <v>1.264</v>
      </c>
      <c r="K337" s="853">
        <v>0.67430000000000001</v>
      </c>
      <c r="L337" s="853">
        <v>0.5302</v>
      </c>
      <c r="M337" s="854">
        <v>1.264</v>
      </c>
      <c r="N337" s="852">
        <v>13.8338</v>
      </c>
      <c r="O337" s="853">
        <v>9.8889999999999993</v>
      </c>
      <c r="P337" s="853">
        <v>8.5975000000000001</v>
      </c>
      <c r="Q337" s="854">
        <v>22.1341</v>
      </c>
      <c r="R337" s="852">
        <v>0.71709999999999996</v>
      </c>
      <c r="S337" s="853">
        <v>0.40839999999999999</v>
      </c>
      <c r="T337" s="853">
        <v>0.32279999999999998</v>
      </c>
      <c r="U337" s="854">
        <v>1.2907</v>
      </c>
      <c r="V337" s="852">
        <v>3.0000000000000001E-3</v>
      </c>
      <c r="W337" s="853">
        <v>3.0000000000000001E-3</v>
      </c>
      <c r="X337" s="853">
        <v>3.0000000000000001E-3</v>
      </c>
      <c r="Y337" s="854">
        <v>3.0000000000000001E-3</v>
      </c>
      <c r="Z337" s="852">
        <v>1.9E-2</v>
      </c>
      <c r="AA337" s="853">
        <v>1.6E-2</v>
      </c>
      <c r="AB337" s="853">
        <v>1.0999999999999999E-2</v>
      </c>
      <c r="AC337" s="854">
        <v>1.9E-2</v>
      </c>
      <c r="AD337" s="852">
        <v>0.46610000000000001</v>
      </c>
      <c r="AE337" s="853">
        <v>0.26540000000000002</v>
      </c>
      <c r="AF337" s="853">
        <v>0.20780000000000001</v>
      </c>
      <c r="AG337" s="854">
        <v>0.46610000000000001</v>
      </c>
      <c r="AH337" s="755">
        <v>1230</v>
      </c>
      <c r="AI337" s="756">
        <v>855</v>
      </c>
      <c r="AJ337" s="757">
        <v>734</v>
      </c>
    </row>
    <row r="338" spans="1:36" ht="12.75" customHeight="1">
      <c r="A338" s="1304" t="s">
        <v>1458</v>
      </c>
      <c r="B338" s="780" t="s">
        <v>1397</v>
      </c>
      <c r="C338" s="1305" t="s">
        <v>101</v>
      </c>
      <c r="D338" s="1306" t="s">
        <v>1459</v>
      </c>
      <c r="E338" s="778" t="s">
        <v>1001</v>
      </c>
      <c r="F338" s="849">
        <v>2.4234</v>
      </c>
      <c r="G338" s="850">
        <v>1.8139000000000001</v>
      </c>
      <c r="H338" s="850">
        <v>1.2921</v>
      </c>
      <c r="I338" s="851">
        <v>2.4234</v>
      </c>
      <c r="J338" s="849">
        <v>0.81010000000000004</v>
      </c>
      <c r="K338" s="850">
        <v>0.42730000000000001</v>
      </c>
      <c r="L338" s="850">
        <v>0.3332</v>
      </c>
      <c r="M338" s="851">
        <v>0.81010000000000004</v>
      </c>
      <c r="N338" s="849">
        <v>14.587400000000001</v>
      </c>
      <c r="O338" s="850">
        <v>10.224</v>
      </c>
      <c r="P338" s="850">
        <v>8.8566000000000003</v>
      </c>
      <c r="Q338" s="851">
        <v>23.3398</v>
      </c>
      <c r="R338" s="849">
        <v>0.3125</v>
      </c>
      <c r="S338" s="850">
        <v>0.191</v>
      </c>
      <c r="T338" s="850">
        <v>0.16350000000000001</v>
      </c>
      <c r="U338" s="851">
        <v>0.5625</v>
      </c>
      <c r="V338" s="852">
        <v>3.0000000000000001E-3</v>
      </c>
      <c r="W338" s="853">
        <v>3.0000000000000001E-3</v>
      </c>
      <c r="X338" s="853">
        <v>3.0000000000000001E-3</v>
      </c>
      <c r="Y338" s="854">
        <v>3.0000000000000001E-3</v>
      </c>
      <c r="Z338" s="852">
        <v>1.7999999999999999E-2</v>
      </c>
      <c r="AA338" s="853">
        <v>1.6E-2</v>
      </c>
      <c r="AB338" s="853">
        <v>0.01</v>
      </c>
      <c r="AC338" s="854">
        <v>1.7999999999999999E-2</v>
      </c>
      <c r="AD338" s="852">
        <v>0.2031</v>
      </c>
      <c r="AE338" s="853">
        <v>0.1242</v>
      </c>
      <c r="AF338" s="853">
        <v>0.1055</v>
      </c>
      <c r="AG338" s="854">
        <v>0.2031</v>
      </c>
      <c r="AH338" s="755">
        <v>1239</v>
      </c>
      <c r="AI338" s="756">
        <v>870</v>
      </c>
      <c r="AJ338" s="757">
        <v>748</v>
      </c>
    </row>
    <row r="339" spans="1:36" ht="12.75" customHeight="1">
      <c r="A339" s="1304" t="s">
        <v>1460</v>
      </c>
      <c r="B339" s="780" t="s">
        <v>1397</v>
      </c>
      <c r="C339" s="1305" t="s">
        <v>101</v>
      </c>
      <c r="D339" s="1306" t="s">
        <v>1461</v>
      </c>
      <c r="E339" s="778" t="s">
        <v>1004</v>
      </c>
      <c r="F339" s="849">
        <v>2.5047000000000001</v>
      </c>
      <c r="G339" s="850">
        <v>2.1516000000000002</v>
      </c>
      <c r="H339" s="850">
        <v>1.5226999999999999</v>
      </c>
      <c r="I339" s="851">
        <v>2.5047000000000001</v>
      </c>
      <c r="J339" s="849">
        <v>0.7611</v>
      </c>
      <c r="K339" s="850">
        <v>0.39389999999999997</v>
      </c>
      <c r="L339" s="850">
        <v>0.3044</v>
      </c>
      <c r="M339" s="851">
        <v>0.7611</v>
      </c>
      <c r="N339" s="849">
        <v>15.5754</v>
      </c>
      <c r="O339" s="850">
        <v>9.4428999999999998</v>
      </c>
      <c r="P339" s="850">
        <v>8.3428000000000004</v>
      </c>
      <c r="Q339" s="851">
        <v>28.035799999999998</v>
      </c>
      <c r="R339" s="849">
        <v>0.30330000000000001</v>
      </c>
      <c r="S339" s="850">
        <v>0.1676</v>
      </c>
      <c r="T339" s="850">
        <v>0.1293</v>
      </c>
      <c r="U339" s="851">
        <v>0.54590000000000005</v>
      </c>
      <c r="V339" s="852">
        <v>3.0000000000000001E-3</v>
      </c>
      <c r="W339" s="853">
        <v>3.0000000000000001E-3</v>
      </c>
      <c r="X339" s="853">
        <v>3.0000000000000001E-3</v>
      </c>
      <c r="Y339" s="854">
        <v>3.0000000000000001E-3</v>
      </c>
      <c r="Z339" s="852">
        <v>0.01</v>
      </c>
      <c r="AA339" s="853">
        <v>8.9999999999999993E-3</v>
      </c>
      <c r="AB339" s="853">
        <v>7.0000000000000001E-3</v>
      </c>
      <c r="AC339" s="854">
        <v>0.01</v>
      </c>
      <c r="AD339" s="852">
        <v>0.21229999999999999</v>
      </c>
      <c r="AE339" s="853">
        <v>0.1173</v>
      </c>
      <c r="AF339" s="853">
        <v>8.9499999999999996E-2</v>
      </c>
      <c r="AG339" s="854">
        <v>0.21229999999999999</v>
      </c>
      <c r="AH339" s="755">
        <v>1197</v>
      </c>
      <c r="AI339" s="756">
        <v>759</v>
      </c>
      <c r="AJ339" s="757">
        <v>669</v>
      </c>
    </row>
    <row r="340" spans="1:36" ht="12.75" customHeight="1">
      <c r="A340" s="1304" t="s">
        <v>1462</v>
      </c>
      <c r="B340" s="780" t="s">
        <v>1397</v>
      </c>
      <c r="C340" s="1305" t="s">
        <v>101</v>
      </c>
      <c r="D340" s="1306" t="s">
        <v>1463</v>
      </c>
      <c r="E340" s="778" t="s">
        <v>1013</v>
      </c>
      <c r="F340" s="849">
        <v>8.14</v>
      </c>
      <c r="G340" s="850">
        <v>3.14</v>
      </c>
      <c r="H340" s="850">
        <v>1.44</v>
      </c>
      <c r="I340" s="851">
        <v>16.28</v>
      </c>
      <c r="J340" s="849">
        <v>0.14000000000000001</v>
      </c>
      <c r="K340" s="850">
        <v>7.0000000000000007E-2</v>
      </c>
      <c r="L340" s="850">
        <v>0.04</v>
      </c>
      <c r="M340" s="851">
        <v>0.28000000000000003</v>
      </c>
      <c r="N340" s="849">
        <v>15.07</v>
      </c>
      <c r="O340" s="850">
        <v>7.91</v>
      </c>
      <c r="P340" s="850">
        <v>7.9</v>
      </c>
      <c r="Q340" s="851">
        <v>48.223999999999997</v>
      </c>
      <c r="R340" s="849">
        <v>6.1199999999999997E-2</v>
      </c>
      <c r="S340" s="850">
        <v>3.1300000000000001E-2</v>
      </c>
      <c r="T340" s="850">
        <v>2.3599999999999999E-2</v>
      </c>
      <c r="U340" s="851">
        <v>0.22020000000000001</v>
      </c>
      <c r="V340" s="852">
        <v>3.0000000000000001E-3</v>
      </c>
      <c r="W340" s="853">
        <v>3.0000000000000001E-3</v>
      </c>
      <c r="X340" s="853">
        <v>3.0000000000000001E-3</v>
      </c>
      <c r="Y340" s="854">
        <v>6.0000000000000001E-3</v>
      </c>
      <c r="Z340" s="852">
        <v>1.7399999999999999E-2</v>
      </c>
      <c r="AA340" s="853">
        <v>2.1399999999999999E-2</v>
      </c>
      <c r="AB340" s="853">
        <v>1.7399999999999999E-2</v>
      </c>
      <c r="AC340" s="854">
        <v>3.4799999999999998E-2</v>
      </c>
      <c r="AD340" s="852">
        <v>4.5900000000000003E-2</v>
      </c>
      <c r="AE340" s="853">
        <v>2.35E-2</v>
      </c>
      <c r="AF340" s="853">
        <v>1.7399999999999999E-2</v>
      </c>
      <c r="AG340" s="854">
        <v>0.14680000000000001</v>
      </c>
      <c r="AH340" s="755">
        <v>1267</v>
      </c>
      <c r="AI340" s="756">
        <v>734</v>
      </c>
      <c r="AJ340" s="757">
        <v>598</v>
      </c>
    </row>
    <row r="341" spans="1:36" ht="12.75" customHeight="1">
      <c r="A341" s="1304" t="s">
        <v>1464</v>
      </c>
      <c r="B341" s="780" t="s">
        <v>1397</v>
      </c>
      <c r="C341" s="1305" t="s">
        <v>101</v>
      </c>
      <c r="D341" s="1306" t="s">
        <v>1447</v>
      </c>
      <c r="E341" s="778" t="s">
        <v>980</v>
      </c>
      <c r="F341" s="849">
        <v>1.5521</v>
      </c>
      <c r="G341" s="850">
        <v>0.89510000000000001</v>
      </c>
      <c r="H341" s="850">
        <v>0.87629999999999997</v>
      </c>
      <c r="I341" s="851">
        <v>17.8385</v>
      </c>
      <c r="J341" s="849">
        <v>0.1512</v>
      </c>
      <c r="K341" s="850">
        <v>9.2700000000000005E-2</v>
      </c>
      <c r="L341" s="850">
        <v>1.0999999999999999E-2</v>
      </c>
      <c r="M341" s="851">
        <v>0.96779999999999999</v>
      </c>
      <c r="N341" s="849">
        <v>6.0590000000000002</v>
      </c>
      <c r="O341" s="850">
        <v>2.7029999999999998</v>
      </c>
      <c r="P341" s="850">
        <v>1.8702000000000001</v>
      </c>
      <c r="Q341" s="851">
        <v>28.696000000000002</v>
      </c>
      <c r="R341" s="849">
        <v>1.8599999999999998E-2</v>
      </c>
      <c r="S341" s="850">
        <v>1.23E-2</v>
      </c>
      <c r="T341" s="850">
        <v>1.01E-2</v>
      </c>
      <c r="U341" s="851">
        <v>0.11899999999999999</v>
      </c>
      <c r="V341" s="852">
        <v>0.13600000000000001</v>
      </c>
      <c r="W341" s="853">
        <v>0.17499999999999999</v>
      </c>
      <c r="X341" s="853">
        <v>0.08</v>
      </c>
      <c r="Y341" s="854">
        <v>0.56399999999999995</v>
      </c>
      <c r="Z341" s="852">
        <v>5.6500000000000002E-2</v>
      </c>
      <c r="AA341" s="853">
        <v>5.9499999999999997E-2</v>
      </c>
      <c r="AB341" s="853">
        <v>4.4499999999999998E-2</v>
      </c>
      <c r="AC341" s="854">
        <v>0.22600000000000001</v>
      </c>
      <c r="AD341" s="852">
        <v>4.7000000000000002E-3</v>
      </c>
      <c r="AE341" s="853">
        <v>2.3999999999999998E-3</v>
      </c>
      <c r="AF341" s="853">
        <v>1.8E-3</v>
      </c>
      <c r="AG341" s="854">
        <v>2.9899999999999999E-2</v>
      </c>
      <c r="AH341" s="755">
        <v>1132</v>
      </c>
      <c r="AI341" s="756">
        <v>785</v>
      </c>
      <c r="AJ341" s="757">
        <v>633</v>
      </c>
    </row>
    <row r="342" spans="1:36" ht="12.75" customHeight="1">
      <c r="A342" s="1304" t="s">
        <v>1465</v>
      </c>
      <c r="B342" s="780" t="s">
        <v>1397</v>
      </c>
      <c r="C342" s="1305" t="s">
        <v>1227</v>
      </c>
      <c r="D342" s="1306" t="s">
        <v>1466</v>
      </c>
      <c r="E342" s="778" t="s">
        <v>340</v>
      </c>
      <c r="F342" s="849">
        <v>0</v>
      </c>
      <c r="G342" s="850">
        <v>0</v>
      </c>
      <c r="H342" s="850">
        <v>0</v>
      </c>
      <c r="I342" s="851">
        <v>0</v>
      </c>
      <c r="J342" s="849">
        <v>0</v>
      </c>
      <c r="K342" s="850">
        <v>0</v>
      </c>
      <c r="L342" s="850">
        <v>0</v>
      </c>
      <c r="M342" s="851">
        <v>0</v>
      </c>
      <c r="N342" s="849">
        <v>0</v>
      </c>
      <c r="O342" s="850">
        <v>0</v>
      </c>
      <c r="P342" s="850">
        <v>0</v>
      </c>
      <c r="Q342" s="851">
        <v>0</v>
      </c>
      <c r="R342" s="849">
        <v>0</v>
      </c>
      <c r="S342" s="850">
        <v>0</v>
      </c>
      <c r="T342" s="850">
        <v>0</v>
      </c>
      <c r="U342" s="851">
        <v>0</v>
      </c>
      <c r="V342" s="852">
        <v>0</v>
      </c>
      <c r="W342" s="853">
        <v>0</v>
      </c>
      <c r="X342" s="853">
        <v>0</v>
      </c>
      <c r="Y342" s="854">
        <v>0</v>
      </c>
      <c r="Z342" s="852">
        <v>0</v>
      </c>
      <c r="AA342" s="853">
        <v>0</v>
      </c>
      <c r="AB342" s="853">
        <v>0</v>
      </c>
      <c r="AC342" s="854">
        <v>0</v>
      </c>
      <c r="AD342" s="852">
        <v>0</v>
      </c>
      <c r="AE342" s="853">
        <v>0</v>
      </c>
      <c r="AF342" s="853">
        <v>0</v>
      </c>
      <c r="AG342" s="854">
        <v>0</v>
      </c>
      <c r="AH342" s="755">
        <v>0</v>
      </c>
      <c r="AI342" s="756">
        <v>0</v>
      </c>
      <c r="AJ342" s="757">
        <v>0</v>
      </c>
    </row>
    <row r="343" spans="1:36" ht="12.75" customHeight="1">
      <c r="A343" s="1304" t="s">
        <v>1467</v>
      </c>
      <c r="B343" s="780" t="s">
        <v>1397</v>
      </c>
      <c r="C343" s="1305" t="s">
        <v>1025</v>
      </c>
      <c r="D343" s="1306" t="s">
        <v>1466</v>
      </c>
      <c r="E343" s="778" t="s">
        <v>340</v>
      </c>
      <c r="F343" s="849">
        <v>0</v>
      </c>
      <c r="G343" s="850">
        <v>0</v>
      </c>
      <c r="H343" s="850">
        <v>0</v>
      </c>
      <c r="I343" s="851">
        <v>0</v>
      </c>
      <c r="J343" s="849">
        <v>0</v>
      </c>
      <c r="K343" s="850">
        <v>0</v>
      </c>
      <c r="L343" s="850">
        <v>0</v>
      </c>
      <c r="M343" s="851">
        <v>0</v>
      </c>
      <c r="N343" s="849">
        <v>0</v>
      </c>
      <c r="O343" s="850">
        <v>0</v>
      </c>
      <c r="P343" s="850">
        <v>0</v>
      </c>
      <c r="Q343" s="851">
        <v>0</v>
      </c>
      <c r="R343" s="849">
        <v>0</v>
      </c>
      <c r="S343" s="850">
        <v>0</v>
      </c>
      <c r="T343" s="850">
        <v>0</v>
      </c>
      <c r="U343" s="851">
        <v>0</v>
      </c>
      <c r="V343" s="852">
        <v>0</v>
      </c>
      <c r="W343" s="853">
        <v>0</v>
      </c>
      <c r="X343" s="853">
        <v>0</v>
      </c>
      <c r="Y343" s="854">
        <v>0</v>
      </c>
      <c r="Z343" s="852">
        <v>0</v>
      </c>
      <c r="AA343" s="853">
        <v>0</v>
      </c>
      <c r="AB343" s="853">
        <v>0</v>
      </c>
      <c r="AC343" s="854">
        <v>0</v>
      </c>
      <c r="AD343" s="852">
        <v>0</v>
      </c>
      <c r="AE343" s="853">
        <v>0</v>
      </c>
      <c r="AF343" s="853">
        <v>0</v>
      </c>
      <c r="AG343" s="854">
        <v>0</v>
      </c>
      <c r="AH343" s="755">
        <v>0</v>
      </c>
      <c r="AI343" s="756">
        <v>0</v>
      </c>
      <c r="AJ343" s="757">
        <v>0</v>
      </c>
    </row>
    <row r="344" spans="1:36" ht="12.75" customHeight="1">
      <c r="A344" s="771" t="s">
        <v>1468</v>
      </c>
      <c r="B344" s="772" t="s">
        <v>573</v>
      </c>
      <c r="C344" s="788" t="s">
        <v>22</v>
      </c>
      <c r="D344" s="773" t="s">
        <v>1067</v>
      </c>
      <c r="E344" s="774" t="s">
        <v>340</v>
      </c>
      <c r="F344" s="849">
        <v>73.825999999999993</v>
      </c>
      <c r="G344" s="850">
        <v>41.378999999999998</v>
      </c>
      <c r="H344" s="850">
        <v>36.426900000000003</v>
      </c>
      <c r="I344" s="851">
        <v>73.825999999999993</v>
      </c>
      <c r="J344" s="849">
        <v>41.055999999999997</v>
      </c>
      <c r="K344" s="850">
        <v>4.7778</v>
      </c>
      <c r="L344" s="850">
        <v>4.8781999999999996</v>
      </c>
      <c r="M344" s="851">
        <v>41.055999999999997</v>
      </c>
      <c r="N344" s="849">
        <v>6.3414999999999999</v>
      </c>
      <c r="O344" s="850">
        <v>9.6758000000000006</v>
      </c>
      <c r="P344" s="850">
        <v>13.840999999999999</v>
      </c>
      <c r="Q344" s="851">
        <v>10.1464</v>
      </c>
      <c r="R344" s="849">
        <v>0.38840000000000002</v>
      </c>
      <c r="S344" s="850">
        <v>0.39879999999999999</v>
      </c>
      <c r="T344" s="850">
        <v>0.40400000000000003</v>
      </c>
      <c r="U344" s="851">
        <v>0.72230000000000005</v>
      </c>
      <c r="V344" s="852">
        <v>2E-3</v>
      </c>
      <c r="W344" s="853">
        <v>2E-3</v>
      </c>
      <c r="X344" s="853">
        <v>2E-3</v>
      </c>
      <c r="Y344" s="854">
        <v>2E-3</v>
      </c>
      <c r="Z344" s="852">
        <v>0</v>
      </c>
      <c r="AA344" s="853">
        <v>0</v>
      </c>
      <c r="AB344" s="853">
        <v>0</v>
      </c>
      <c r="AC344" s="854">
        <v>0</v>
      </c>
      <c r="AD344" s="852">
        <v>7.7700000000000005E-2</v>
      </c>
      <c r="AE344" s="853">
        <v>7.9799999999999996E-2</v>
      </c>
      <c r="AF344" s="853">
        <v>8.0799999999999997E-2</v>
      </c>
      <c r="AG344" s="854">
        <v>7.7700000000000005E-2</v>
      </c>
      <c r="AH344" s="755">
        <v>563</v>
      </c>
      <c r="AI344" s="756">
        <v>383</v>
      </c>
      <c r="AJ344" s="757">
        <v>443</v>
      </c>
    </row>
    <row r="345" spans="1:36" ht="12.75" customHeight="1">
      <c r="A345" s="771" t="s">
        <v>1469</v>
      </c>
      <c r="B345" s="772" t="s">
        <v>573</v>
      </c>
      <c r="C345" s="788" t="s">
        <v>35</v>
      </c>
      <c r="D345" s="773" t="s">
        <v>269</v>
      </c>
      <c r="E345" s="774" t="s">
        <v>1470</v>
      </c>
      <c r="F345" s="849">
        <v>0.55330000000000001</v>
      </c>
      <c r="G345" s="850">
        <v>0.31430000000000002</v>
      </c>
      <c r="H345" s="850">
        <v>0.32550000000000001</v>
      </c>
      <c r="I345" s="851">
        <v>6.2157999999999998</v>
      </c>
      <c r="J345" s="849">
        <v>7.5700000000000003E-2</v>
      </c>
      <c r="K345" s="850">
        <v>4.2799999999999998E-2</v>
      </c>
      <c r="L345" s="850">
        <v>5.5999999999999999E-3</v>
      </c>
      <c r="M345" s="851">
        <v>0.48430000000000001</v>
      </c>
      <c r="N345" s="849">
        <v>1.3351999999999999</v>
      </c>
      <c r="O345" s="850">
        <v>0.5363</v>
      </c>
      <c r="P345" s="850">
        <v>0.2021</v>
      </c>
      <c r="Q345" s="851">
        <v>1.7274</v>
      </c>
      <c r="R345" s="849">
        <v>6.0000000000000001E-3</v>
      </c>
      <c r="S345" s="850">
        <v>4.1999999999999997E-3</v>
      </c>
      <c r="T345" s="850">
        <v>3.7000000000000002E-3</v>
      </c>
      <c r="U345" s="851">
        <v>3.8699999999999998E-2</v>
      </c>
      <c r="V345" s="852">
        <v>0.1</v>
      </c>
      <c r="W345" s="853">
        <v>0.1</v>
      </c>
      <c r="X345" s="853">
        <v>0.1</v>
      </c>
      <c r="Y345" s="854">
        <v>0.4</v>
      </c>
      <c r="Z345" s="852">
        <v>0</v>
      </c>
      <c r="AA345" s="853">
        <v>0</v>
      </c>
      <c r="AB345" s="853">
        <v>0</v>
      </c>
      <c r="AC345" s="854">
        <v>0</v>
      </c>
      <c r="AD345" s="852">
        <v>1.9E-3</v>
      </c>
      <c r="AE345" s="853">
        <v>1.1000000000000001E-3</v>
      </c>
      <c r="AF345" s="853">
        <v>8.0000000000000004E-4</v>
      </c>
      <c r="AG345" s="854">
        <v>1.2500000000000001E-2</v>
      </c>
      <c r="AH345" s="755">
        <v>339</v>
      </c>
      <c r="AI345" s="756">
        <v>250</v>
      </c>
      <c r="AJ345" s="757">
        <v>223</v>
      </c>
    </row>
    <row r="346" spans="1:36" ht="12.75" customHeight="1">
      <c r="A346" s="771" t="s">
        <v>1471</v>
      </c>
      <c r="B346" s="772" t="s">
        <v>573</v>
      </c>
      <c r="C346" s="788" t="s">
        <v>35</v>
      </c>
      <c r="D346" s="773" t="s">
        <v>275</v>
      </c>
      <c r="E346" s="774" t="s">
        <v>1470</v>
      </c>
      <c r="F346" s="849">
        <v>1.1120000000000001</v>
      </c>
      <c r="G346" s="850">
        <v>0.63539999999999996</v>
      </c>
      <c r="H346" s="850">
        <v>0.64400000000000002</v>
      </c>
      <c r="I346" s="851">
        <v>12.602600000000001</v>
      </c>
      <c r="J346" s="849">
        <v>0.13519999999999999</v>
      </c>
      <c r="K346" s="850">
        <v>7.85E-2</v>
      </c>
      <c r="L346" s="850">
        <v>9.9000000000000008E-3</v>
      </c>
      <c r="M346" s="851">
        <v>0.86529999999999996</v>
      </c>
      <c r="N346" s="849">
        <v>3.7896000000000001</v>
      </c>
      <c r="O346" s="850">
        <v>0.86570000000000003</v>
      </c>
      <c r="P346" s="850">
        <v>0.40060000000000001</v>
      </c>
      <c r="Q346" s="851">
        <v>3.5209000000000001</v>
      </c>
      <c r="R346" s="849">
        <v>1.26E-2</v>
      </c>
      <c r="S346" s="850">
        <v>8.6E-3</v>
      </c>
      <c r="T346" s="850">
        <v>7.4000000000000003E-3</v>
      </c>
      <c r="U346" s="851">
        <v>8.0600000000000005E-2</v>
      </c>
      <c r="V346" s="852">
        <v>0.1</v>
      </c>
      <c r="W346" s="853">
        <v>0.1</v>
      </c>
      <c r="X346" s="853">
        <v>0.1</v>
      </c>
      <c r="Y346" s="854">
        <v>0.4</v>
      </c>
      <c r="Z346" s="852">
        <v>0</v>
      </c>
      <c r="AA346" s="853">
        <v>0</v>
      </c>
      <c r="AB346" s="853">
        <v>0</v>
      </c>
      <c r="AC346" s="854">
        <v>0</v>
      </c>
      <c r="AD346" s="852">
        <v>3.5000000000000001E-3</v>
      </c>
      <c r="AE346" s="853">
        <v>1.8E-3</v>
      </c>
      <c r="AF346" s="853">
        <v>1.4E-3</v>
      </c>
      <c r="AG346" s="854">
        <v>2.2499999999999999E-2</v>
      </c>
      <c r="AH346" s="755">
        <v>1027</v>
      </c>
      <c r="AI346" s="756">
        <v>726</v>
      </c>
      <c r="AJ346" s="757">
        <v>603</v>
      </c>
    </row>
    <row r="347" spans="1:36" ht="12.75" customHeight="1">
      <c r="A347" s="771" t="s">
        <v>266</v>
      </c>
      <c r="B347" s="772" t="s">
        <v>573</v>
      </c>
      <c r="C347" s="788" t="s">
        <v>101</v>
      </c>
      <c r="D347" s="773" t="s">
        <v>265</v>
      </c>
      <c r="E347" s="774" t="s">
        <v>1472</v>
      </c>
      <c r="F347" s="852">
        <v>2.5680999999999998</v>
      </c>
      <c r="G347" s="853">
        <v>1.2557</v>
      </c>
      <c r="H347" s="853">
        <v>0.68100000000000005</v>
      </c>
      <c r="I347" s="854">
        <v>12.3271</v>
      </c>
      <c r="J347" s="852">
        <v>1.7500000000000002E-2</v>
      </c>
      <c r="K347" s="853">
        <v>1.2699999999999999E-2</v>
      </c>
      <c r="L347" s="853">
        <v>9.1999999999999998E-3</v>
      </c>
      <c r="M347" s="854">
        <v>8.3900000000000002E-2</v>
      </c>
      <c r="N347" s="852">
        <v>4.6371000000000002</v>
      </c>
      <c r="O347" s="853">
        <v>2.7719999999999998</v>
      </c>
      <c r="P347" s="853">
        <v>1.7375</v>
      </c>
      <c r="Q347" s="854">
        <v>22.257899999999999</v>
      </c>
      <c r="R347" s="852">
        <v>9.9000000000000008E-3</v>
      </c>
      <c r="S347" s="853">
        <v>6.6E-3</v>
      </c>
      <c r="T347" s="853">
        <v>5.5999999999999999E-3</v>
      </c>
      <c r="U347" s="854">
        <v>4.7399999999999998E-2</v>
      </c>
      <c r="V347" s="852">
        <v>1.7999999999999999E-2</v>
      </c>
      <c r="W347" s="853">
        <v>1.7999999999999999E-2</v>
      </c>
      <c r="X347" s="853">
        <v>1.7999999999999999E-2</v>
      </c>
      <c r="Y347" s="854">
        <v>5.3999999999999999E-2</v>
      </c>
      <c r="Z347" s="852">
        <v>0.03</v>
      </c>
      <c r="AA347" s="853">
        <v>0.04</v>
      </c>
      <c r="AB347" s="853">
        <v>3.4000000000000002E-2</v>
      </c>
      <c r="AC347" s="854">
        <v>0.09</v>
      </c>
      <c r="AD347" s="852">
        <v>4.7999999999999996E-3</v>
      </c>
      <c r="AE347" s="853">
        <v>2.5999999999999999E-3</v>
      </c>
      <c r="AF347" s="853">
        <v>1.8E-3</v>
      </c>
      <c r="AG347" s="854">
        <v>2.3E-2</v>
      </c>
      <c r="AH347" s="755">
        <v>518</v>
      </c>
      <c r="AI347" s="756">
        <v>340</v>
      </c>
      <c r="AJ347" s="757">
        <v>293</v>
      </c>
    </row>
    <row r="348" spans="1:36" ht="12.75" customHeight="1">
      <c r="A348" s="771" t="s">
        <v>272</v>
      </c>
      <c r="B348" s="772" t="s">
        <v>573</v>
      </c>
      <c r="C348" s="788" t="s">
        <v>101</v>
      </c>
      <c r="D348" s="773" t="s">
        <v>271</v>
      </c>
      <c r="E348" s="774" t="s">
        <v>1472</v>
      </c>
      <c r="F348" s="852">
        <v>3.8589000000000002</v>
      </c>
      <c r="G348" s="853">
        <v>1.8673999999999999</v>
      </c>
      <c r="H348" s="853">
        <v>1.5291999999999999</v>
      </c>
      <c r="I348" s="854">
        <v>26.885899999999999</v>
      </c>
      <c r="J348" s="852">
        <v>3.3799999999999997E-2</v>
      </c>
      <c r="K348" s="853">
        <v>2.2599999999999999E-2</v>
      </c>
      <c r="L348" s="853">
        <v>1.5800000000000002E-2</v>
      </c>
      <c r="M348" s="854">
        <v>0.16220000000000001</v>
      </c>
      <c r="N348" s="852">
        <v>7.3202999999999996</v>
      </c>
      <c r="O348" s="853">
        <v>4.7613000000000003</v>
      </c>
      <c r="P348" s="853">
        <v>3.7545999999999999</v>
      </c>
      <c r="Q348" s="854">
        <v>42.339700000000001</v>
      </c>
      <c r="R348" s="852">
        <v>2.0799999999999999E-2</v>
      </c>
      <c r="S348" s="853">
        <v>1.49E-2</v>
      </c>
      <c r="T348" s="853">
        <v>1.26E-2</v>
      </c>
      <c r="U348" s="854">
        <v>0.10009999999999999</v>
      </c>
      <c r="V348" s="852">
        <v>1.7999999999999999E-2</v>
      </c>
      <c r="W348" s="853">
        <v>1.7999999999999999E-2</v>
      </c>
      <c r="X348" s="853">
        <v>1.7999999999999999E-2</v>
      </c>
      <c r="Y348" s="854">
        <v>5.3999999999999999E-2</v>
      </c>
      <c r="Z348" s="852">
        <v>3.2800000000000003E-2</v>
      </c>
      <c r="AA348" s="853">
        <v>4.3900000000000002E-2</v>
      </c>
      <c r="AB348" s="853">
        <v>3.7199999999999997E-2</v>
      </c>
      <c r="AC348" s="854">
        <v>9.8400000000000001E-2</v>
      </c>
      <c r="AD348" s="852">
        <v>9.5999999999999992E-3</v>
      </c>
      <c r="AE348" s="853">
        <v>5.4000000000000003E-3</v>
      </c>
      <c r="AF348" s="853">
        <v>3.8E-3</v>
      </c>
      <c r="AG348" s="854">
        <v>4.5999999999999999E-2</v>
      </c>
      <c r="AH348" s="755">
        <v>917</v>
      </c>
      <c r="AI348" s="756">
        <v>612</v>
      </c>
      <c r="AJ348" s="757">
        <v>512</v>
      </c>
    </row>
    <row r="349" spans="1:36" ht="12.75" customHeight="1">
      <c r="A349" s="771" t="s">
        <v>1473</v>
      </c>
      <c r="B349" s="772" t="s">
        <v>573</v>
      </c>
      <c r="C349" s="788" t="s">
        <v>101</v>
      </c>
      <c r="D349" s="773" t="s">
        <v>1474</v>
      </c>
      <c r="E349" s="774" t="s">
        <v>1475</v>
      </c>
      <c r="F349" s="852">
        <v>1.1760999999999999</v>
      </c>
      <c r="G349" s="853">
        <v>0.57240000000000002</v>
      </c>
      <c r="H349" s="853">
        <v>0.45550000000000002</v>
      </c>
      <c r="I349" s="854">
        <v>11.5844</v>
      </c>
      <c r="J349" s="852">
        <v>0.25059999999999999</v>
      </c>
      <c r="K349" s="853">
        <v>0.1192</v>
      </c>
      <c r="L349" s="853">
        <v>6.8500000000000005E-2</v>
      </c>
      <c r="M349" s="854">
        <v>1.2029000000000001</v>
      </c>
      <c r="N349" s="852">
        <v>2.4946000000000002</v>
      </c>
      <c r="O349" s="853">
        <v>1.2776000000000001</v>
      </c>
      <c r="P349" s="853">
        <v>1.2199</v>
      </c>
      <c r="Q349" s="854">
        <v>21.1249</v>
      </c>
      <c r="R349" s="852">
        <v>1.0999999999999999E-2</v>
      </c>
      <c r="S349" s="853">
        <v>6.7999999999999996E-3</v>
      </c>
      <c r="T349" s="853">
        <v>5.4000000000000003E-3</v>
      </c>
      <c r="U349" s="854">
        <v>5.2999999999999999E-2</v>
      </c>
      <c r="V349" s="852">
        <v>3.0000000000000001E-3</v>
      </c>
      <c r="W349" s="853">
        <v>3.0000000000000001E-3</v>
      </c>
      <c r="X349" s="853">
        <v>3.0000000000000001E-3</v>
      </c>
      <c r="Y349" s="854">
        <v>8.9999999999999993E-3</v>
      </c>
      <c r="Z349" s="852">
        <v>0.03</v>
      </c>
      <c r="AA349" s="853">
        <v>0.04</v>
      </c>
      <c r="AB349" s="853">
        <v>3.4000000000000002E-2</v>
      </c>
      <c r="AC349" s="854">
        <v>0.09</v>
      </c>
      <c r="AD349" s="852">
        <v>5.7000000000000002E-3</v>
      </c>
      <c r="AE349" s="853">
        <v>2.8E-3</v>
      </c>
      <c r="AF349" s="853">
        <v>1.8E-3</v>
      </c>
      <c r="AG349" s="854">
        <v>2.7199999999999998E-2</v>
      </c>
      <c r="AH349" s="755">
        <v>620</v>
      </c>
      <c r="AI349" s="756">
        <v>369</v>
      </c>
      <c r="AJ349" s="757">
        <v>303</v>
      </c>
    </row>
    <row r="350" spans="1:36" ht="12.75" customHeight="1">
      <c r="A350" s="771" t="s">
        <v>1476</v>
      </c>
      <c r="B350" s="772" t="s">
        <v>573</v>
      </c>
      <c r="C350" s="788" t="s">
        <v>101</v>
      </c>
      <c r="D350" s="773" t="s">
        <v>1477</v>
      </c>
      <c r="E350" s="774" t="s">
        <v>1475</v>
      </c>
      <c r="F350" s="852">
        <v>2.3254000000000001</v>
      </c>
      <c r="G350" s="853">
        <v>1.1404000000000001</v>
      </c>
      <c r="H350" s="853">
        <v>0.90800000000000003</v>
      </c>
      <c r="I350" s="854">
        <v>20.168099999999999</v>
      </c>
      <c r="J350" s="852">
        <v>0.45779999999999998</v>
      </c>
      <c r="K350" s="853">
        <v>0.21790000000000001</v>
      </c>
      <c r="L350" s="853">
        <v>0.13159999999999999</v>
      </c>
      <c r="M350" s="854">
        <v>2.1977000000000002</v>
      </c>
      <c r="N350" s="852">
        <v>5.1294000000000004</v>
      </c>
      <c r="O350" s="853">
        <v>2.7138</v>
      </c>
      <c r="P350" s="853">
        <v>2.5958000000000001</v>
      </c>
      <c r="Q350" s="854">
        <v>37.861400000000003</v>
      </c>
      <c r="R350" s="852">
        <v>2.5600000000000001E-2</v>
      </c>
      <c r="S350" s="853">
        <v>1.6299999999999999E-2</v>
      </c>
      <c r="T350" s="853">
        <v>1.2800000000000001E-2</v>
      </c>
      <c r="U350" s="854">
        <v>0.1245</v>
      </c>
      <c r="V350" s="852">
        <v>3.0000000000000001E-3</v>
      </c>
      <c r="W350" s="853">
        <v>3.0000000000000001E-3</v>
      </c>
      <c r="X350" s="853">
        <v>3.0000000000000001E-3</v>
      </c>
      <c r="Y350" s="854">
        <v>8.9999999999999993E-3</v>
      </c>
      <c r="Z350" s="852">
        <v>3.2800000000000003E-2</v>
      </c>
      <c r="AA350" s="853">
        <v>4.3900000000000002E-2</v>
      </c>
      <c r="AB350" s="853">
        <v>3.7199999999999997E-2</v>
      </c>
      <c r="AC350" s="854">
        <v>9.8400000000000001E-2</v>
      </c>
      <c r="AD350" s="852">
        <v>1.0999999999999999E-2</v>
      </c>
      <c r="AE350" s="853">
        <v>5.7999999999999996E-3</v>
      </c>
      <c r="AF350" s="853">
        <v>3.8E-3</v>
      </c>
      <c r="AG350" s="854">
        <v>5.2699999999999997E-2</v>
      </c>
      <c r="AH350" s="755">
        <v>1022</v>
      </c>
      <c r="AI350" s="756">
        <v>618</v>
      </c>
      <c r="AJ350" s="757">
        <v>497</v>
      </c>
    </row>
    <row r="351" spans="1:36" ht="12.75" customHeight="1">
      <c r="A351" s="771" t="s">
        <v>268</v>
      </c>
      <c r="B351" s="772" t="s">
        <v>573</v>
      </c>
      <c r="C351" s="788" t="s">
        <v>101</v>
      </c>
      <c r="D351" s="773" t="s">
        <v>267</v>
      </c>
      <c r="E351" s="774" t="s">
        <v>1475</v>
      </c>
      <c r="F351" s="852">
        <v>0.497</v>
      </c>
      <c r="G351" s="853">
        <v>0.29199999999999998</v>
      </c>
      <c r="H351" s="853">
        <v>0.10199999999999999</v>
      </c>
      <c r="I351" s="854">
        <v>1.4910000000000001</v>
      </c>
      <c r="J351" s="852">
        <v>0.63700000000000001</v>
      </c>
      <c r="K351" s="853">
        <v>0.17199999999999999</v>
      </c>
      <c r="L351" s="853">
        <v>0.17199999999999999</v>
      </c>
      <c r="M351" s="854">
        <v>1.911</v>
      </c>
      <c r="N351" s="852">
        <v>4.6475999999999997</v>
      </c>
      <c r="O351" s="853">
        <v>2.6817000000000002</v>
      </c>
      <c r="P351" s="853">
        <v>1.8203</v>
      </c>
      <c r="Q351" s="854">
        <v>22.308399999999999</v>
      </c>
      <c r="R351" s="852">
        <v>8.6999999999999994E-3</v>
      </c>
      <c r="S351" s="853">
        <v>5.7000000000000002E-3</v>
      </c>
      <c r="T351" s="853">
        <v>4.7999999999999996E-3</v>
      </c>
      <c r="U351" s="854">
        <v>4.19E-2</v>
      </c>
      <c r="V351" s="852">
        <v>1.7999999999999999E-2</v>
      </c>
      <c r="W351" s="853">
        <v>1.7999999999999999E-2</v>
      </c>
      <c r="X351" s="853">
        <v>1.7999999999999999E-2</v>
      </c>
      <c r="Y351" s="854">
        <v>5.3999999999999999E-2</v>
      </c>
      <c r="Z351" s="852">
        <v>0.03</v>
      </c>
      <c r="AA351" s="853">
        <v>0.04</v>
      </c>
      <c r="AB351" s="853">
        <v>3.4000000000000002E-2</v>
      </c>
      <c r="AC351" s="854">
        <v>0.09</v>
      </c>
      <c r="AD351" s="852">
        <v>4.7999999999999996E-3</v>
      </c>
      <c r="AE351" s="853">
        <v>2.5999999999999999E-3</v>
      </c>
      <c r="AF351" s="853">
        <v>1.6000000000000001E-3</v>
      </c>
      <c r="AG351" s="854">
        <v>2.3E-2</v>
      </c>
      <c r="AH351" s="755">
        <v>454</v>
      </c>
      <c r="AI351" s="756">
        <v>291</v>
      </c>
      <c r="AJ351" s="757">
        <v>258</v>
      </c>
    </row>
    <row r="352" spans="1:36" ht="12.75" customHeight="1">
      <c r="A352" s="771" t="s">
        <v>274</v>
      </c>
      <c r="B352" s="772" t="s">
        <v>573</v>
      </c>
      <c r="C352" s="788" t="s">
        <v>101</v>
      </c>
      <c r="D352" s="773" t="s">
        <v>273</v>
      </c>
      <c r="E352" s="774" t="s">
        <v>1475</v>
      </c>
      <c r="F352" s="852">
        <v>1.2802</v>
      </c>
      <c r="G352" s="853">
        <v>0.59119999999999995</v>
      </c>
      <c r="H352" s="853">
        <v>0.29599999999999999</v>
      </c>
      <c r="I352" s="854">
        <v>5.4077999999999999</v>
      </c>
      <c r="J352" s="852">
        <v>0.54010000000000002</v>
      </c>
      <c r="K352" s="853">
        <v>0.15</v>
      </c>
      <c r="L352" s="853">
        <v>0.14810000000000001</v>
      </c>
      <c r="M352" s="854">
        <v>1.6476</v>
      </c>
      <c r="N352" s="852">
        <v>6.0354000000000001</v>
      </c>
      <c r="O352" s="853">
        <v>3.7098</v>
      </c>
      <c r="P352" s="853">
        <v>3.1204999999999998</v>
      </c>
      <c r="Q352" s="854">
        <v>37.282299999999999</v>
      </c>
      <c r="R352" s="852">
        <v>1.89E-2</v>
      </c>
      <c r="S352" s="853">
        <v>1.23E-2</v>
      </c>
      <c r="T352" s="853">
        <v>1.01E-2</v>
      </c>
      <c r="U352" s="854">
        <v>9.11E-2</v>
      </c>
      <c r="V352" s="852">
        <v>1.7999999999999999E-2</v>
      </c>
      <c r="W352" s="853">
        <v>1.7999999999999999E-2</v>
      </c>
      <c r="X352" s="853">
        <v>1.7999999999999999E-2</v>
      </c>
      <c r="Y352" s="854">
        <v>5.3999999999999999E-2</v>
      </c>
      <c r="Z352" s="852">
        <v>3.2800000000000003E-2</v>
      </c>
      <c r="AA352" s="853">
        <v>4.3900000000000002E-2</v>
      </c>
      <c r="AB352" s="853">
        <v>3.7199999999999997E-2</v>
      </c>
      <c r="AC352" s="854">
        <v>9.8400000000000001E-2</v>
      </c>
      <c r="AD352" s="852">
        <v>9.1000000000000004E-3</v>
      </c>
      <c r="AE352" s="853">
        <v>5.0000000000000001E-3</v>
      </c>
      <c r="AF352" s="853">
        <v>3.3E-3</v>
      </c>
      <c r="AG352" s="854">
        <v>4.3900000000000002E-2</v>
      </c>
      <c r="AH352" s="755">
        <v>959</v>
      </c>
      <c r="AI352" s="756">
        <v>623</v>
      </c>
      <c r="AJ352" s="757">
        <v>522</v>
      </c>
    </row>
    <row r="353" spans="1:36" ht="12.75" customHeight="1">
      <c r="A353" s="771" t="s">
        <v>1478</v>
      </c>
      <c r="B353" s="772" t="s">
        <v>573</v>
      </c>
      <c r="C353" s="788" t="s">
        <v>101</v>
      </c>
      <c r="D353" s="773" t="s">
        <v>1479</v>
      </c>
      <c r="E353" s="774" t="s">
        <v>1480</v>
      </c>
      <c r="F353" s="852">
        <v>3.7839999999999998</v>
      </c>
      <c r="G353" s="853">
        <v>1.8695999999999999</v>
      </c>
      <c r="H353" s="853">
        <v>1.5213000000000001</v>
      </c>
      <c r="I353" s="854">
        <v>3.7839</v>
      </c>
      <c r="J353" s="852">
        <v>3.5522999999999998</v>
      </c>
      <c r="K353" s="853">
        <v>0.87250000000000005</v>
      </c>
      <c r="L353" s="853">
        <v>0.73950000000000005</v>
      </c>
      <c r="M353" s="854">
        <v>3.5522999999999998</v>
      </c>
      <c r="N353" s="852">
        <v>7.7195</v>
      </c>
      <c r="O353" s="853">
        <v>6.3829000000000002</v>
      </c>
      <c r="P353" s="853">
        <v>7.0006000000000004</v>
      </c>
      <c r="Q353" s="854">
        <v>12.3513</v>
      </c>
      <c r="R353" s="852">
        <v>0.53959999999999997</v>
      </c>
      <c r="S353" s="853">
        <v>0.32729999999999998</v>
      </c>
      <c r="T353" s="853">
        <v>0.27110000000000001</v>
      </c>
      <c r="U353" s="854">
        <v>0.97119999999999995</v>
      </c>
      <c r="V353" s="852">
        <v>3.0000000000000001E-3</v>
      </c>
      <c r="W353" s="853">
        <v>3.0000000000000001E-3</v>
      </c>
      <c r="X353" s="853">
        <v>3.0000000000000001E-3</v>
      </c>
      <c r="Y353" s="854">
        <v>3.0000000000000001E-3</v>
      </c>
      <c r="Z353" s="852">
        <v>0</v>
      </c>
      <c r="AA353" s="853">
        <v>0</v>
      </c>
      <c r="AB353" s="853">
        <v>0</v>
      </c>
      <c r="AC353" s="854">
        <v>0</v>
      </c>
      <c r="AD353" s="852">
        <v>0.26979999999999998</v>
      </c>
      <c r="AE353" s="853">
        <v>0.16370000000000001</v>
      </c>
      <c r="AF353" s="853">
        <v>0.1348</v>
      </c>
      <c r="AG353" s="854">
        <v>0.26979999999999998</v>
      </c>
      <c r="AH353" s="755">
        <v>487</v>
      </c>
      <c r="AI353" s="756">
        <v>319</v>
      </c>
      <c r="AJ353" s="757">
        <v>334</v>
      </c>
    </row>
    <row r="354" spans="1:36" ht="12.75" customHeight="1">
      <c r="A354" s="771" t="s">
        <v>1481</v>
      </c>
      <c r="B354" s="772" t="s">
        <v>573</v>
      </c>
      <c r="C354" s="788" t="s">
        <v>101</v>
      </c>
      <c r="D354" s="773" t="s">
        <v>1482</v>
      </c>
      <c r="E354" s="774" t="s">
        <v>1480</v>
      </c>
      <c r="F354" s="852">
        <v>5.4219999999999997</v>
      </c>
      <c r="G354" s="853">
        <v>3.3982999999999999</v>
      </c>
      <c r="H354" s="853">
        <v>2.6917</v>
      </c>
      <c r="I354" s="854">
        <v>5.4219999999999997</v>
      </c>
      <c r="J354" s="852">
        <v>3.7408000000000001</v>
      </c>
      <c r="K354" s="853">
        <v>0.87929999999999997</v>
      </c>
      <c r="L354" s="853">
        <v>0.75590000000000002</v>
      </c>
      <c r="M354" s="854">
        <v>3.7408000000000001</v>
      </c>
      <c r="N354" s="852">
        <v>15.1617</v>
      </c>
      <c r="O354" s="853">
        <v>10.6609</v>
      </c>
      <c r="P354" s="853">
        <v>9.891</v>
      </c>
      <c r="Q354" s="854">
        <v>24.258800000000001</v>
      </c>
      <c r="R354" s="852">
        <v>0.99480000000000002</v>
      </c>
      <c r="S354" s="853">
        <v>0.57640000000000002</v>
      </c>
      <c r="T354" s="853">
        <v>0.45960000000000001</v>
      </c>
      <c r="U354" s="854">
        <v>1.8053999999999999</v>
      </c>
      <c r="V354" s="852">
        <v>3.0000000000000001E-3</v>
      </c>
      <c r="W354" s="853">
        <v>3.0000000000000001E-3</v>
      </c>
      <c r="X354" s="853">
        <v>3.0000000000000001E-3</v>
      </c>
      <c r="Y354" s="854">
        <v>3.0000000000000001E-3</v>
      </c>
      <c r="Z354" s="852">
        <v>0</v>
      </c>
      <c r="AA354" s="853">
        <v>0</v>
      </c>
      <c r="AB354" s="853">
        <v>0</v>
      </c>
      <c r="AC354" s="854">
        <v>0</v>
      </c>
      <c r="AD354" s="852">
        <v>0.49740000000000001</v>
      </c>
      <c r="AE354" s="853">
        <v>0.28820000000000001</v>
      </c>
      <c r="AF354" s="853">
        <v>0.2283</v>
      </c>
      <c r="AG354" s="854">
        <v>0.50149999999999995</v>
      </c>
      <c r="AH354" s="755">
        <v>917</v>
      </c>
      <c r="AI354" s="756">
        <v>597</v>
      </c>
      <c r="AJ354" s="757">
        <v>538</v>
      </c>
    </row>
    <row r="355" spans="1:36" ht="12.75" customHeight="1">
      <c r="A355" s="771" t="s">
        <v>1483</v>
      </c>
      <c r="B355" s="772" t="s">
        <v>573</v>
      </c>
      <c r="C355" s="788" t="s">
        <v>101</v>
      </c>
      <c r="D355" s="773" t="s">
        <v>1111</v>
      </c>
      <c r="E355" s="774" t="s">
        <v>1484</v>
      </c>
      <c r="F355" s="852">
        <v>1.1929000000000001</v>
      </c>
      <c r="G355" s="853">
        <v>0.79359999999999997</v>
      </c>
      <c r="H355" s="853">
        <v>0.61219999999999997</v>
      </c>
      <c r="I355" s="854">
        <v>1.1929000000000001</v>
      </c>
      <c r="J355" s="852">
        <v>0.51849999999999996</v>
      </c>
      <c r="K355" s="853">
        <v>0.28589999999999999</v>
      </c>
      <c r="L355" s="853">
        <v>0.22559999999999999</v>
      </c>
      <c r="M355" s="854">
        <v>0.51859999999999995</v>
      </c>
      <c r="N355" s="852">
        <v>5.0376000000000003</v>
      </c>
      <c r="O355" s="853">
        <v>4.2145000000000001</v>
      </c>
      <c r="P355" s="853">
        <v>4.4972000000000003</v>
      </c>
      <c r="Q355" s="854">
        <v>8.0601000000000003</v>
      </c>
      <c r="R355" s="852">
        <v>0.26490000000000002</v>
      </c>
      <c r="S355" s="853">
        <v>0.1588</v>
      </c>
      <c r="T355" s="853">
        <v>0.13300000000000001</v>
      </c>
      <c r="U355" s="854">
        <v>0.4768</v>
      </c>
      <c r="V355" s="852">
        <v>3.0000000000000001E-3</v>
      </c>
      <c r="W355" s="853">
        <v>3.0000000000000001E-3</v>
      </c>
      <c r="X355" s="853">
        <v>3.0000000000000001E-3</v>
      </c>
      <c r="Y355" s="854">
        <v>3.0000000000000001E-3</v>
      </c>
      <c r="Z355" s="852">
        <v>6.0000000000000001E-3</v>
      </c>
      <c r="AA355" s="853">
        <v>5.0000000000000001E-3</v>
      </c>
      <c r="AB355" s="853">
        <v>3.0000000000000001E-3</v>
      </c>
      <c r="AC355" s="854">
        <v>6.0000000000000001E-3</v>
      </c>
      <c r="AD355" s="852">
        <v>0.17219999999999999</v>
      </c>
      <c r="AE355" s="853">
        <v>0.1032</v>
      </c>
      <c r="AF355" s="853">
        <v>8.5900000000000004E-2</v>
      </c>
      <c r="AG355" s="854">
        <v>0.17219999999999999</v>
      </c>
      <c r="AH355" s="755">
        <v>409</v>
      </c>
      <c r="AI355" s="756">
        <v>311</v>
      </c>
      <c r="AJ355" s="757">
        <v>327</v>
      </c>
    </row>
    <row r="356" spans="1:36" ht="12.75" customHeight="1">
      <c r="A356" s="771" t="s">
        <v>1485</v>
      </c>
      <c r="B356" s="772" t="s">
        <v>573</v>
      </c>
      <c r="C356" s="788" t="s">
        <v>101</v>
      </c>
      <c r="D356" s="773" t="s">
        <v>1114</v>
      </c>
      <c r="E356" s="774" t="s">
        <v>1484</v>
      </c>
      <c r="F356" s="852">
        <v>2.1981999999999999</v>
      </c>
      <c r="G356" s="853">
        <v>1.4829000000000001</v>
      </c>
      <c r="H356" s="853">
        <v>1.0805</v>
      </c>
      <c r="I356" s="854">
        <v>2.1981999999999999</v>
      </c>
      <c r="J356" s="852">
        <v>0.94379999999999997</v>
      </c>
      <c r="K356" s="853">
        <v>0.52470000000000006</v>
      </c>
      <c r="L356" s="853">
        <v>0.41270000000000001</v>
      </c>
      <c r="M356" s="854">
        <v>0.94379999999999997</v>
      </c>
      <c r="N356" s="852">
        <v>9.9440000000000008</v>
      </c>
      <c r="O356" s="853">
        <v>7.0033000000000003</v>
      </c>
      <c r="P356" s="853">
        <v>6.3265000000000002</v>
      </c>
      <c r="Q356" s="854">
        <v>15.910500000000001</v>
      </c>
      <c r="R356" s="852">
        <v>0.50129999999999997</v>
      </c>
      <c r="S356" s="853">
        <v>0.28170000000000001</v>
      </c>
      <c r="T356" s="853">
        <v>0.22750000000000001</v>
      </c>
      <c r="U356" s="854">
        <v>0.91359999999999997</v>
      </c>
      <c r="V356" s="852">
        <v>3.0000000000000001E-3</v>
      </c>
      <c r="W356" s="853">
        <v>3.0000000000000001E-3</v>
      </c>
      <c r="X356" s="853">
        <v>3.0000000000000001E-3</v>
      </c>
      <c r="Y356" s="854">
        <v>3.0000000000000001E-3</v>
      </c>
      <c r="Z356" s="852">
        <v>1.24E-2</v>
      </c>
      <c r="AA356" s="853">
        <v>1.0200000000000001E-2</v>
      </c>
      <c r="AB356" s="853">
        <v>7.7000000000000002E-3</v>
      </c>
      <c r="AC356" s="854">
        <v>1.24E-2</v>
      </c>
      <c r="AD356" s="852">
        <v>0.32579999999999998</v>
      </c>
      <c r="AE356" s="853">
        <v>0.18310000000000001</v>
      </c>
      <c r="AF356" s="853">
        <v>0.1469</v>
      </c>
      <c r="AG356" s="854">
        <v>0.32990000000000003</v>
      </c>
      <c r="AH356" s="755">
        <v>953</v>
      </c>
      <c r="AI356" s="756">
        <v>640</v>
      </c>
      <c r="AJ356" s="757">
        <v>575</v>
      </c>
    </row>
    <row r="357" spans="1:36" ht="12.75" customHeight="1">
      <c r="A357" s="771" t="s">
        <v>1486</v>
      </c>
      <c r="B357" s="772" t="s">
        <v>573</v>
      </c>
      <c r="C357" s="788" t="s">
        <v>101</v>
      </c>
      <c r="D357" s="773" t="s">
        <v>1120</v>
      </c>
      <c r="E357" s="774" t="s">
        <v>1487</v>
      </c>
      <c r="F357" s="852">
        <v>0.96660000000000001</v>
      </c>
      <c r="G357" s="853">
        <v>0.70620000000000005</v>
      </c>
      <c r="H357" s="853">
        <v>0.4904</v>
      </c>
      <c r="I357" s="854">
        <v>0.96660000000000001</v>
      </c>
      <c r="J357" s="852">
        <v>0.34239999999999998</v>
      </c>
      <c r="K357" s="853">
        <v>0.18540000000000001</v>
      </c>
      <c r="L357" s="853">
        <v>0.1439</v>
      </c>
      <c r="M357" s="854">
        <v>0.34239999999999998</v>
      </c>
      <c r="N357" s="852">
        <v>5.4265999999999996</v>
      </c>
      <c r="O357" s="853">
        <v>4.3987999999999996</v>
      </c>
      <c r="P357" s="853">
        <v>4.5795000000000003</v>
      </c>
      <c r="Q357" s="854">
        <v>8.6824999999999992</v>
      </c>
      <c r="R357" s="852">
        <v>0.1069</v>
      </c>
      <c r="S357" s="853">
        <v>7.7100000000000002E-2</v>
      </c>
      <c r="T357" s="853">
        <v>6.7000000000000004E-2</v>
      </c>
      <c r="U357" s="854">
        <v>0.19239999999999999</v>
      </c>
      <c r="V357" s="852">
        <v>3.0000000000000001E-3</v>
      </c>
      <c r="W357" s="853">
        <v>3.0000000000000001E-3</v>
      </c>
      <c r="X357" s="853">
        <v>3.0000000000000001E-3</v>
      </c>
      <c r="Y357" s="854">
        <v>3.0000000000000001E-3</v>
      </c>
      <c r="Z357" s="852">
        <v>5.0000000000000001E-3</v>
      </c>
      <c r="AA357" s="853">
        <v>5.0000000000000001E-3</v>
      </c>
      <c r="AB357" s="853">
        <v>3.0000000000000001E-3</v>
      </c>
      <c r="AC357" s="854">
        <v>5.0000000000000001E-3</v>
      </c>
      <c r="AD357" s="852">
        <v>6.9500000000000006E-2</v>
      </c>
      <c r="AE357" s="853">
        <v>5.0099999999999999E-2</v>
      </c>
      <c r="AF357" s="853">
        <v>4.3400000000000001E-2</v>
      </c>
      <c r="AG357" s="854">
        <v>6.9500000000000006E-2</v>
      </c>
      <c r="AH357" s="755">
        <v>403</v>
      </c>
      <c r="AI357" s="756">
        <v>308</v>
      </c>
      <c r="AJ357" s="757">
        <v>330</v>
      </c>
    </row>
    <row r="358" spans="1:36" ht="12.75" customHeight="1">
      <c r="A358" s="771" t="s">
        <v>1488</v>
      </c>
      <c r="B358" s="772" t="s">
        <v>573</v>
      </c>
      <c r="C358" s="788" t="s">
        <v>101</v>
      </c>
      <c r="D358" s="773" t="s">
        <v>1123</v>
      </c>
      <c r="E358" s="774" t="s">
        <v>1489</v>
      </c>
      <c r="F358" s="852">
        <v>1.7484</v>
      </c>
      <c r="G358" s="853">
        <v>1.2447999999999999</v>
      </c>
      <c r="H358" s="853">
        <v>0.88800000000000001</v>
      </c>
      <c r="I358" s="854">
        <v>1.7484</v>
      </c>
      <c r="J358" s="852">
        <v>0.60840000000000005</v>
      </c>
      <c r="K358" s="853">
        <v>0.33300000000000002</v>
      </c>
      <c r="L358" s="853">
        <v>0.26</v>
      </c>
      <c r="M358" s="854">
        <v>0.60840000000000005</v>
      </c>
      <c r="N358" s="852">
        <v>10.5343</v>
      </c>
      <c r="O358" s="853">
        <v>7.3521000000000001</v>
      </c>
      <c r="P358" s="853">
        <v>6.5495999999999999</v>
      </c>
      <c r="Q358" s="854">
        <v>16.854900000000001</v>
      </c>
      <c r="R358" s="852">
        <v>0.20399999999999999</v>
      </c>
      <c r="S358" s="853">
        <v>0.1293</v>
      </c>
      <c r="T358" s="853">
        <v>0.1105</v>
      </c>
      <c r="U358" s="854">
        <v>0.37680000000000002</v>
      </c>
      <c r="V358" s="852">
        <v>3.0000000000000001E-3</v>
      </c>
      <c r="W358" s="853">
        <v>3.0000000000000001E-3</v>
      </c>
      <c r="X358" s="853">
        <v>3.0000000000000001E-3</v>
      </c>
      <c r="Y358" s="854">
        <v>3.0000000000000001E-3</v>
      </c>
      <c r="Z358" s="852">
        <v>1.2200000000000001E-2</v>
      </c>
      <c r="AA358" s="853">
        <v>1.0200000000000001E-2</v>
      </c>
      <c r="AB358" s="853">
        <v>6.7000000000000002E-3</v>
      </c>
      <c r="AC358" s="854">
        <v>1.2200000000000001E-2</v>
      </c>
      <c r="AD358" s="852">
        <v>0.1326</v>
      </c>
      <c r="AE358" s="853">
        <v>8.4000000000000005E-2</v>
      </c>
      <c r="AF358" s="853">
        <v>7.1400000000000005E-2</v>
      </c>
      <c r="AG358" s="854">
        <v>0.1361</v>
      </c>
      <c r="AH358" s="755">
        <v>951</v>
      </c>
      <c r="AI358" s="756">
        <v>654</v>
      </c>
      <c r="AJ358" s="757">
        <v>588</v>
      </c>
    </row>
    <row r="359" spans="1:36" ht="12.75" customHeight="1">
      <c r="A359" s="771" t="s">
        <v>1490</v>
      </c>
      <c r="B359" s="772" t="s">
        <v>573</v>
      </c>
      <c r="C359" s="788" t="s">
        <v>101</v>
      </c>
      <c r="D359" s="773" t="s">
        <v>1128</v>
      </c>
      <c r="E359" s="774" t="s">
        <v>1491</v>
      </c>
      <c r="F359" s="852">
        <v>1.0832999999999999</v>
      </c>
      <c r="G359" s="853">
        <v>0.83479999999999999</v>
      </c>
      <c r="H359" s="853">
        <v>0.55279999999999996</v>
      </c>
      <c r="I359" s="854">
        <v>1.0832999999999999</v>
      </c>
      <c r="J359" s="852">
        <v>0.32850000000000001</v>
      </c>
      <c r="K359" s="853">
        <v>0.1736</v>
      </c>
      <c r="L359" s="853">
        <v>0.12839999999999999</v>
      </c>
      <c r="M359" s="854">
        <v>0.32850000000000001</v>
      </c>
      <c r="N359" s="852">
        <v>5.7149000000000001</v>
      </c>
      <c r="O359" s="853">
        <v>3.9371</v>
      </c>
      <c r="P359" s="853">
        <v>4.2289000000000003</v>
      </c>
      <c r="Q359" s="854">
        <v>10.286899999999999</v>
      </c>
      <c r="R359" s="852">
        <v>0.1244</v>
      </c>
      <c r="S359" s="853">
        <v>7.4700000000000003E-2</v>
      </c>
      <c r="T359" s="853">
        <v>5.4100000000000002E-2</v>
      </c>
      <c r="U359" s="854">
        <v>0.22389999999999999</v>
      </c>
      <c r="V359" s="852">
        <v>3.0000000000000001E-3</v>
      </c>
      <c r="W359" s="853">
        <v>3.0000000000000001E-3</v>
      </c>
      <c r="X359" s="853">
        <v>3.0000000000000001E-3</v>
      </c>
      <c r="Y359" s="854">
        <v>3.0000000000000001E-3</v>
      </c>
      <c r="Z359" s="852">
        <v>3.0000000000000001E-3</v>
      </c>
      <c r="AA359" s="853">
        <v>3.0000000000000001E-3</v>
      </c>
      <c r="AB359" s="853">
        <v>2E-3</v>
      </c>
      <c r="AC359" s="854">
        <v>3.0000000000000001E-3</v>
      </c>
      <c r="AD359" s="852">
        <v>8.7099999999999997E-2</v>
      </c>
      <c r="AE359" s="853">
        <v>5.2299999999999999E-2</v>
      </c>
      <c r="AF359" s="853">
        <v>3.7600000000000001E-2</v>
      </c>
      <c r="AG359" s="854">
        <v>8.7099999999999997E-2</v>
      </c>
      <c r="AH359" s="755">
        <v>446</v>
      </c>
      <c r="AI359" s="756">
        <v>309</v>
      </c>
      <c r="AJ359" s="757">
        <v>336</v>
      </c>
    </row>
    <row r="360" spans="1:36" ht="12.75" customHeight="1">
      <c r="A360" s="771" t="s">
        <v>1492</v>
      </c>
      <c r="B360" s="772" t="s">
        <v>573</v>
      </c>
      <c r="C360" s="788" t="s">
        <v>101</v>
      </c>
      <c r="D360" s="773" t="s">
        <v>1132</v>
      </c>
      <c r="E360" s="774" t="s">
        <v>1491</v>
      </c>
      <c r="F360" s="852">
        <v>1.9112</v>
      </c>
      <c r="G360" s="853">
        <v>1.5327</v>
      </c>
      <c r="H360" s="853">
        <v>1.0762</v>
      </c>
      <c r="I360" s="854">
        <v>1.9112</v>
      </c>
      <c r="J360" s="852">
        <v>0.57340000000000002</v>
      </c>
      <c r="K360" s="853">
        <v>0.30640000000000001</v>
      </c>
      <c r="L360" s="853">
        <v>0.23760000000000001</v>
      </c>
      <c r="M360" s="854">
        <v>0.57340000000000002</v>
      </c>
      <c r="N360" s="852">
        <v>11.101900000000001</v>
      </c>
      <c r="O360" s="853">
        <v>6.6185</v>
      </c>
      <c r="P360" s="853">
        <v>5.9992999999999999</v>
      </c>
      <c r="Q360" s="854">
        <v>19.983499999999999</v>
      </c>
      <c r="R360" s="852">
        <v>0.22600000000000001</v>
      </c>
      <c r="S360" s="853">
        <v>0.1278</v>
      </c>
      <c r="T360" s="853">
        <v>9.6699999999999994E-2</v>
      </c>
      <c r="U360" s="854">
        <v>0.4073</v>
      </c>
      <c r="V360" s="852">
        <v>3.0000000000000001E-3</v>
      </c>
      <c r="W360" s="853">
        <v>3.0000000000000001E-3</v>
      </c>
      <c r="X360" s="853">
        <v>3.0000000000000001E-3</v>
      </c>
      <c r="Y360" s="854">
        <v>3.0000000000000001E-3</v>
      </c>
      <c r="Z360" s="852">
        <v>5.8999999999999999E-3</v>
      </c>
      <c r="AA360" s="853">
        <v>5.7000000000000002E-3</v>
      </c>
      <c r="AB360" s="853">
        <v>4.4999999999999997E-3</v>
      </c>
      <c r="AC360" s="854">
        <v>5.8999999999999999E-3</v>
      </c>
      <c r="AD360" s="852">
        <v>0.15820000000000001</v>
      </c>
      <c r="AE360" s="853">
        <v>8.9499999999999996E-2</v>
      </c>
      <c r="AF360" s="853">
        <v>6.7199999999999996E-2</v>
      </c>
      <c r="AG360" s="854">
        <v>0.15840000000000001</v>
      </c>
      <c r="AH360" s="755">
        <v>979</v>
      </c>
      <c r="AI360" s="756">
        <v>600</v>
      </c>
      <c r="AJ360" s="757">
        <v>551</v>
      </c>
    </row>
    <row r="361" spans="1:36" ht="12.75" customHeight="1">
      <c r="A361" s="771" t="s">
        <v>1493</v>
      </c>
      <c r="B361" s="772" t="s">
        <v>573</v>
      </c>
      <c r="C361" s="788" t="s">
        <v>101</v>
      </c>
      <c r="D361" s="773" t="s">
        <v>1141</v>
      </c>
      <c r="E361" s="774" t="s">
        <v>1494</v>
      </c>
      <c r="F361" s="852">
        <v>2.16</v>
      </c>
      <c r="G361" s="853">
        <v>0.84</v>
      </c>
      <c r="H361" s="853">
        <v>0.38</v>
      </c>
      <c r="I361" s="854">
        <v>4.32</v>
      </c>
      <c r="J361" s="852">
        <v>0.04</v>
      </c>
      <c r="K361" s="853">
        <v>0.02</v>
      </c>
      <c r="L361" s="853">
        <v>0.01</v>
      </c>
      <c r="M361" s="854">
        <v>0.08</v>
      </c>
      <c r="N361" s="852">
        <v>6.29</v>
      </c>
      <c r="O361" s="853">
        <v>3.3</v>
      </c>
      <c r="P361" s="853">
        <v>3.3</v>
      </c>
      <c r="Q361" s="854">
        <v>20.128</v>
      </c>
      <c r="R361" s="852">
        <v>2.5399999999999999E-2</v>
      </c>
      <c r="S361" s="853">
        <v>1.38E-2</v>
      </c>
      <c r="T361" s="853">
        <v>1.03E-2</v>
      </c>
      <c r="U361" s="854">
        <v>9.1300000000000006E-2</v>
      </c>
      <c r="V361" s="852">
        <v>3.0000000000000001E-3</v>
      </c>
      <c r="W361" s="853">
        <v>3.0000000000000001E-3</v>
      </c>
      <c r="X361" s="853">
        <v>3.0000000000000001E-3</v>
      </c>
      <c r="Y361" s="854">
        <v>6.0000000000000001E-3</v>
      </c>
      <c r="Z361" s="852">
        <v>6.0000000000000001E-3</v>
      </c>
      <c r="AA361" s="853">
        <v>7.1999999999999998E-3</v>
      </c>
      <c r="AB361" s="853">
        <v>5.7999999999999996E-3</v>
      </c>
      <c r="AC361" s="854">
        <v>1.2E-2</v>
      </c>
      <c r="AD361" s="852">
        <v>1.9E-2</v>
      </c>
      <c r="AE361" s="853">
        <v>1.04E-2</v>
      </c>
      <c r="AF361" s="853">
        <v>7.7000000000000002E-3</v>
      </c>
      <c r="AG361" s="854">
        <v>6.0900000000000003E-2</v>
      </c>
      <c r="AH361" s="755">
        <v>574</v>
      </c>
      <c r="AI361" s="756">
        <v>323</v>
      </c>
      <c r="AJ361" s="757">
        <v>270</v>
      </c>
    </row>
    <row r="362" spans="1:36" ht="12.75" customHeight="1">
      <c r="A362" s="771" t="s">
        <v>1495</v>
      </c>
      <c r="B362" s="772" t="s">
        <v>573</v>
      </c>
      <c r="C362" s="788" t="s">
        <v>101</v>
      </c>
      <c r="D362" s="773" t="s">
        <v>1147</v>
      </c>
      <c r="E362" s="774" t="s">
        <v>1494</v>
      </c>
      <c r="F362" s="852">
        <v>5.2064000000000004</v>
      </c>
      <c r="G362" s="853">
        <v>2.0798999999999999</v>
      </c>
      <c r="H362" s="853">
        <v>0.97899999999999998</v>
      </c>
      <c r="I362" s="854">
        <v>10.412800000000001</v>
      </c>
      <c r="J362" s="852">
        <v>8.8800000000000004E-2</v>
      </c>
      <c r="K362" s="853">
        <v>4.53E-2</v>
      </c>
      <c r="L362" s="853">
        <v>2.35E-2</v>
      </c>
      <c r="M362" s="854">
        <v>0.17760000000000001</v>
      </c>
      <c r="N362" s="852">
        <v>11.680099999999999</v>
      </c>
      <c r="O362" s="853">
        <v>6.1474000000000002</v>
      </c>
      <c r="P362" s="853">
        <v>5.7584</v>
      </c>
      <c r="Q362" s="854">
        <v>37.376300000000001</v>
      </c>
      <c r="R362" s="852">
        <v>4.5400000000000003E-2</v>
      </c>
      <c r="S362" s="853">
        <v>2.4E-2</v>
      </c>
      <c r="T362" s="853">
        <v>1.8200000000000001E-2</v>
      </c>
      <c r="U362" s="854">
        <v>0.16300000000000001</v>
      </c>
      <c r="V362" s="852">
        <v>3.0000000000000001E-3</v>
      </c>
      <c r="W362" s="853">
        <v>3.0000000000000001E-3</v>
      </c>
      <c r="X362" s="853">
        <v>3.0000000000000001E-3</v>
      </c>
      <c r="Y362" s="854">
        <v>6.0000000000000001E-3</v>
      </c>
      <c r="Z362" s="852">
        <v>1.21E-2</v>
      </c>
      <c r="AA362" s="853">
        <v>1.5299999999999999E-2</v>
      </c>
      <c r="AB362" s="853">
        <v>1.21E-2</v>
      </c>
      <c r="AC362" s="854">
        <v>2.4299999999999999E-2</v>
      </c>
      <c r="AD362" s="852">
        <v>3.4000000000000002E-2</v>
      </c>
      <c r="AE362" s="853">
        <v>1.7999999999999999E-2</v>
      </c>
      <c r="AF362" s="853">
        <v>1.35E-2</v>
      </c>
      <c r="AG362" s="854">
        <v>0.1087</v>
      </c>
      <c r="AH362" s="755">
        <v>1054</v>
      </c>
      <c r="AI362" s="756">
        <v>606</v>
      </c>
      <c r="AJ362" s="757">
        <v>493</v>
      </c>
    </row>
    <row r="363" spans="1:36" ht="12.75" customHeight="1">
      <c r="A363" s="771" t="s">
        <v>270</v>
      </c>
      <c r="B363" s="772" t="s">
        <v>573</v>
      </c>
      <c r="C363" s="788" t="s">
        <v>101</v>
      </c>
      <c r="D363" s="773" t="s">
        <v>269</v>
      </c>
      <c r="E363" s="774" t="s">
        <v>1470</v>
      </c>
      <c r="F363" s="852">
        <v>9.1999999999999998E-2</v>
      </c>
      <c r="G363" s="853">
        <v>6.3E-2</v>
      </c>
      <c r="H363" s="853">
        <v>2.7E-2</v>
      </c>
      <c r="I363" s="854">
        <v>0.36799999999999999</v>
      </c>
      <c r="J363" s="852">
        <v>0.27700000000000002</v>
      </c>
      <c r="K363" s="853">
        <v>0.14899999999999999</v>
      </c>
      <c r="L363" s="853">
        <v>0.16</v>
      </c>
      <c r="M363" s="854">
        <v>1.1080000000000001</v>
      </c>
      <c r="N363" s="852">
        <v>1.4473</v>
      </c>
      <c r="O363" s="853">
        <v>0.64180000000000004</v>
      </c>
      <c r="P363" s="853">
        <v>0.64259999999999995</v>
      </c>
      <c r="Q363" s="854">
        <v>7.3419999999999996</v>
      </c>
      <c r="R363" s="852">
        <v>6.0000000000000001E-3</v>
      </c>
      <c r="S363" s="853">
        <v>4.1999999999999997E-3</v>
      </c>
      <c r="T363" s="853">
        <v>3.7000000000000002E-3</v>
      </c>
      <c r="U363" s="854">
        <v>3.8699999999999998E-2</v>
      </c>
      <c r="V363" s="852">
        <v>0.08</v>
      </c>
      <c r="W363" s="853">
        <v>0.1</v>
      </c>
      <c r="X363" s="853">
        <v>0.08</v>
      </c>
      <c r="Y363" s="854">
        <v>0.32</v>
      </c>
      <c r="Z363" s="852">
        <v>1.8499999999999999E-2</v>
      </c>
      <c r="AA363" s="853">
        <v>1.9E-2</v>
      </c>
      <c r="AB363" s="853">
        <v>1.4999999999999999E-2</v>
      </c>
      <c r="AC363" s="854">
        <v>7.3999999999999996E-2</v>
      </c>
      <c r="AD363" s="852">
        <v>1.9E-3</v>
      </c>
      <c r="AE363" s="853">
        <v>1.1000000000000001E-3</v>
      </c>
      <c r="AF363" s="853">
        <v>8.0000000000000004E-4</v>
      </c>
      <c r="AG363" s="854">
        <v>1.2500000000000001E-2</v>
      </c>
      <c r="AH363" s="755">
        <v>396</v>
      </c>
      <c r="AI363" s="756">
        <v>289</v>
      </c>
      <c r="AJ363" s="757">
        <v>261</v>
      </c>
    </row>
    <row r="364" spans="1:36" ht="12.75" customHeight="1">
      <c r="A364" s="771" t="s">
        <v>276</v>
      </c>
      <c r="B364" s="772" t="s">
        <v>573</v>
      </c>
      <c r="C364" s="788" t="s">
        <v>101</v>
      </c>
      <c r="D364" s="773" t="s">
        <v>275</v>
      </c>
      <c r="E364" s="774" t="s">
        <v>1470</v>
      </c>
      <c r="F364" s="852">
        <v>1.1766000000000001</v>
      </c>
      <c r="G364" s="853">
        <v>0.67589999999999995</v>
      </c>
      <c r="H364" s="853">
        <v>0.67149999999999999</v>
      </c>
      <c r="I364" s="854">
        <v>13.443899999999999</v>
      </c>
      <c r="J364" s="852">
        <v>0.12540000000000001</v>
      </c>
      <c r="K364" s="853">
        <v>7.5499999999999998E-2</v>
      </c>
      <c r="L364" s="853">
        <v>9.1999999999999998E-3</v>
      </c>
      <c r="M364" s="854">
        <v>0.80289999999999995</v>
      </c>
      <c r="N364" s="852">
        <v>4.0118</v>
      </c>
      <c r="O364" s="853">
        <v>1.3326</v>
      </c>
      <c r="P364" s="853">
        <v>1.1978</v>
      </c>
      <c r="Q364" s="854">
        <v>20.4346</v>
      </c>
      <c r="R364" s="852">
        <v>1.35E-2</v>
      </c>
      <c r="S364" s="853">
        <v>8.9999999999999993E-3</v>
      </c>
      <c r="T364" s="853">
        <v>7.7999999999999996E-3</v>
      </c>
      <c r="U364" s="854">
        <v>8.6699999999999999E-2</v>
      </c>
      <c r="V364" s="852">
        <v>0.08</v>
      </c>
      <c r="W364" s="853">
        <v>0.1</v>
      </c>
      <c r="X364" s="853">
        <v>0.08</v>
      </c>
      <c r="Y364" s="854">
        <v>0.32</v>
      </c>
      <c r="Z364" s="852">
        <v>4.0399999999999998E-2</v>
      </c>
      <c r="AA364" s="853">
        <v>4.2599999999999999E-2</v>
      </c>
      <c r="AB364" s="853">
        <v>3.1699999999999999E-2</v>
      </c>
      <c r="AC364" s="854">
        <v>0.16170000000000001</v>
      </c>
      <c r="AD364" s="852">
        <v>3.5000000000000001E-3</v>
      </c>
      <c r="AE364" s="853">
        <v>1.8E-3</v>
      </c>
      <c r="AF364" s="853">
        <v>1.4E-3</v>
      </c>
      <c r="AG364" s="854">
        <v>2.2100000000000002E-2</v>
      </c>
      <c r="AH364" s="755">
        <v>852</v>
      </c>
      <c r="AI364" s="756">
        <v>622</v>
      </c>
      <c r="AJ364" s="757">
        <v>511</v>
      </c>
    </row>
    <row r="365" spans="1:36" ht="12.75" customHeight="1">
      <c r="A365" s="771" t="s">
        <v>1496</v>
      </c>
      <c r="B365" s="772" t="s">
        <v>573</v>
      </c>
      <c r="C365" s="788" t="s">
        <v>1227</v>
      </c>
      <c r="D365" s="773" t="s">
        <v>1497</v>
      </c>
      <c r="E365" s="774" t="s">
        <v>340</v>
      </c>
      <c r="F365" s="852">
        <v>0</v>
      </c>
      <c r="G365" s="853">
        <v>0</v>
      </c>
      <c r="H365" s="853">
        <v>0</v>
      </c>
      <c r="I365" s="854">
        <v>0</v>
      </c>
      <c r="J365" s="852">
        <v>0</v>
      </c>
      <c r="K365" s="853">
        <v>0</v>
      </c>
      <c r="L365" s="853">
        <v>0</v>
      </c>
      <c r="M365" s="854">
        <v>0</v>
      </c>
      <c r="N365" s="852">
        <v>0</v>
      </c>
      <c r="O365" s="853">
        <v>0</v>
      </c>
      <c r="P365" s="853">
        <v>0</v>
      </c>
      <c r="Q365" s="854">
        <v>0</v>
      </c>
      <c r="R365" s="852">
        <v>0</v>
      </c>
      <c r="S365" s="853">
        <v>0</v>
      </c>
      <c r="T365" s="853">
        <v>0</v>
      </c>
      <c r="U365" s="854">
        <v>0</v>
      </c>
      <c r="V365" s="852">
        <v>0</v>
      </c>
      <c r="W365" s="853">
        <v>0</v>
      </c>
      <c r="X365" s="853">
        <v>0</v>
      </c>
      <c r="Y365" s="854">
        <v>0</v>
      </c>
      <c r="Z365" s="852">
        <v>0</v>
      </c>
      <c r="AA365" s="853">
        <v>0</v>
      </c>
      <c r="AB365" s="853">
        <v>0</v>
      </c>
      <c r="AC365" s="854">
        <v>0</v>
      </c>
      <c r="AD365" s="852">
        <v>0</v>
      </c>
      <c r="AE365" s="853">
        <v>0</v>
      </c>
      <c r="AF365" s="853">
        <v>0</v>
      </c>
      <c r="AG365" s="854">
        <v>0</v>
      </c>
      <c r="AH365" s="755">
        <v>0</v>
      </c>
      <c r="AI365" s="756">
        <v>0</v>
      </c>
      <c r="AJ365" s="757">
        <v>0</v>
      </c>
    </row>
    <row r="366" spans="1:36" ht="12.75" customHeight="1">
      <c r="A366" s="771" t="s">
        <v>1498</v>
      </c>
      <c r="B366" s="772" t="s">
        <v>573</v>
      </c>
      <c r="C366" s="788" t="s">
        <v>1227</v>
      </c>
      <c r="D366" s="773" t="s">
        <v>1499</v>
      </c>
      <c r="E366" s="774" t="s">
        <v>340</v>
      </c>
      <c r="F366" s="852">
        <v>0</v>
      </c>
      <c r="G366" s="853">
        <v>0</v>
      </c>
      <c r="H366" s="853">
        <v>0</v>
      </c>
      <c r="I366" s="854">
        <v>0</v>
      </c>
      <c r="J366" s="852">
        <v>0</v>
      </c>
      <c r="K366" s="853">
        <v>0</v>
      </c>
      <c r="L366" s="853">
        <v>0</v>
      </c>
      <c r="M366" s="854">
        <v>0</v>
      </c>
      <c r="N366" s="852">
        <v>0</v>
      </c>
      <c r="O366" s="853">
        <v>0</v>
      </c>
      <c r="P366" s="853">
        <v>0</v>
      </c>
      <c r="Q366" s="854">
        <v>0</v>
      </c>
      <c r="R366" s="852">
        <v>0</v>
      </c>
      <c r="S366" s="853">
        <v>0</v>
      </c>
      <c r="T366" s="853">
        <v>0</v>
      </c>
      <c r="U366" s="854">
        <v>0</v>
      </c>
      <c r="V366" s="852">
        <v>0</v>
      </c>
      <c r="W366" s="853">
        <v>0</v>
      </c>
      <c r="X366" s="853">
        <v>0</v>
      </c>
      <c r="Y366" s="854">
        <v>0</v>
      </c>
      <c r="Z366" s="852">
        <v>0</v>
      </c>
      <c r="AA366" s="853">
        <v>0</v>
      </c>
      <c r="AB366" s="853">
        <v>0</v>
      </c>
      <c r="AC366" s="854">
        <v>0</v>
      </c>
      <c r="AD366" s="852">
        <v>0</v>
      </c>
      <c r="AE366" s="853">
        <v>0</v>
      </c>
      <c r="AF366" s="853">
        <v>0</v>
      </c>
      <c r="AG366" s="854">
        <v>0</v>
      </c>
      <c r="AH366" s="755">
        <v>0</v>
      </c>
      <c r="AI366" s="756">
        <v>0</v>
      </c>
      <c r="AJ366" s="757">
        <v>0</v>
      </c>
    </row>
    <row r="367" spans="1:36" ht="12.75" customHeight="1">
      <c r="A367" s="771" t="s">
        <v>1500</v>
      </c>
      <c r="B367" s="772" t="s">
        <v>573</v>
      </c>
      <c r="C367" s="788" t="s">
        <v>1025</v>
      </c>
      <c r="D367" s="773" t="s">
        <v>1497</v>
      </c>
      <c r="E367" s="774" t="s">
        <v>340</v>
      </c>
      <c r="F367" s="852">
        <v>0</v>
      </c>
      <c r="G367" s="853">
        <v>0</v>
      </c>
      <c r="H367" s="853">
        <v>0</v>
      </c>
      <c r="I367" s="854">
        <v>0</v>
      </c>
      <c r="J367" s="852">
        <v>0</v>
      </c>
      <c r="K367" s="853">
        <v>0</v>
      </c>
      <c r="L367" s="853">
        <v>0</v>
      </c>
      <c r="M367" s="854">
        <v>0</v>
      </c>
      <c r="N367" s="852">
        <v>0</v>
      </c>
      <c r="O367" s="853">
        <v>0</v>
      </c>
      <c r="P367" s="853">
        <v>0</v>
      </c>
      <c r="Q367" s="854">
        <v>0</v>
      </c>
      <c r="R367" s="852">
        <v>0</v>
      </c>
      <c r="S367" s="853">
        <v>0</v>
      </c>
      <c r="T367" s="853">
        <v>0</v>
      </c>
      <c r="U367" s="854">
        <v>0</v>
      </c>
      <c r="V367" s="852">
        <v>0</v>
      </c>
      <c r="W367" s="853">
        <v>0</v>
      </c>
      <c r="X367" s="853">
        <v>0</v>
      </c>
      <c r="Y367" s="854">
        <v>0</v>
      </c>
      <c r="Z367" s="852">
        <v>0</v>
      </c>
      <c r="AA367" s="853">
        <v>0</v>
      </c>
      <c r="AB367" s="853">
        <v>0</v>
      </c>
      <c r="AC367" s="854">
        <v>0</v>
      </c>
      <c r="AD367" s="852">
        <v>0</v>
      </c>
      <c r="AE367" s="853">
        <v>0</v>
      </c>
      <c r="AF367" s="853">
        <v>0</v>
      </c>
      <c r="AG367" s="854">
        <v>0</v>
      </c>
      <c r="AH367" s="755">
        <v>0</v>
      </c>
      <c r="AI367" s="756">
        <v>0</v>
      </c>
      <c r="AJ367" s="757">
        <v>0</v>
      </c>
    </row>
    <row r="368" spans="1:36" ht="12.75" customHeight="1">
      <c r="A368" s="771" t="s">
        <v>1501</v>
      </c>
      <c r="B368" s="772" t="s">
        <v>573</v>
      </c>
      <c r="C368" s="788" t="s">
        <v>1025</v>
      </c>
      <c r="D368" s="773" t="s">
        <v>1499</v>
      </c>
      <c r="E368" s="774" t="s">
        <v>340</v>
      </c>
      <c r="F368" s="852">
        <v>0</v>
      </c>
      <c r="G368" s="853">
        <v>0</v>
      </c>
      <c r="H368" s="853">
        <v>0</v>
      </c>
      <c r="I368" s="854">
        <v>0</v>
      </c>
      <c r="J368" s="852">
        <v>0</v>
      </c>
      <c r="K368" s="853">
        <v>0</v>
      </c>
      <c r="L368" s="853">
        <v>0</v>
      </c>
      <c r="M368" s="854">
        <v>0</v>
      </c>
      <c r="N368" s="852">
        <v>0</v>
      </c>
      <c r="O368" s="853">
        <v>0</v>
      </c>
      <c r="P368" s="853">
        <v>0</v>
      </c>
      <c r="Q368" s="854">
        <v>0</v>
      </c>
      <c r="R368" s="852">
        <v>0</v>
      </c>
      <c r="S368" s="853">
        <v>0</v>
      </c>
      <c r="T368" s="853">
        <v>0</v>
      </c>
      <c r="U368" s="854">
        <v>0</v>
      </c>
      <c r="V368" s="852">
        <v>0</v>
      </c>
      <c r="W368" s="853">
        <v>0</v>
      </c>
      <c r="X368" s="853">
        <v>0</v>
      </c>
      <c r="Y368" s="854">
        <v>0</v>
      </c>
      <c r="Z368" s="852">
        <v>0</v>
      </c>
      <c r="AA368" s="853">
        <v>0</v>
      </c>
      <c r="AB368" s="853">
        <v>0</v>
      </c>
      <c r="AC368" s="854">
        <v>0</v>
      </c>
      <c r="AD368" s="852">
        <v>0</v>
      </c>
      <c r="AE368" s="853">
        <v>0</v>
      </c>
      <c r="AF368" s="853">
        <v>0</v>
      </c>
      <c r="AG368" s="854">
        <v>0</v>
      </c>
      <c r="AH368" s="755">
        <v>0</v>
      </c>
      <c r="AI368" s="756">
        <v>0</v>
      </c>
      <c r="AJ368" s="757">
        <v>0</v>
      </c>
    </row>
    <row r="369" spans="1:36" ht="12.75" customHeight="1">
      <c r="A369" s="771" t="s">
        <v>1502</v>
      </c>
      <c r="B369" s="772" t="s">
        <v>573</v>
      </c>
      <c r="C369" s="788" t="s">
        <v>33</v>
      </c>
      <c r="D369" s="773" t="s">
        <v>1479</v>
      </c>
      <c r="E369" s="774" t="s">
        <v>340</v>
      </c>
      <c r="F369" s="852">
        <v>2.2330000000000001</v>
      </c>
      <c r="G369" s="853">
        <v>1.5952</v>
      </c>
      <c r="H369" s="853">
        <v>1.4167000000000001</v>
      </c>
      <c r="I369" s="854">
        <v>2.2330000000000001</v>
      </c>
      <c r="J369" s="852">
        <v>2.5485000000000002</v>
      </c>
      <c r="K369" s="853">
        <v>0.38879999999999998</v>
      </c>
      <c r="L369" s="853">
        <v>0.38450000000000001</v>
      </c>
      <c r="M369" s="854">
        <v>2.5485000000000002</v>
      </c>
      <c r="N369" s="852">
        <v>6.3106999999999998</v>
      </c>
      <c r="O369" s="853">
        <v>9.6709999999999994</v>
      </c>
      <c r="P369" s="853">
        <v>13.8331</v>
      </c>
      <c r="Q369" s="854">
        <v>10.097099999999999</v>
      </c>
      <c r="R369" s="852">
        <v>9.7100000000000006E-2</v>
      </c>
      <c r="S369" s="853">
        <v>9.9699999999999997E-2</v>
      </c>
      <c r="T369" s="853">
        <v>0.10100000000000001</v>
      </c>
      <c r="U369" s="854">
        <v>0.18060000000000001</v>
      </c>
      <c r="V369" s="852">
        <v>2E-3</v>
      </c>
      <c r="W369" s="853">
        <v>2E-3</v>
      </c>
      <c r="X369" s="853">
        <v>2E-3</v>
      </c>
      <c r="Y369" s="854">
        <v>2E-3</v>
      </c>
      <c r="Z369" s="852">
        <v>0</v>
      </c>
      <c r="AA369" s="853">
        <v>0</v>
      </c>
      <c r="AB369" s="853">
        <v>0</v>
      </c>
      <c r="AC369" s="854">
        <v>0</v>
      </c>
      <c r="AD369" s="852">
        <v>1.9400000000000001E-2</v>
      </c>
      <c r="AE369" s="853">
        <v>1.9900000000000001E-2</v>
      </c>
      <c r="AF369" s="853">
        <v>2.0199999999999999E-2</v>
      </c>
      <c r="AG369" s="854">
        <v>1.9400000000000001E-2</v>
      </c>
      <c r="AH369" s="755">
        <v>844</v>
      </c>
      <c r="AI369" s="756">
        <v>533</v>
      </c>
      <c r="AJ369" s="757">
        <v>605</v>
      </c>
    </row>
    <row r="370" spans="1:36" ht="12.75" customHeight="1">
      <c r="A370" s="771" t="s">
        <v>1503</v>
      </c>
      <c r="B370" s="772" t="s">
        <v>573</v>
      </c>
      <c r="C370" s="788" t="s">
        <v>22</v>
      </c>
      <c r="D370" s="773" t="s">
        <v>1069</v>
      </c>
      <c r="E370" s="774" t="s">
        <v>340</v>
      </c>
      <c r="F370" s="849">
        <v>73.825999999999993</v>
      </c>
      <c r="G370" s="850">
        <v>41.378999999999998</v>
      </c>
      <c r="H370" s="850">
        <v>36.427</v>
      </c>
      <c r="I370" s="851">
        <v>73.825999999999993</v>
      </c>
      <c r="J370" s="849">
        <v>41.055999999999997</v>
      </c>
      <c r="K370" s="850">
        <v>4.7778</v>
      </c>
      <c r="L370" s="850">
        <v>4.8781999999999996</v>
      </c>
      <c r="M370" s="851">
        <v>41.055999999999997</v>
      </c>
      <c r="N370" s="849">
        <v>6.3414999999999999</v>
      </c>
      <c r="O370" s="850">
        <v>9.6758000000000006</v>
      </c>
      <c r="P370" s="850">
        <v>13.840999999999999</v>
      </c>
      <c r="Q370" s="851">
        <v>10.1464</v>
      </c>
      <c r="R370" s="849">
        <v>0.38840000000000002</v>
      </c>
      <c r="S370" s="850">
        <v>0.39879999999999999</v>
      </c>
      <c r="T370" s="850">
        <v>0.40400000000000003</v>
      </c>
      <c r="U370" s="851">
        <v>0.72230000000000005</v>
      </c>
      <c r="V370" s="852">
        <v>2E-3</v>
      </c>
      <c r="W370" s="853">
        <v>2E-3</v>
      </c>
      <c r="X370" s="853">
        <v>2E-3</v>
      </c>
      <c r="Y370" s="854">
        <v>2E-3</v>
      </c>
      <c r="Z370" s="852">
        <v>0</v>
      </c>
      <c r="AA370" s="853">
        <v>0</v>
      </c>
      <c r="AB370" s="853">
        <v>0</v>
      </c>
      <c r="AC370" s="854">
        <v>0</v>
      </c>
      <c r="AD370" s="852">
        <v>7.7700000000000005E-2</v>
      </c>
      <c r="AE370" s="853">
        <v>7.9799999999999996E-2</v>
      </c>
      <c r="AF370" s="853">
        <v>8.0799999999999997E-2</v>
      </c>
      <c r="AG370" s="854">
        <v>7.7700000000000005E-2</v>
      </c>
      <c r="AH370" s="755">
        <v>1808</v>
      </c>
      <c r="AI370" s="756">
        <v>1202</v>
      </c>
      <c r="AJ370" s="757">
        <v>1334</v>
      </c>
    </row>
    <row r="371" spans="1:36" ht="12.75" customHeight="1">
      <c r="A371" s="771" t="s">
        <v>1504</v>
      </c>
      <c r="B371" s="772" t="s">
        <v>573</v>
      </c>
      <c r="C371" s="788" t="s">
        <v>35</v>
      </c>
      <c r="D371" s="773" t="s">
        <v>281</v>
      </c>
      <c r="E371" s="774" t="s">
        <v>1470</v>
      </c>
      <c r="F371" s="849">
        <v>1.5521</v>
      </c>
      <c r="G371" s="850">
        <v>0.89510000000000001</v>
      </c>
      <c r="H371" s="850">
        <v>0.87629999999999997</v>
      </c>
      <c r="I371" s="851">
        <v>17.8385</v>
      </c>
      <c r="J371" s="849">
        <v>0.1512</v>
      </c>
      <c r="K371" s="850">
        <v>9.2700000000000005E-2</v>
      </c>
      <c r="L371" s="850">
        <v>1.0999999999999999E-2</v>
      </c>
      <c r="M371" s="851">
        <v>0.96779999999999999</v>
      </c>
      <c r="N371" s="849">
        <v>6.0797999999999996</v>
      </c>
      <c r="O371" s="850">
        <v>4.2813999999999997</v>
      </c>
      <c r="P371" s="850">
        <v>0.54669999999999996</v>
      </c>
      <c r="Q371" s="851">
        <v>5.0243000000000002</v>
      </c>
      <c r="R371" s="849">
        <v>1.8599999999999998E-2</v>
      </c>
      <c r="S371" s="850">
        <v>1.23E-2</v>
      </c>
      <c r="T371" s="850">
        <v>1.01E-2</v>
      </c>
      <c r="U371" s="851">
        <v>0.11899999999999999</v>
      </c>
      <c r="V371" s="852">
        <v>0.1</v>
      </c>
      <c r="W371" s="853">
        <v>0.1</v>
      </c>
      <c r="X371" s="853">
        <v>0.1</v>
      </c>
      <c r="Y371" s="854">
        <v>0.4</v>
      </c>
      <c r="Z371" s="852">
        <v>6.0000000000000001E-3</v>
      </c>
      <c r="AA371" s="853">
        <v>2E-3</v>
      </c>
      <c r="AB371" s="853">
        <v>2E-3</v>
      </c>
      <c r="AC371" s="854">
        <v>2.4E-2</v>
      </c>
      <c r="AD371" s="852">
        <v>4.7000000000000002E-3</v>
      </c>
      <c r="AE371" s="853">
        <v>2.3999999999999998E-3</v>
      </c>
      <c r="AF371" s="853">
        <v>1.8E-3</v>
      </c>
      <c r="AG371" s="854">
        <v>2.9899999999999999E-2</v>
      </c>
      <c r="AH371" s="755">
        <v>1354</v>
      </c>
      <c r="AI371" s="756">
        <v>949</v>
      </c>
      <c r="AJ371" s="757">
        <v>767</v>
      </c>
    </row>
    <row r="372" spans="1:36" ht="12.75" customHeight="1">
      <c r="A372" s="771" t="s">
        <v>278</v>
      </c>
      <c r="B372" s="772" t="s">
        <v>573</v>
      </c>
      <c r="C372" s="788" t="s">
        <v>101</v>
      </c>
      <c r="D372" s="773" t="s">
        <v>277</v>
      </c>
      <c r="E372" s="774" t="s">
        <v>1472</v>
      </c>
      <c r="F372" s="849">
        <v>6.4775</v>
      </c>
      <c r="G372" s="850">
        <v>2.6347999999999998</v>
      </c>
      <c r="H372" s="850">
        <v>1.8638999999999999</v>
      </c>
      <c r="I372" s="851">
        <v>37.204999999999998</v>
      </c>
      <c r="J372" s="849">
        <v>4.4299999999999999E-2</v>
      </c>
      <c r="K372" s="850">
        <v>2.3400000000000001E-2</v>
      </c>
      <c r="L372" s="850">
        <v>1.5100000000000001E-2</v>
      </c>
      <c r="M372" s="851">
        <v>0.21249999999999999</v>
      </c>
      <c r="N372" s="849">
        <v>10.78</v>
      </c>
      <c r="O372" s="850">
        <v>5.7755999999999998</v>
      </c>
      <c r="P372" s="850">
        <v>4.3223000000000003</v>
      </c>
      <c r="Q372" s="851">
        <v>55.935699999999997</v>
      </c>
      <c r="R372" s="849">
        <v>2.86E-2</v>
      </c>
      <c r="S372" s="850">
        <v>2.9899999999999999E-2</v>
      </c>
      <c r="T372" s="850">
        <v>2.5499999999999998E-2</v>
      </c>
      <c r="U372" s="851">
        <v>0.16420000000000001</v>
      </c>
      <c r="V372" s="852">
        <v>1.7999999999999999E-2</v>
      </c>
      <c r="W372" s="853">
        <v>1.7999999999999999E-2</v>
      </c>
      <c r="X372" s="853">
        <v>1.7999999999999999E-2</v>
      </c>
      <c r="Y372" s="854">
        <v>5.3999999999999999E-2</v>
      </c>
      <c r="Z372" s="852">
        <v>4.5999999999999999E-2</v>
      </c>
      <c r="AA372" s="853">
        <v>6.2E-2</v>
      </c>
      <c r="AB372" s="853">
        <v>5.1999999999999998E-2</v>
      </c>
      <c r="AC372" s="854">
        <v>0.13800000000000001</v>
      </c>
      <c r="AD372" s="852">
        <v>1.2999999999999999E-2</v>
      </c>
      <c r="AE372" s="853">
        <v>8.6E-3</v>
      </c>
      <c r="AF372" s="853">
        <v>6.4999999999999997E-3</v>
      </c>
      <c r="AG372" s="854">
        <v>6.5799999999999997E-2</v>
      </c>
      <c r="AH372" s="755">
        <v>1464</v>
      </c>
      <c r="AI372" s="756">
        <v>972</v>
      </c>
      <c r="AJ372" s="757">
        <v>793</v>
      </c>
    </row>
    <row r="373" spans="1:36" ht="12.75" customHeight="1">
      <c r="A373" s="771" t="s">
        <v>1505</v>
      </c>
      <c r="B373" s="772" t="s">
        <v>573</v>
      </c>
      <c r="C373" s="788" t="s">
        <v>101</v>
      </c>
      <c r="D373" s="773" t="s">
        <v>1506</v>
      </c>
      <c r="E373" s="774" t="s">
        <v>1475</v>
      </c>
      <c r="F373" s="849">
        <v>3.2393000000000001</v>
      </c>
      <c r="G373" s="850">
        <v>1.6164000000000001</v>
      </c>
      <c r="H373" s="850">
        <v>1.2778</v>
      </c>
      <c r="I373" s="851">
        <v>20.8353</v>
      </c>
      <c r="J373" s="849">
        <v>0.52659999999999996</v>
      </c>
      <c r="K373" s="850">
        <v>0.25209999999999999</v>
      </c>
      <c r="L373" s="850">
        <v>0.1701</v>
      </c>
      <c r="M373" s="851">
        <v>2.5278</v>
      </c>
      <c r="N373" s="849">
        <v>7.7831000000000001</v>
      </c>
      <c r="O373" s="850">
        <v>4.3647</v>
      </c>
      <c r="P373" s="850">
        <v>4.0951000000000004</v>
      </c>
      <c r="Q373" s="851">
        <v>44.369500000000002</v>
      </c>
      <c r="R373" s="849">
        <v>3.8699999999999998E-2</v>
      </c>
      <c r="S373" s="850">
        <v>3.9699999999999999E-2</v>
      </c>
      <c r="T373" s="850">
        <v>2.8400000000000002E-2</v>
      </c>
      <c r="U373" s="851">
        <v>0.30370000000000003</v>
      </c>
      <c r="V373" s="852">
        <v>3.0000000000000001E-3</v>
      </c>
      <c r="W373" s="853">
        <v>3.0000000000000001E-3</v>
      </c>
      <c r="X373" s="853">
        <v>3.0000000000000001E-3</v>
      </c>
      <c r="Y373" s="854">
        <v>8.9999999999999993E-3</v>
      </c>
      <c r="Z373" s="852">
        <v>4.5999999999999999E-2</v>
      </c>
      <c r="AA373" s="853">
        <v>6.2E-2</v>
      </c>
      <c r="AB373" s="853">
        <v>5.1999999999999998E-2</v>
      </c>
      <c r="AC373" s="854">
        <v>0.13800000000000001</v>
      </c>
      <c r="AD373" s="852">
        <v>1.43E-2</v>
      </c>
      <c r="AE373" s="853">
        <v>9.7999999999999997E-3</v>
      </c>
      <c r="AF373" s="853">
        <v>6.8999999999999999E-3</v>
      </c>
      <c r="AG373" s="854">
        <v>8.0299999999999996E-2</v>
      </c>
      <c r="AH373" s="755">
        <v>1564</v>
      </c>
      <c r="AI373" s="756">
        <v>965</v>
      </c>
      <c r="AJ373" s="757">
        <v>759</v>
      </c>
    </row>
    <row r="374" spans="1:36" ht="12.75" customHeight="1">
      <c r="A374" s="771" t="s">
        <v>280</v>
      </c>
      <c r="B374" s="772" t="s">
        <v>573</v>
      </c>
      <c r="C374" s="788" t="s">
        <v>101</v>
      </c>
      <c r="D374" s="773" t="s">
        <v>279</v>
      </c>
      <c r="E374" s="774" t="s">
        <v>1475</v>
      </c>
      <c r="F374" s="849">
        <v>5.7446999999999999</v>
      </c>
      <c r="G374" s="850">
        <v>2.4504999999999999</v>
      </c>
      <c r="H374" s="850">
        <v>1.6257999999999999</v>
      </c>
      <c r="I374" s="851">
        <v>32.4054</v>
      </c>
      <c r="J374" s="849">
        <v>0.1145</v>
      </c>
      <c r="K374" s="850">
        <v>6.2399999999999997E-2</v>
      </c>
      <c r="L374" s="850">
        <v>4.5400000000000003E-2</v>
      </c>
      <c r="M374" s="851">
        <v>0.54949999999999999</v>
      </c>
      <c r="N374" s="849">
        <v>7.3224999999999998</v>
      </c>
      <c r="O374" s="850">
        <v>3.96</v>
      </c>
      <c r="P374" s="850">
        <v>3.202</v>
      </c>
      <c r="Q374" s="851">
        <v>39.450600000000001</v>
      </c>
      <c r="R374" s="849">
        <v>3.0700000000000002E-2</v>
      </c>
      <c r="S374" s="850">
        <v>2.2499999999999999E-2</v>
      </c>
      <c r="T374" s="850">
        <v>1.6299999999999999E-2</v>
      </c>
      <c r="U374" s="851">
        <v>0.23830000000000001</v>
      </c>
      <c r="V374" s="852">
        <v>1.7999999999999999E-2</v>
      </c>
      <c r="W374" s="853">
        <v>1.7999999999999999E-2</v>
      </c>
      <c r="X374" s="853">
        <v>1.7999999999999999E-2</v>
      </c>
      <c r="Y374" s="854">
        <v>5.3999999999999999E-2</v>
      </c>
      <c r="Z374" s="852">
        <v>4.5999999999999999E-2</v>
      </c>
      <c r="AA374" s="853">
        <v>6.2E-2</v>
      </c>
      <c r="AB374" s="853">
        <v>5.1999999999999998E-2</v>
      </c>
      <c r="AC374" s="854">
        <v>0.13800000000000001</v>
      </c>
      <c r="AD374" s="852">
        <v>1.2800000000000001E-2</v>
      </c>
      <c r="AE374" s="853">
        <v>7.3000000000000001E-3</v>
      </c>
      <c r="AF374" s="853">
        <v>5.0000000000000001E-3</v>
      </c>
      <c r="AG374" s="854">
        <v>7.2099999999999997E-2</v>
      </c>
      <c r="AH374" s="755">
        <v>1579</v>
      </c>
      <c r="AI374" s="756">
        <v>1010</v>
      </c>
      <c r="AJ374" s="757">
        <v>803</v>
      </c>
    </row>
    <row r="375" spans="1:36" ht="12.75" customHeight="1">
      <c r="A375" s="771" t="s">
        <v>1507</v>
      </c>
      <c r="B375" s="772" t="s">
        <v>573</v>
      </c>
      <c r="C375" s="788" t="s">
        <v>101</v>
      </c>
      <c r="D375" s="773" t="s">
        <v>1508</v>
      </c>
      <c r="E375" s="774" t="s">
        <v>1480</v>
      </c>
      <c r="F375" s="849">
        <v>3.9215</v>
      </c>
      <c r="G375" s="850">
        <v>5.3539000000000003</v>
      </c>
      <c r="H375" s="850">
        <v>4.0869999999999997</v>
      </c>
      <c r="I375" s="851">
        <v>3.9215</v>
      </c>
      <c r="J375" s="849">
        <v>2.5385</v>
      </c>
      <c r="K375" s="850">
        <v>0.65229999999999999</v>
      </c>
      <c r="L375" s="850">
        <v>0.55430000000000001</v>
      </c>
      <c r="M375" s="851">
        <v>2.5385</v>
      </c>
      <c r="N375" s="849">
        <v>24.819299999999998</v>
      </c>
      <c r="O375" s="850">
        <v>17.2545</v>
      </c>
      <c r="P375" s="850">
        <v>15.032999999999999</v>
      </c>
      <c r="Q375" s="851">
        <v>39.710900000000002</v>
      </c>
      <c r="R375" s="849">
        <v>1.4117999999999999</v>
      </c>
      <c r="S375" s="850">
        <v>0.90080000000000005</v>
      </c>
      <c r="T375" s="850">
        <v>0.71819999999999995</v>
      </c>
      <c r="U375" s="851">
        <v>2.7039</v>
      </c>
      <c r="V375" s="852">
        <v>3.0000000000000001E-3</v>
      </c>
      <c r="W375" s="853">
        <v>3.0000000000000001E-3</v>
      </c>
      <c r="X375" s="853">
        <v>3.0000000000000001E-3</v>
      </c>
      <c r="Y375" s="854">
        <v>3.0000000000000001E-3</v>
      </c>
      <c r="Z375" s="852">
        <v>0</v>
      </c>
      <c r="AA375" s="853">
        <v>0</v>
      </c>
      <c r="AB375" s="853">
        <v>0</v>
      </c>
      <c r="AC375" s="854">
        <v>0</v>
      </c>
      <c r="AD375" s="852">
        <v>0.70589999999999997</v>
      </c>
      <c r="AE375" s="853">
        <v>0.45040000000000002</v>
      </c>
      <c r="AF375" s="853">
        <v>0.35580000000000001</v>
      </c>
      <c r="AG375" s="854">
        <v>0.75109999999999999</v>
      </c>
      <c r="AH375" s="755">
        <v>1367</v>
      </c>
      <c r="AI375" s="756">
        <v>968</v>
      </c>
      <c r="AJ375" s="757">
        <v>833</v>
      </c>
    </row>
    <row r="376" spans="1:36" ht="12.75" customHeight="1">
      <c r="A376" s="771" t="s">
        <v>1509</v>
      </c>
      <c r="B376" s="772" t="s">
        <v>573</v>
      </c>
      <c r="C376" s="788" t="s">
        <v>101</v>
      </c>
      <c r="D376" s="773" t="s">
        <v>1117</v>
      </c>
      <c r="E376" s="774" t="s">
        <v>1484</v>
      </c>
      <c r="F376" s="849">
        <v>3.0867</v>
      </c>
      <c r="G376" s="850">
        <v>2.5771000000000002</v>
      </c>
      <c r="H376" s="850">
        <v>1.9200999999999999</v>
      </c>
      <c r="I376" s="851">
        <v>3.0867</v>
      </c>
      <c r="J376" s="849">
        <v>1.1721999999999999</v>
      </c>
      <c r="K376" s="850">
        <v>0.67979999999999996</v>
      </c>
      <c r="L376" s="850">
        <v>0.54559999999999997</v>
      </c>
      <c r="M376" s="851">
        <v>1.1721999999999999</v>
      </c>
      <c r="N376" s="849">
        <v>16.349299999999999</v>
      </c>
      <c r="O376" s="850">
        <v>11.3125</v>
      </c>
      <c r="P376" s="850">
        <v>9.5970999999999993</v>
      </c>
      <c r="Q376" s="851">
        <v>26.158899999999999</v>
      </c>
      <c r="R376" s="849">
        <v>0.72299999999999998</v>
      </c>
      <c r="S376" s="850">
        <v>0.45179999999999998</v>
      </c>
      <c r="T376" s="850">
        <v>0.37659999999999999</v>
      </c>
      <c r="U376" s="851">
        <v>1.4133</v>
      </c>
      <c r="V376" s="852">
        <v>3.0000000000000001E-3</v>
      </c>
      <c r="W376" s="853">
        <v>3.0000000000000001E-3</v>
      </c>
      <c r="X376" s="853">
        <v>3.0000000000000001E-3</v>
      </c>
      <c r="Y376" s="854">
        <v>3.0000000000000001E-3</v>
      </c>
      <c r="Z376" s="852">
        <v>1.9E-2</v>
      </c>
      <c r="AA376" s="853">
        <v>1.6E-2</v>
      </c>
      <c r="AB376" s="853">
        <v>1.0999999999999999E-2</v>
      </c>
      <c r="AC376" s="854">
        <v>1.9E-2</v>
      </c>
      <c r="AD376" s="852">
        <v>0.47</v>
      </c>
      <c r="AE376" s="853">
        <v>0.29360000000000003</v>
      </c>
      <c r="AF376" s="853">
        <v>0.24260000000000001</v>
      </c>
      <c r="AG376" s="854">
        <v>0.51039999999999996</v>
      </c>
      <c r="AH376" s="755">
        <v>1485</v>
      </c>
      <c r="AI376" s="756">
        <v>1032</v>
      </c>
      <c r="AJ376" s="757">
        <v>886</v>
      </c>
    </row>
    <row r="377" spans="1:36" ht="12.75" customHeight="1">
      <c r="A377" s="771" t="s">
        <v>1510</v>
      </c>
      <c r="B377" s="772" t="s">
        <v>573</v>
      </c>
      <c r="C377" s="788" t="s">
        <v>101</v>
      </c>
      <c r="D377" s="773" t="s">
        <v>1126</v>
      </c>
      <c r="E377" s="774" t="s">
        <v>1489</v>
      </c>
      <c r="F377" s="849">
        <v>2.3683999999999998</v>
      </c>
      <c r="G377" s="850">
        <v>2.2119</v>
      </c>
      <c r="H377" s="850">
        <v>1.5154000000000001</v>
      </c>
      <c r="I377" s="851">
        <v>2.3683999999999998</v>
      </c>
      <c r="J377" s="849">
        <v>0.75209999999999999</v>
      </c>
      <c r="K377" s="850">
        <v>0.4294</v>
      </c>
      <c r="L377" s="850">
        <v>0.34370000000000001</v>
      </c>
      <c r="M377" s="851">
        <v>0.75209999999999999</v>
      </c>
      <c r="N377" s="849">
        <v>16.718599999999999</v>
      </c>
      <c r="O377" s="850">
        <v>11.500299999999999</v>
      </c>
      <c r="P377" s="850">
        <v>9.7401</v>
      </c>
      <c r="Q377" s="851">
        <v>26.7498</v>
      </c>
      <c r="R377" s="849">
        <v>0.3221</v>
      </c>
      <c r="S377" s="850">
        <v>0.22470000000000001</v>
      </c>
      <c r="T377" s="850">
        <v>0.1993</v>
      </c>
      <c r="U377" s="851">
        <v>0.66949999999999998</v>
      </c>
      <c r="V377" s="852">
        <v>3.0000000000000001E-3</v>
      </c>
      <c r="W377" s="853">
        <v>3.0000000000000001E-3</v>
      </c>
      <c r="X377" s="853">
        <v>3.0000000000000001E-3</v>
      </c>
      <c r="Y377" s="854">
        <v>3.0000000000000001E-3</v>
      </c>
      <c r="Z377" s="852">
        <v>1.7999999999999999E-2</v>
      </c>
      <c r="AA377" s="853">
        <v>1.6E-2</v>
      </c>
      <c r="AB377" s="853">
        <v>0.01</v>
      </c>
      <c r="AC377" s="854">
        <v>1.7999999999999999E-2</v>
      </c>
      <c r="AD377" s="852">
        <v>0.20930000000000001</v>
      </c>
      <c r="AE377" s="853">
        <v>0.14599999999999999</v>
      </c>
      <c r="AF377" s="853">
        <v>0.12859999999999999</v>
      </c>
      <c r="AG377" s="854">
        <v>0.24179999999999999</v>
      </c>
      <c r="AH377" s="755">
        <v>1408</v>
      </c>
      <c r="AI377" s="756">
        <v>997</v>
      </c>
      <c r="AJ377" s="757">
        <v>857</v>
      </c>
    </row>
    <row r="378" spans="1:36" ht="12.75" customHeight="1">
      <c r="A378" s="771" t="s">
        <v>1511</v>
      </c>
      <c r="B378" s="772" t="s">
        <v>573</v>
      </c>
      <c r="C378" s="788" t="s">
        <v>101</v>
      </c>
      <c r="D378" s="773" t="s">
        <v>1137</v>
      </c>
      <c r="E378" s="774" t="s">
        <v>1491</v>
      </c>
      <c r="F378" s="849">
        <v>2.37</v>
      </c>
      <c r="G378" s="850">
        <v>2.3445</v>
      </c>
      <c r="H378" s="850">
        <v>1.7253000000000001</v>
      </c>
      <c r="I378" s="851">
        <v>2.37</v>
      </c>
      <c r="J378" s="849">
        <v>0.69699999999999995</v>
      </c>
      <c r="K378" s="850">
        <v>0.39079999999999998</v>
      </c>
      <c r="L378" s="850">
        <v>0.31009999999999999</v>
      </c>
      <c r="M378" s="851">
        <v>0.69699999999999995</v>
      </c>
      <c r="N378" s="849">
        <v>18.7559</v>
      </c>
      <c r="O378" s="850">
        <v>10.9697</v>
      </c>
      <c r="P378" s="850">
        <v>9.4751999999999992</v>
      </c>
      <c r="Q378" s="851">
        <v>33.760599999999997</v>
      </c>
      <c r="R378" s="849">
        <v>0.30349999999999999</v>
      </c>
      <c r="S378" s="850">
        <v>0.1764</v>
      </c>
      <c r="T378" s="850">
        <v>0.14149999999999999</v>
      </c>
      <c r="U378" s="851">
        <v>0.5484</v>
      </c>
      <c r="V378" s="852">
        <v>3.0000000000000001E-3</v>
      </c>
      <c r="W378" s="853">
        <v>3.0000000000000001E-3</v>
      </c>
      <c r="X378" s="853">
        <v>3.0000000000000001E-3</v>
      </c>
      <c r="Y378" s="854">
        <v>3.0000000000000001E-3</v>
      </c>
      <c r="Z378" s="852">
        <v>0.01</v>
      </c>
      <c r="AA378" s="853">
        <v>8.9999999999999993E-3</v>
      </c>
      <c r="AB378" s="853">
        <v>7.0000000000000001E-3</v>
      </c>
      <c r="AC378" s="854">
        <v>0.01</v>
      </c>
      <c r="AD378" s="852">
        <v>0.21249999999999999</v>
      </c>
      <c r="AE378" s="853">
        <v>0.1235</v>
      </c>
      <c r="AF378" s="853">
        <v>9.8199999999999996E-2</v>
      </c>
      <c r="AG378" s="854">
        <v>0.21329999999999999</v>
      </c>
      <c r="AH378" s="755">
        <v>1511</v>
      </c>
      <c r="AI378" s="756">
        <v>964</v>
      </c>
      <c r="AJ378" s="757">
        <v>849</v>
      </c>
    </row>
    <row r="379" spans="1:36" ht="12.75" customHeight="1">
      <c r="A379" s="771" t="s">
        <v>1512</v>
      </c>
      <c r="B379" s="772" t="s">
        <v>573</v>
      </c>
      <c r="C379" s="788" t="s">
        <v>101</v>
      </c>
      <c r="D379" s="773" t="s">
        <v>1154</v>
      </c>
      <c r="E379" s="774" t="s">
        <v>1494</v>
      </c>
      <c r="F379" s="849">
        <v>9.4587000000000003</v>
      </c>
      <c r="G379" s="850">
        <v>3.9834999999999998</v>
      </c>
      <c r="H379" s="850">
        <v>1.9390000000000001</v>
      </c>
      <c r="I379" s="851">
        <v>18.917400000000001</v>
      </c>
      <c r="J379" s="849">
        <v>0.1638</v>
      </c>
      <c r="K379" s="850">
        <v>8.7800000000000003E-2</v>
      </c>
      <c r="L379" s="850">
        <v>5.1900000000000002E-2</v>
      </c>
      <c r="M379" s="851">
        <v>0.32750000000000001</v>
      </c>
      <c r="N379" s="849">
        <v>14.0067</v>
      </c>
      <c r="O379" s="850">
        <v>7.4348000000000001</v>
      </c>
      <c r="P379" s="850">
        <v>8.0782000000000007</v>
      </c>
      <c r="Q379" s="851">
        <v>44.821599999999997</v>
      </c>
      <c r="R379" s="849">
        <v>6.0600000000000001E-2</v>
      </c>
      <c r="S379" s="850">
        <v>3.1399999999999997E-2</v>
      </c>
      <c r="T379" s="850">
        <v>2.3800000000000002E-2</v>
      </c>
      <c r="U379" s="851">
        <v>0.20619999999999999</v>
      </c>
      <c r="V379" s="852">
        <v>3.0000000000000001E-3</v>
      </c>
      <c r="W379" s="853">
        <v>3.0000000000000001E-3</v>
      </c>
      <c r="X379" s="853">
        <v>3.0000000000000001E-3</v>
      </c>
      <c r="Y379" s="854">
        <v>6.0000000000000001E-3</v>
      </c>
      <c r="Z379" s="852">
        <v>1.7399999999999999E-2</v>
      </c>
      <c r="AA379" s="853">
        <v>2.1399999999999999E-2</v>
      </c>
      <c r="AB379" s="853">
        <v>1.7399999999999999E-2</v>
      </c>
      <c r="AC379" s="854">
        <v>3.4799999999999998E-2</v>
      </c>
      <c r="AD379" s="852">
        <v>4.5499999999999999E-2</v>
      </c>
      <c r="AE379" s="853">
        <v>2.3599999999999999E-2</v>
      </c>
      <c r="AF379" s="853">
        <v>1.7600000000000001E-2</v>
      </c>
      <c r="AG379" s="854">
        <v>0.13750000000000001</v>
      </c>
      <c r="AH379" s="755">
        <v>1735</v>
      </c>
      <c r="AI379" s="756">
        <v>1006</v>
      </c>
      <c r="AJ379" s="757">
        <v>819</v>
      </c>
    </row>
    <row r="380" spans="1:36" ht="12.75" customHeight="1">
      <c r="A380" s="771" t="s">
        <v>282</v>
      </c>
      <c r="B380" s="772" t="s">
        <v>573</v>
      </c>
      <c r="C380" s="788" t="s">
        <v>101</v>
      </c>
      <c r="D380" s="773" t="s">
        <v>281</v>
      </c>
      <c r="E380" s="774" t="s">
        <v>1470</v>
      </c>
      <c r="F380" s="849">
        <v>1.8667</v>
      </c>
      <c r="G380" s="850">
        <v>1.0925</v>
      </c>
      <c r="H380" s="850">
        <v>1.0103</v>
      </c>
      <c r="I380" s="851">
        <v>21.9331</v>
      </c>
      <c r="J380" s="849">
        <v>0.1082</v>
      </c>
      <c r="K380" s="850">
        <v>7.7899999999999997E-2</v>
      </c>
      <c r="L380" s="850">
        <v>7.7999999999999996E-3</v>
      </c>
      <c r="M380" s="851">
        <v>0.69240000000000002</v>
      </c>
      <c r="N380" s="849">
        <v>4.9581999999999997</v>
      </c>
      <c r="O380" s="850">
        <v>3.4396</v>
      </c>
      <c r="P380" s="850">
        <v>2.1025999999999998</v>
      </c>
      <c r="Q380" s="851">
        <v>21.9208</v>
      </c>
      <c r="R380" s="849">
        <v>1.9400000000000001E-2</v>
      </c>
      <c r="S380" s="850">
        <v>1.3899999999999999E-2</v>
      </c>
      <c r="T380" s="850">
        <v>1.2E-2</v>
      </c>
      <c r="U380" s="851">
        <v>0.1482</v>
      </c>
      <c r="V380" s="852">
        <v>0.12620000000000001</v>
      </c>
      <c r="W380" s="853">
        <v>0.11600000000000001</v>
      </c>
      <c r="X380" s="853">
        <v>0.08</v>
      </c>
      <c r="Y380" s="854">
        <v>0.32</v>
      </c>
      <c r="Z380" s="852">
        <v>5.6500000000000002E-2</v>
      </c>
      <c r="AA380" s="853">
        <v>5.9499999999999997E-2</v>
      </c>
      <c r="AB380" s="853">
        <v>4.4499999999999998E-2</v>
      </c>
      <c r="AC380" s="854">
        <v>0.22600000000000001</v>
      </c>
      <c r="AD380" s="852">
        <v>4.5999999999999999E-3</v>
      </c>
      <c r="AE380" s="853">
        <v>2.3999999999999998E-3</v>
      </c>
      <c r="AF380" s="853">
        <v>1.8E-3</v>
      </c>
      <c r="AG380" s="854">
        <v>2.8000000000000001E-2</v>
      </c>
      <c r="AH380" s="755">
        <v>1416</v>
      </c>
      <c r="AI380" s="756">
        <v>991</v>
      </c>
      <c r="AJ380" s="757">
        <v>802</v>
      </c>
    </row>
    <row r="381" spans="1:36" ht="12.75" customHeight="1">
      <c r="A381" s="771" t="s">
        <v>1513</v>
      </c>
      <c r="B381" s="772" t="s">
        <v>573</v>
      </c>
      <c r="C381" s="788" t="s">
        <v>1227</v>
      </c>
      <c r="D381" s="773" t="s">
        <v>1514</v>
      </c>
      <c r="E381" s="774" t="s">
        <v>340</v>
      </c>
      <c r="F381" s="849">
        <v>0</v>
      </c>
      <c r="G381" s="850">
        <v>0</v>
      </c>
      <c r="H381" s="850">
        <v>0</v>
      </c>
      <c r="I381" s="851">
        <v>0</v>
      </c>
      <c r="J381" s="849">
        <v>0</v>
      </c>
      <c r="K381" s="850">
        <v>0</v>
      </c>
      <c r="L381" s="850">
        <v>0</v>
      </c>
      <c r="M381" s="851">
        <v>0</v>
      </c>
      <c r="N381" s="849">
        <v>0</v>
      </c>
      <c r="O381" s="850">
        <v>0</v>
      </c>
      <c r="P381" s="850">
        <v>0</v>
      </c>
      <c r="Q381" s="851">
        <v>0</v>
      </c>
      <c r="R381" s="849">
        <v>0</v>
      </c>
      <c r="S381" s="850">
        <v>0</v>
      </c>
      <c r="T381" s="850">
        <v>0</v>
      </c>
      <c r="U381" s="851">
        <v>0</v>
      </c>
      <c r="V381" s="852">
        <v>0</v>
      </c>
      <c r="W381" s="853">
        <v>0</v>
      </c>
      <c r="X381" s="853">
        <v>0</v>
      </c>
      <c r="Y381" s="854">
        <v>0</v>
      </c>
      <c r="Z381" s="852">
        <v>0</v>
      </c>
      <c r="AA381" s="853">
        <v>0</v>
      </c>
      <c r="AB381" s="853">
        <v>0</v>
      </c>
      <c r="AC381" s="854">
        <v>0</v>
      </c>
      <c r="AD381" s="852">
        <v>0</v>
      </c>
      <c r="AE381" s="853">
        <v>0</v>
      </c>
      <c r="AF381" s="853">
        <v>0</v>
      </c>
      <c r="AG381" s="854">
        <v>0</v>
      </c>
      <c r="AH381" s="755">
        <v>0</v>
      </c>
      <c r="AI381" s="756">
        <v>0</v>
      </c>
      <c r="AJ381" s="757">
        <v>0</v>
      </c>
    </row>
    <row r="382" spans="1:36" ht="12.75" customHeight="1">
      <c r="A382" s="771" t="s">
        <v>1515</v>
      </c>
      <c r="B382" s="772" t="s">
        <v>573</v>
      </c>
      <c r="C382" s="788" t="s">
        <v>1025</v>
      </c>
      <c r="D382" s="773" t="s">
        <v>1514</v>
      </c>
      <c r="E382" s="774" t="s">
        <v>340</v>
      </c>
      <c r="F382" s="849">
        <v>0</v>
      </c>
      <c r="G382" s="850">
        <v>0</v>
      </c>
      <c r="H382" s="850">
        <v>0</v>
      </c>
      <c r="I382" s="851">
        <v>0</v>
      </c>
      <c r="J382" s="849">
        <v>0</v>
      </c>
      <c r="K382" s="850">
        <v>0</v>
      </c>
      <c r="L382" s="850">
        <v>0</v>
      </c>
      <c r="M382" s="851">
        <v>0</v>
      </c>
      <c r="N382" s="849">
        <v>0</v>
      </c>
      <c r="O382" s="850">
        <v>0</v>
      </c>
      <c r="P382" s="850">
        <v>0</v>
      </c>
      <c r="Q382" s="851">
        <v>0</v>
      </c>
      <c r="R382" s="849">
        <v>0</v>
      </c>
      <c r="S382" s="850">
        <v>0</v>
      </c>
      <c r="T382" s="850">
        <v>0</v>
      </c>
      <c r="U382" s="851">
        <v>0</v>
      </c>
      <c r="V382" s="852">
        <v>0</v>
      </c>
      <c r="W382" s="853">
        <v>0</v>
      </c>
      <c r="X382" s="853">
        <v>0</v>
      </c>
      <c r="Y382" s="854">
        <v>0</v>
      </c>
      <c r="Z382" s="852">
        <v>0</v>
      </c>
      <c r="AA382" s="853">
        <v>0</v>
      </c>
      <c r="AB382" s="853">
        <v>0</v>
      </c>
      <c r="AC382" s="854">
        <v>0</v>
      </c>
      <c r="AD382" s="852">
        <v>0</v>
      </c>
      <c r="AE382" s="853">
        <v>0</v>
      </c>
      <c r="AF382" s="853">
        <v>0</v>
      </c>
      <c r="AG382" s="854">
        <v>0</v>
      </c>
      <c r="AH382" s="755">
        <v>0</v>
      </c>
      <c r="AI382" s="756">
        <v>0</v>
      </c>
      <c r="AJ382" s="757">
        <v>0</v>
      </c>
    </row>
    <row r="383" spans="1:36" ht="12.75" customHeight="1">
      <c r="A383" s="1307" t="s">
        <v>1516</v>
      </c>
      <c r="B383" s="1308" t="s">
        <v>574</v>
      </c>
      <c r="C383" s="1309" t="s">
        <v>22</v>
      </c>
      <c r="D383" s="1310" t="s">
        <v>967</v>
      </c>
      <c r="E383" s="1311" t="s">
        <v>1230</v>
      </c>
      <c r="F383" s="849">
        <v>73.912999999999997</v>
      </c>
      <c r="G383" s="850">
        <v>35.468000000000004</v>
      </c>
      <c r="H383" s="850">
        <v>42.192300000000003</v>
      </c>
      <c r="I383" s="851">
        <v>73.912999999999997</v>
      </c>
      <c r="J383" s="849">
        <v>41.110999999999997</v>
      </c>
      <c r="K383" s="850">
        <v>3.9506000000000001</v>
      </c>
      <c r="L383" s="850">
        <v>5.7222</v>
      </c>
      <c r="M383" s="851">
        <v>41.110999999999997</v>
      </c>
      <c r="N383" s="849">
        <v>6.3414999999999999</v>
      </c>
      <c r="O383" s="850">
        <v>9.6758000000000006</v>
      </c>
      <c r="P383" s="850">
        <v>13.840999999999999</v>
      </c>
      <c r="Q383" s="851">
        <v>10.1464</v>
      </c>
      <c r="R383" s="849">
        <v>0.38840000000000002</v>
      </c>
      <c r="S383" s="850">
        <v>0.39879999999999999</v>
      </c>
      <c r="T383" s="850">
        <v>0.40400000000000003</v>
      </c>
      <c r="U383" s="851">
        <v>0.72230000000000005</v>
      </c>
      <c r="V383" s="852">
        <v>3.0000000000000001E-3</v>
      </c>
      <c r="W383" s="853">
        <v>3.0000000000000001E-3</v>
      </c>
      <c r="X383" s="853">
        <v>3.0000000000000001E-3</v>
      </c>
      <c r="Y383" s="854">
        <v>3.0000000000000001E-3</v>
      </c>
      <c r="Z383" s="852">
        <v>0</v>
      </c>
      <c r="AA383" s="853">
        <v>0</v>
      </c>
      <c r="AB383" s="853">
        <v>0</v>
      </c>
      <c r="AC383" s="854">
        <v>0</v>
      </c>
      <c r="AD383" s="852">
        <v>7.7700000000000005E-2</v>
      </c>
      <c r="AE383" s="853">
        <v>7.9799999999999996E-2</v>
      </c>
      <c r="AF383" s="853">
        <v>8.0699999999999994E-2</v>
      </c>
      <c r="AG383" s="854">
        <v>7.7700000000000005E-2</v>
      </c>
      <c r="AH383" s="755">
        <v>1787</v>
      </c>
      <c r="AI383" s="756">
        <v>1193</v>
      </c>
      <c r="AJ383" s="757">
        <v>1298</v>
      </c>
    </row>
    <row r="384" spans="1:36" ht="12.75" customHeight="1">
      <c r="A384" s="1307" t="s">
        <v>1517</v>
      </c>
      <c r="B384" s="1308" t="s">
        <v>574</v>
      </c>
      <c r="C384" s="1309" t="s">
        <v>35</v>
      </c>
      <c r="D384" s="1310" t="s">
        <v>269</v>
      </c>
      <c r="E384" s="1311" t="s">
        <v>980</v>
      </c>
      <c r="F384" s="849">
        <v>1.5299</v>
      </c>
      <c r="G384" s="850">
        <v>0.88170000000000004</v>
      </c>
      <c r="H384" s="850">
        <v>0.86539999999999995</v>
      </c>
      <c r="I384" s="851">
        <v>17.564800000000002</v>
      </c>
      <c r="J384" s="849">
        <v>0.15179999999999999</v>
      </c>
      <c r="K384" s="850">
        <v>9.2600000000000002E-2</v>
      </c>
      <c r="L384" s="850">
        <v>1.0999999999999999E-2</v>
      </c>
      <c r="M384" s="851">
        <v>0.97160000000000002</v>
      </c>
      <c r="N384" s="849">
        <v>4.5872000000000002</v>
      </c>
      <c r="O384" s="850">
        <v>2.6408999999999998</v>
      </c>
      <c r="P384" s="850">
        <v>0.53979999999999995</v>
      </c>
      <c r="Q384" s="851">
        <v>4.9443000000000001</v>
      </c>
      <c r="R384" s="849">
        <v>0.03</v>
      </c>
      <c r="S384" s="850">
        <v>1.4999999999999999E-2</v>
      </c>
      <c r="T384" s="850">
        <v>1.0999999999999999E-2</v>
      </c>
      <c r="U384" s="851">
        <v>0.21609999999999999</v>
      </c>
      <c r="V384" s="852">
        <v>0.1</v>
      </c>
      <c r="W384" s="853">
        <v>0.1</v>
      </c>
      <c r="X384" s="853">
        <v>0.1</v>
      </c>
      <c r="Y384" s="854">
        <v>0.4</v>
      </c>
      <c r="Z384" s="852">
        <v>0</v>
      </c>
      <c r="AA384" s="853">
        <v>0</v>
      </c>
      <c r="AB384" s="853">
        <v>0</v>
      </c>
      <c r="AC384" s="854">
        <v>0</v>
      </c>
      <c r="AD384" s="852">
        <v>4.4999999999999997E-3</v>
      </c>
      <c r="AE384" s="853">
        <v>2.2000000000000001E-3</v>
      </c>
      <c r="AF384" s="853">
        <v>1.6000000000000001E-3</v>
      </c>
      <c r="AG384" s="854">
        <v>2.8799999999999999E-2</v>
      </c>
      <c r="AH384" s="755">
        <v>1388</v>
      </c>
      <c r="AI384" s="756">
        <v>978</v>
      </c>
      <c r="AJ384" s="757">
        <v>810</v>
      </c>
    </row>
    <row r="385" spans="1:36" ht="12.75" customHeight="1">
      <c r="A385" s="1307" t="s">
        <v>1518</v>
      </c>
      <c r="B385" s="1308" t="s">
        <v>574</v>
      </c>
      <c r="C385" s="1309" t="s">
        <v>35</v>
      </c>
      <c r="D385" s="1310" t="s">
        <v>281</v>
      </c>
      <c r="E385" s="1311" t="s">
        <v>980</v>
      </c>
      <c r="F385" s="849">
        <v>2.1419000000000001</v>
      </c>
      <c r="G385" s="850">
        <v>1.2657</v>
      </c>
      <c r="H385" s="850">
        <v>1.1261000000000001</v>
      </c>
      <c r="I385" s="851">
        <v>25.531600000000001</v>
      </c>
      <c r="J385" s="849">
        <v>5.16E-2</v>
      </c>
      <c r="K385" s="850">
        <v>5.8900000000000001E-2</v>
      </c>
      <c r="L385" s="850">
        <v>3.2000000000000002E-3</v>
      </c>
      <c r="M385" s="851">
        <v>0.33</v>
      </c>
      <c r="N385" s="849">
        <v>2.7732000000000001</v>
      </c>
      <c r="O385" s="850">
        <v>1.9529000000000001</v>
      </c>
      <c r="P385" s="850">
        <v>0.70860000000000001</v>
      </c>
      <c r="Q385" s="851">
        <v>7.3392999999999997</v>
      </c>
      <c r="R385" s="849">
        <v>0.03</v>
      </c>
      <c r="S385" s="850">
        <v>1.4999999999999999E-2</v>
      </c>
      <c r="T385" s="850">
        <v>1.0999999999999999E-2</v>
      </c>
      <c r="U385" s="851">
        <v>0.21609999999999999</v>
      </c>
      <c r="V385" s="852">
        <v>0.1</v>
      </c>
      <c r="W385" s="853">
        <v>0.1</v>
      </c>
      <c r="X385" s="853">
        <v>0.1</v>
      </c>
      <c r="Y385" s="854">
        <v>0.4</v>
      </c>
      <c r="Z385" s="852">
        <v>0</v>
      </c>
      <c r="AA385" s="853">
        <v>0</v>
      </c>
      <c r="AB385" s="853">
        <v>0</v>
      </c>
      <c r="AC385" s="854">
        <v>0</v>
      </c>
      <c r="AD385" s="852">
        <v>4.4999999999999997E-3</v>
      </c>
      <c r="AE385" s="853">
        <v>2.2000000000000001E-3</v>
      </c>
      <c r="AF385" s="853">
        <v>1.6000000000000001E-3</v>
      </c>
      <c r="AG385" s="854">
        <v>2.8799999999999999E-2</v>
      </c>
      <c r="AH385" s="755">
        <v>1765</v>
      </c>
      <c r="AI385" s="756">
        <v>1145</v>
      </c>
      <c r="AJ385" s="757">
        <v>761</v>
      </c>
    </row>
    <row r="386" spans="1:36" ht="12.75" customHeight="1">
      <c r="A386" s="1307" t="s">
        <v>284</v>
      </c>
      <c r="B386" s="1308" t="s">
        <v>574</v>
      </c>
      <c r="C386" s="1309" t="s">
        <v>101</v>
      </c>
      <c r="D386" s="1310" t="s">
        <v>265</v>
      </c>
      <c r="E386" s="1311" t="s">
        <v>1519</v>
      </c>
      <c r="F386" s="849">
        <v>6.9729000000000001</v>
      </c>
      <c r="G386" s="850">
        <v>3.1732</v>
      </c>
      <c r="H386" s="850">
        <v>1.6348</v>
      </c>
      <c r="I386" s="851">
        <v>33.470100000000002</v>
      </c>
      <c r="J386" s="849">
        <v>4.3400000000000001E-2</v>
      </c>
      <c r="K386" s="850">
        <v>2.93E-2</v>
      </c>
      <c r="L386" s="850">
        <v>1.9E-2</v>
      </c>
      <c r="M386" s="851">
        <v>0.20830000000000001</v>
      </c>
      <c r="N386" s="849">
        <v>11.6752</v>
      </c>
      <c r="O386" s="850">
        <v>6.6595000000000004</v>
      </c>
      <c r="P386" s="850">
        <v>4.0598999999999998</v>
      </c>
      <c r="Q386" s="851">
        <v>56.041200000000003</v>
      </c>
      <c r="R386" s="849">
        <v>2.7199999999999998E-2</v>
      </c>
      <c r="S386" s="850">
        <v>1.9800000000000002E-2</v>
      </c>
      <c r="T386" s="850">
        <v>1.5900000000000001E-2</v>
      </c>
      <c r="U386" s="851">
        <v>0.13070000000000001</v>
      </c>
      <c r="V386" s="852">
        <v>1.7999999999999999E-2</v>
      </c>
      <c r="W386" s="853">
        <v>1.7999999999999999E-2</v>
      </c>
      <c r="X386" s="853">
        <v>1.7999999999999999E-2</v>
      </c>
      <c r="Y386" s="854">
        <v>5.3999999999999999E-2</v>
      </c>
      <c r="Z386" s="852">
        <v>4.9000000000000002E-2</v>
      </c>
      <c r="AA386" s="853">
        <v>6.7000000000000004E-2</v>
      </c>
      <c r="AB386" s="853">
        <v>5.6000000000000001E-2</v>
      </c>
      <c r="AC386" s="854">
        <v>0.14699999999999999</v>
      </c>
      <c r="AD386" s="852">
        <v>1.2800000000000001E-2</v>
      </c>
      <c r="AE386" s="853">
        <v>7.1000000000000004E-3</v>
      </c>
      <c r="AF386" s="853">
        <v>4.8999999999999998E-3</v>
      </c>
      <c r="AG386" s="854">
        <v>6.13E-2</v>
      </c>
      <c r="AH386" s="755">
        <v>1529</v>
      </c>
      <c r="AI386" s="756">
        <v>1016</v>
      </c>
      <c r="AJ386" s="757">
        <v>827</v>
      </c>
    </row>
    <row r="387" spans="1:36" ht="12.75" customHeight="1">
      <c r="A387" s="1307" t="s">
        <v>287</v>
      </c>
      <c r="B387" s="1308" t="s">
        <v>574</v>
      </c>
      <c r="C387" s="1309" t="s">
        <v>101</v>
      </c>
      <c r="D387" s="1310" t="s">
        <v>277</v>
      </c>
      <c r="E387" s="1311" t="s">
        <v>1519</v>
      </c>
      <c r="F387" s="849">
        <v>5.5736999999999997</v>
      </c>
      <c r="G387" s="850">
        <v>2.0747</v>
      </c>
      <c r="H387" s="850">
        <v>1.9630000000000001</v>
      </c>
      <c r="I387" s="851">
        <v>50.823</v>
      </c>
      <c r="J387" s="849">
        <v>4.99E-2</v>
      </c>
      <c r="K387" s="850">
        <v>2.5899999999999999E-2</v>
      </c>
      <c r="L387" s="850">
        <v>8.3000000000000001E-3</v>
      </c>
      <c r="M387" s="851">
        <v>0.23930000000000001</v>
      </c>
      <c r="N387" s="849">
        <v>9.3254999999999999</v>
      </c>
      <c r="O387" s="850">
        <v>6.0385</v>
      </c>
      <c r="P387" s="850">
        <v>4.7469999999999999</v>
      </c>
      <c r="Q387" s="851">
        <v>52.080599999999997</v>
      </c>
      <c r="R387" s="849">
        <v>4.2799999999999998E-2</v>
      </c>
      <c r="S387" s="850">
        <v>5.33E-2</v>
      </c>
      <c r="T387" s="850">
        <v>5.5399999999999998E-2</v>
      </c>
      <c r="U387" s="851">
        <v>0.2056</v>
      </c>
      <c r="V387" s="852">
        <v>1.7999999999999999E-2</v>
      </c>
      <c r="W387" s="853">
        <v>1.7999999999999999E-2</v>
      </c>
      <c r="X387" s="853">
        <v>1.7999999999999999E-2</v>
      </c>
      <c r="Y387" s="854">
        <v>5.3999999999999999E-2</v>
      </c>
      <c r="Z387" s="852">
        <v>4.9000000000000002E-2</v>
      </c>
      <c r="AA387" s="853">
        <v>6.7000000000000004E-2</v>
      </c>
      <c r="AB387" s="853">
        <v>5.6000000000000001E-2</v>
      </c>
      <c r="AC387" s="854">
        <v>0.14699999999999999</v>
      </c>
      <c r="AD387" s="852">
        <v>1.8100000000000002E-2</v>
      </c>
      <c r="AE387" s="853">
        <v>1.2800000000000001E-2</v>
      </c>
      <c r="AF387" s="853">
        <v>1.09E-2</v>
      </c>
      <c r="AG387" s="854">
        <v>8.6999999999999994E-2</v>
      </c>
      <c r="AH387" s="755">
        <v>1808</v>
      </c>
      <c r="AI387" s="756">
        <v>1198</v>
      </c>
      <c r="AJ387" s="757">
        <v>896</v>
      </c>
    </row>
    <row r="388" spans="1:36" ht="12.75" customHeight="1">
      <c r="A388" s="1307" t="s">
        <v>1520</v>
      </c>
      <c r="B388" s="1308" t="s">
        <v>574</v>
      </c>
      <c r="C388" s="1309" t="s">
        <v>101</v>
      </c>
      <c r="D388" s="1310" t="s">
        <v>1474</v>
      </c>
      <c r="E388" s="1311" t="s">
        <v>1521</v>
      </c>
      <c r="F388" s="849">
        <v>2.8149999999999999</v>
      </c>
      <c r="G388" s="850">
        <v>1.4111</v>
      </c>
      <c r="H388" s="850">
        <v>1.1836</v>
      </c>
      <c r="I388" s="851">
        <v>26.511399999999998</v>
      </c>
      <c r="J388" s="849">
        <v>0.58560000000000001</v>
      </c>
      <c r="K388" s="850">
        <v>0.27889999999999998</v>
      </c>
      <c r="L388" s="850">
        <v>0.1648</v>
      </c>
      <c r="M388" s="851">
        <v>2.8109999999999999</v>
      </c>
      <c r="N388" s="849">
        <v>6.2794999999999996</v>
      </c>
      <c r="O388" s="850">
        <v>3.3637000000000001</v>
      </c>
      <c r="P388" s="850">
        <v>3.4420999999999999</v>
      </c>
      <c r="Q388" s="851">
        <v>47.541600000000003</v>
      </c>
      <c r="R388" s="849">
        <v>2.9600000000000001E-2</v>
      </c>
      <c r="S388" s="850">
        <v>2.2700000000000001E-2</v>
      </c>
      <c r="T388" s="850">
        <v>1.6500000000000001E-2</v>
      </c>
      <c r="U388" s="851">
        <v>0.14219999999999999</v>
      </c>
      <c r="V388" s="852">
        <v>3.0000000000000001E-3</v>
      </c>
      <c r="W388" s="853">
        <v>3.0000000000000001E-3</v>
      </c>
      <c r="X388" s="853">
        <v>3.0000000000000001E-3</v>
      </c>
      <c r="Y388" s="854">
        <v>8.9999999999999993E-3</v>
      </c>
      <c r="Z388" s="852">
        <v>4.9000000000000002E-2</v>
      </c>
      <c r="AA388" s="853">
        <v>6.7000000000000004E-2</v>
      </c>
      <c r="AB388" s="853">
        <v>5.6000000000000001E-2</v>
      </c>
      <c r="AC388" s="854">
        <v>0.14699999999999999</v>
      </c>
      <c r="AD388" s="852">
        <v>1.35E-2</v>
      </c>
      <c r="AE388" s="853">
        <v>7.6E-3</v>
      </c>
      <c r="AF388" s="853">
        <v>5.0000000000000001E-3</v>
      </c>
      <c r="AG388" s="854">
        <v>6.4600000000000005E-2</v>
      </c>
      <c r="AH388" s="755">
        <v>1618</v>
      </c>
      <c r="AI388" s="756">
        <v>999</v>
      </c>
      <c r="AJ388" s="757">
        <v>784</v>
      </c>
    </row>
    <row r="389" spans="1:36" ht="12.75" customHeight="1">
      <c r="A389" s="1307" t="s">
        <v>1522</v>
      </c>
      <c r="B389" s="1308" t="s">
        <v>574</v>
      </c>
      <c r="C389" s="1309" t="s">
        <v>101</v>
      </c>
      <c r="D389" s="1310" t="s">
        <v>1506</v>
      </c>
      <c r="E389" s="1311" t="s">
        <v>1521</v>
      </c>
      <c r="F389" s="849">
        <v>2.8574000000000002</v>
      </c>
      <c r="G389" s="850">
        <v>1.5506</v>
      </c>
      <c r="H389" s="850">
        <v>1.4690000000000001</v>
      </c>
      <c r="I389" s="851">
        <v>23.427700000000002</v>
      </c>
      <c r="J389" s="849">
        <v>0.54579999999999995</v>
      </c>
      <c r="K389" s="850">
        <v>0.26400000000000001</v>
      </c>
      <c r="L389" s="850">
        <v>0.16889999999999999</v>
      </c>
      <c r="M389" s="851">
        <v>2.6198999999999999</v>
      </c>
      <c r="N389" s="849">
        <v>7.3299000000000003</v>
      </c>
      <c r="O389" s="850">
        <v>4.3463000000000003</v>
      </c>
      <c r="P389" s="850">
        <v>5.0178000000000003</v>
      </c>
      <c r="Q389" s="851">
        <v>39.943800000000003</v>
      </c>
      <c r="R389" s="849">
        <v>0.1056</v>
      </c>
      <c r="S389" s="850">
        <v>7.8399999999999997E-2</v>
      </c>
      <c r="T389" s="850">
        <v>5.9400000000000001E-2</v>
      </c>
      <c r="U389" s="851">
        <v>0.50670000000000004</v>
      </c>
      <c r="V389" s="852">
        <v>3.0000000000000001E-3</v>
      </c>
      <c r="W389" s="853">
        <v>3.0000000000000001E-3</v>
      </c>
      <c r="X389" s="853">
        <v>3.0000000000000001E-3</v>
      </c>
      <c r="Y389" s="854">
        <v>8.9999999999999993E-3</v>
      </c>
      <c r="Z389" s="852">
        <v>4.9000000000000002E-2</v>
      </c>
      <c r="AA389" s="853">
        <v>6.7000000000000004E-2</v>
      </c>
      <c r="AB389" s="853">
        <v>5.6000000000000001E-2</v>
      </c>
      <c r="AC389" s="854">
        <v>0.14699999999999999</v>
      </c>
      <c r="AD389" s="852">
        <v>2.3E-2</v>
      </c>
      <c r="AE389" s="853">
        <v>1.55E-2</v>
      </c>
      <c r="AF389" s="853">
        <v>1.14E-2</v>
      </c>
      <c r="AG389" s="854">
        <v>0.1105</v>
      </c>
      <c r="AH389" s="755">
        <v>1794</v>
      </c>
      <c r="AI389" s="756">
        <v>1179</v>
      </c>
      <c r="AJ389" s="757">
        <v>851</v>
      </c>
    </row>
    <row r="390" spans="1:36" ht="12.75" customHeight="1">
      <c r="A390" s="1307" t="s">
        <v>285</v>
      </c>
      <c r="B390" s="1308" t="s">
        <v>574</v>
      </c>
      <c r="C390" s="1309" t="s">
        <v>101</v>
      </c>
      <c r="D390" s="1310" t="s">
        <v>267</v>
      </c>
      <c r="E390" s="1311" t="s">
        <v>1521</v>
      </c>
      <c r="F390" s="849">
        <v>2.988</v>
      </c>
      <c r="G390" s="850">
        <v>1.8180000000000001</v>
      </c>
      <c r="H390" s="850">
        <v>0.34399999999999997</v>
      </c>
      <c r="I390" s="851">
        <v>8.9640000000000004</v>
      </c>
      <c r="J390" s="849">
        <v>0.79</v>
      </c>
      <c r="K390" s="850">
        <v>0.48699999999999999</v>
      </c>
      <c r="L390" s="850">
        <v>0.71299999999999997</v>
      </c>
      <c r="M390" s="851">
        <v>2.37</v>
      </c>
      <c r="N390" s="849">
        <v>10.331899999999999</v>
      </c>
      <c r="O390" s="850">
        <v>5.7828999999999997</v>
      </c>
      <c r="P390" s="850">
        <v>3.9115000000000002</v>
      </c>
      <c r="Q390" s="851">
        <v>49.593000000000004</v>
      </c>
      <c r="R390" s="849">
        <v>2.5399999999999999E-2</v>
      </c>
      <c r="S390" s="850">
        <v>1.6400000000000001E-2</v>
      </c>
      <c r="T390" s="850">
        <v>1.2999999999999999E-2</v>
      </c>
      <c r="U390" s="851">
        <v>0.12180000000000001</v>
      </c>
      <c r="V390" s="852">
        <v>1.7999999999999999E-2</v>
      </c>
      <c r="W390" s="853">
        <v>1.7999999999999999E-2</v>
      </c>
      <c r="X390" s="853">
        <v>1.7999999999999999E-2</v>
      </c>
      <c r="Y390" s="854">
        <v>5.3999999999999999E-2</v>
      </c>
      <c r="Z390" s="852">
        <v>4.9000000000000002E-2</v>
      </c>
      <c r="AA390" s="853">
        <v>6.7000000000000004E-2</v>
      </c>
      <c r="AB390" s="853">
        <v>5.6000000000000001E-2</v>
      </c>
      <c r="AC390" s="854">
        <v>0.14699999999999999</v>
      </c>
      <c r="AD390" s="852">
        <v>1.2E-2</v>
      </c>
      <c r="AE390" s="853">
        <v>6.4000000000000003E-3</v>
      </c>
      <c r="AF390" s="853">
        <v>4.1999999999999997E-3</v>
      </c>
      <c r="AG390" s="854">
        <v>5.7599999999999998E-2</v>
      </c>
      <c r="AH390" s="755">
        <v>1635</v>
      </c>
      <c r="AI390" s="756">
        <v>1047</v>
      </c>
      <c r="AJ390" s="757">
        <v>833</v>
      </c>
    </row>
    <row r="391" spans="1:36" ht="12.75" customHeight="1">
      <c r="A391" s="1307" t="s">
        <v>288</v>
      </c>
      <c r="B391" s="1308" t="s">
        <v>574</v>
      </c>
      <c r="C391" s="1309" t="s">
        <v>101</v>
      </c>
      <c r="D391" s="1310" t="s">
        <v>279</v>
      </c>
      <c r="E391" s="1311" t="s">
        <v>1521</v>
      </c>
      <c r="F391" s="849">
        <v>2.988</v>
      </c>
      <c r="G391" s="850">
        <v>1.8180000000000001</v>
      </c>
      <c r="H391" s="850">
        <v>0.34399999999999997</v>
      </c>
      <c r="I391" s="851">
        <v>8.9640000000000004</v>
      </c>
      <c r="J391" s="849">
        <v>0.79</v>
      </c>
      <c r="K391" s="850">
        <v>0.48699999999999999</v>
      </c>
      <c r="L391" s="850">
        <v>0.71299999999999997</v>
      </c>
      <c r="M391" s="851">
        <v>2.37</v>
      </c>
      <c r="N391" s="849">
        <v>4.4821</v>
      </c>
      <c r="O391" s="850">
        <v>2.0577999999999999</v>
      </c>
      <c r="P391" s="850">
        <v>1.8900999999999999</v>
      </c>
      <c r="Q391" s="851">
        <v>25.686499999999999</v>
      </c>
      <c r="R391" s="849">
        <v>9.8799999999999999E-2</v>
      </c>
      <c r="S391" s="850">
        <v>5.3999999999999999E-2</v>
      </c>
      <c r="T391" s="850">
        <v>2.4299999999999999E-2</v>
      </c>
      <c r="U391" s="851">
        <v>0.47439999999999999</v>
      </c>
      <c r="V391" s="852">
        <v>1.7999999999999999E-2</v>
      </c>
      <c r="W391" s="853">
        <v>1.7999999999999999E-2</v>
      </c>
      <c r="X391" s="853">
        <v>1.7999999999999999E-2</v>
      </c>
      <c r="Y391" s="854">
        <v>5.3999999999999999E-2</v>
      </c>
      <c r="Z391" s="852">
        <v>4.9000000000000002E-2</v>
      </c>
      <c r="AA391" s="853">
        <v>6.7000000000000004E-2</v>
      </c>
      <c r="AB391" s="853">
        <v>5.6000000000000001E-2</v>
      </c>
      <c r="AC391" s="854">
        <v>0.14699999999999999</v>
      </c>
      <c r="AD391" s="852">
        <v>2.3800000000000002E-2</v>
      </c>
      <c r="AE391" s="853">
        <v>1.24E-2</v>
      </c>
      <c r="AF391" s="853">
        <v>6.4999999999999997E-3</v>
      </c>
      <c r="AG391" s="854">
        <v>0.1142</v>
      </c>
      <c r="AH391" s="755">
        <v>2100</v>
      </c>
      <c r="AI391" s="756">
        <v>1280</v>
      </c>
      <c r="AJ391" s="757">
        <v>864</v>
      </c>
    </row>
    <row r="392" spans="1:36" ht="12.75" customHeight="1">
      <c r="A392" s="1307" t="s">
        <v>1523</v>
      </c>
      <c r="B392" s="1308" t="s">
        <v>574</v>
      </c>
      <c r="C392" s="1309" t="s">
        <v>101</v>
      </c>
      <c r="D392" s="1310" t="s">
        <v>967</v>
      </c>
      <c r="E392" s="1311" t="s">
        <v>1230</v>
      </c>
      <c r="F392" s="843">
        <v>4.6167999999999996</v>
      </c>
      <c r="G392" s="844">
        <v>4.9396000000000004</v>
      </c>
      <c r="H392" s="844">
        <v>3.5687000000000002</v>
      </c>
      <c r="I392" s="845">
        <v>4.6166999999999998</v>
      </c>
      <c r="J392" s="843">
        <v>6.4042000000000003</v>
      </c>
      <c r="K392" s="844">
        <v>0.75770000000000004</v>
      </c>
      <c r="L392" s="844">
        <v>0.72019999999999995</v>
      </c>
      <c r="M392" s="845">
        <v>6.4042000000000003</v>
      </c>
      <c r="N392" s="843">
        <v>22.258400000000002</v>
      </c>
      <c r="O392" s="844">
        <v>14.9605</v>
      </c>
      <c r="P392" s="844">
        <v>12.3886</v>
      </c>
      <c r="Q392" s="845">
        <v>35.613399999999999</v>
      </c>
      <c r="R392" s="843">
        <v>1.409</v>
      </c>
      <c r="S392" s="844">
        <v>0.82469999999999999</v>
      </c>
      <c r="T392" s="844">
        <v>0.61909999999999998</v>
      </c>
      <c r="U392" s="845">
        <v>2.5360999999999998</v>
      </c>
      <c r="V392" s="843">
        <v>3.0000000000000001E-3</v>
      </c>
      <c r="W392" s="844">
        <v>3.0000000000000001E-3</v>
      </c>
      <c r="X392" s="844">
        <v>3.0000000000000001E-3</v>
      </c>
      <c r="Y392" s="845">
        <v>3.0000000000000001E-3</v>
      </c>
      <c r="Z392" s="843">
        <v>0</v>
      </c>
      <c r="AA392" s="844">
        <v>0</v>
      </c>
      <c r="AB392" s="844">
        <v>0</v>
      </c>
      <c r="AC392" s="845">
        <v>0</v>
      </c>
      <c r="AD392" s="843">
        <v>0.70450000000000002</v>
      </c>
      <c r="AE392" s="844">
        <v>0.4123</v>
      </c>
      <c r="AF392" s="844">
        <v>0.30669999999999997</v>
      </c>
      <c r="AG392" s="845">
        <v>0.70450000000000002</v>
      </c>
      <c r="AH392" s="846">
        <v>1604</v>
      </c>
      <c r="AI392" s="847">
        <v>1078</v>
      </c>
      <c r="AJ392" s="848">
        <v>851</v>
      </c>
    </row>
    <row r="393" spans="1:36" ht="12.75" customHeight="1">
      <c r="A393" s="1307" t="s">
        <v>1524</v>
      </c>
      <c r="B393" s="1308" t="s">
        <v>574</v>
      </c>
      <c r="C393" s="1309" t="s">
        <v>101</v>
      </c>
      <c r="D393" s="1310" t="s">
        <v>1117</v>
      </c>
      <c r="E393" s="1311" t="s">
        <v>992</v>
      </c>
      <c r="F393" s="849">
        <v>2.9843000000000002</v>
      </c>
      <c r="G393" s="850">
        <v>2.3077000000000001</v>
      </c>
      <c r="H393" s="850">
        <v>1.6500999999999999</v>
      </c>
      <c r="I393" s="851">
        <v>2.9843000000000002</v>
      </c>
      <c r="J393" s="849">
        <v>1.2981</v>
      </c>
      <c r="K393" s="850">
        <v>0.68220000000000003</v>
      </c>
      <c r="L393" s="850">
        <v>0.49569999999999997</v>
      </c>
      <c r="M393" s="851">
        <v>1.2981</v>
      </c>
      <c r="N393" s="849">
        <v>14.3156</v>
      </c>
      <c r="O393" s="850">
        <v>9.7332000000000001</v>
      </c>
      <c r="P393" s="850">
        <v>8.0086999999999993</v>
      </c>
      <c r="Q393" s="851">
        <v>22.905000000000001</v>
      </c>
      <c r="R393" s="849">
        <v>0.76319999999999999</v>
      </c>
      <c r="S393" s="850">
        <v>0.43169999999999997</v>
      </c>
      <c r="T393" s="850">
        <v>0.317</v>
      </c>
      <c r="U393" s="851">
        <v>1.3736999999999999</v>
      </c>
      <c r="V393" s="852">
        <v>3.0000000000000001E-3</v>
      </c>
      <c r="W393" s="853">
        <v>3.0000000000000001E-3</v>
      </c>
      <c r="X393" s="853">
        <v>3.0000000000000001E-3</v>
      </c>
      <c r="Y393" s="854">
        <v>3.0000000000000001E-3</v>
      </c>
      <c r="Z393" s="852">
        <v>0.02</v>
      </c>
      <c r="AA393" s="853">
        <v>1.7000000000000001E-2</v>
      </c>
      <c r="AB393" s="853">
        <v>1.0999999999999999E-2</v>
      </c>
      <c r="AC393" s="854">
        <v>0.02</v>
      </c>
      <c r="AD393" s="852">
        <v>0.49609999999999999</v>
      </c>
      <c r="AE393" s="853">
        <v>0.28060000000000002</v>
      </c>
      <c r="AF393" s="853">
        <v>0.20399999999999999</v>
      </c>
      <c r="AG393" s="854">
        <v>0.49609999999999999</v>
      </c>
      <c r="AH393" s="755">
        <v>1794</v>
      </c>
      <c r="AI393" s="756">
        <v>1186</v>
      </c>
      <c r="AJ393" s="757">
        <v>936</v>
      </c>
    </row>
    <row r="394" spans="1:36" ht="12.75" customHeight="1">
      <c r="A394" s="1307" t="s">
        <v>1525</v>
      </c>
      <c r="B394" s="1308" t="s">
        <v>574</v>
      </c>
      <c r="C394" s="1309" t="s">
        <v>101</v>
      </c>
      <c r="D394" s="1310" t="s">
        <v>1126</v>
      </c>
      <c r="E394" s="1311" t="s">
        <v>998</v>
      </c>
      <c r="F394" s="849">
        <v>2.3046000000000002</v>
      </c>
      <c r="G394" s="850">
        <v>1.8129</v>
      </c>
      <c r="H394" s="850">
        <v>1.3767</v>
      </c>
      <c r="I394" s="851">
        <v>2.3046000000000002</v>
      </c>
      <c r="J394" s="849">
        <v>0.78090000000000004</v>
      </c>
      <c r="K394" s="850">
        <v>0.41610000000000003</v>
      </c>
      <c r="L394" s="850">
        <v>0.30120000000000002</v>
      </c>
      <c r="M394" s="851">
        <v>0.78090000000000004</v>
      </c>
      <c r="N394" s="849">
        <v>14.7568</v>
      </c>
      <c r="O394" s="850">
        <v>9.8968000000000007</v>
      </c>
      <c r="P394" s="850">
        <v>8.1502999999999997</v>
      </c>
      <c r="Q394" s="851">
        <v>23.610900000000001</v>
      </c>
      <c r="R394" s="849">
        <v>0.33660000000000001</v>
      </c>
      <c r="S394" s="850">
        <v>0.2024</v>
      </c>
      <c r="T394" s="850">
        <v>0.1676</v>
      </c>
      <c r="U394" s="851">
        <v>0.60580000000000001</v>
      </c>
      <c r="V394" s="852">
        <v>3.0000000000000001E-3</v>
      </c>
      <c r="W394" s="853">
        <v>3.0000000000000001E-3</v>
      </c>
      <c r="X394" s="853">
        <v>3.0000000000000001E-3</v>
      </c>
      <c r="Y394" s="854">
        <v>3.0000000000000001E-3</v>
      </c>
      <c r="Z394" s="852">
        <v>0.02</v>
      </c>
      <c r="AA394" s="853">
        <v>1.7000000000000001E-2</v>
      </c>
      <c r="AB394" s="853">
        <v>1.0999999999999999E-2</v>
      </c>
      <c r="AC394" s="854">
        <v>0.02</v>
      </c>
      <c r="AD394" s="852">
        <v>0.21879999999999999</v>
      </c>
      <c r="AE394" s="853">
        <v>0.13150000000000001</v>
      </c>
      <c r="AF394" s="853">
        <v>0.1082</v>
      </c>
      <c r="AG394" s="854">
        <v>0.21879999999999999</v>
      </c>
      <c r="AH394" s="755">
        <v>2019</v>
      </c>
      <c r="AI394" s="756">
        <v>1373</v>
      </c>
      <c r="AJ394" s="757">
        <v>1084</v>
      </c>
    </row>
    <row r="395" spans="1:36" ht="12.75" customHeight="1">
      <c r="A395" s="1307" t="s">
        <v>1526</v>
      </c>
      <c r="B395" s="1308" t="s">
        <v>574</v>
      </c>
      <c r="C395" s="1309" t="s">
        <v>101</v>
      </c>
      <c r="D395" s="1310" t="s">
        <v>1137</v>
      </c>
      <c r="E395" s="1311" t="s">
        <v>1004</v>
      </c>
      <c r="F395" s="849">
        <v>2.3828</v>
      </c>
      <c r="G395" s="850">
        <v>2.1545999999999998</v>
      </c>
      <c r="H395" s="850">
        <v>1.5852999999999999</v>
      </c>
      <c r="I395" s="851">
        <v>2.3828</v>
      </c>
      <c r="J395" s="849">
        <v>0.73140000000000005</v>
      </c>
      <c r="K395" s="850">
        <v>0.38529999999999998</v>
      </c>
      <c r="L395" s="850">
        <v>0.27489999999999998</v>
      </c>
      <c r="M395" s="851">
        <v>0.73140000000000005</v>
      </c>
      <c r="N395" s="849">
        <v>16.355799999999999</v>
      </c>
      <c r="O395" s="850">
        <v>9.5214999999999996</v>
      </c>
      <c r="P395" s="850">
        <v>7.6601999999999997</v>
      </c>
      <c r="Q395" s="851">
        <v>29.4405</v>
      </c>
      <c r="R395" s="849">
        <v>0.30230000000000001</v>
      </c>
      <c r="S395" s="850">
        <v>0.16769999999999999</v>
      </c>
      <c r="T395" s="850">
        <v>0.12620000000000001</v>
      </c>
      <c r="U395" s="851">
        <v>0.54410000000000003</v>
      </c>
      <c r="V395" s="852">
        <v>3.0000000000000001E-3</v>
      </c>
      <c r="W395" s="853">
        <v>3.0000000000000001E-3</v>
      </c>
      <c r="X395" s="853">
        <v>3.0000000000000001E-3</v>
      </c>
      <c r="Y395" s="854">
        <v>3.0000000000000001E-3</v>
      </c>
      <c r="Z395" s="852">
        <v>1.0999999999999999E-2</v>
      </c>
      <c r="AA395" s="853">
        <v>0.01</v>
      </c>
      <c r="AB395" s="853">
        <v>7.0000000000000001E-3</v>
      </c>
      <c r="AC395" s="854">
        <v>1.0999999999999999E-2</v>
      </c>
      <c r="AD395" s="852">
        <v>0.21160000000000001</v>
      </c>
      <c r="AE395" s="853">
        <v>0.1174</v>
      </c>
      <c r="AF395" s="853">
        <v>8.7499999999999994E-2</v>
      </c>
      <c r="AG395" s="854">
        <v>0.21160000000000001</v>
      </c>
      <c r="AH395" s="755">
        <v>1819</v>
      </c>
      <c r="AI395" s="756">
        <v>1131</v>
      </c>
      <c r="AJ395" s="757">
        <v>904</v>
      </c>
    </row>
    <row r="396" spans="1:36" ht="12.75" customHeight="1">
      <c r="A396" s="1307" t="s">
        <v>1527</v>
      </c>
      <c r="B396" s="1308" t="s">
        <v>574</v>
      </c>
      <c r="C396" s="1309" t="s">
        <v>101</v>
      </c>
      <c r="D396" s="1310" t="s">
        <v>1154</v>
      </c>
      <c r="E396" s="1311" t="s">
        <v>1010</v>
      </c>
      <c r="F396" s="849">
        <v>9.43</v>
      </c>
      <c r="G396" s="850">
        <v>3.64</v>
      </c>
      <c r="H396" s="850">
        <v>1.67</v>
      </c>
      <c r="I396" s="851">
        <v>18.86</v>
      </c>
      <c r="J396" s="849">
        <v>0.16</v>
      </c>
      <c r="K396" s="850">
        <v>0.08</v>
      </c>
      <c r="L396" s="850">
        <v>0.04</v>
      </c>
      <c r="M396" s="851">
        <v>0.32</v>
      </c>
      <c r="N396" s="849">
        <v>14.47</v>
      </c>
      <c r="O396" s="850">
        <v>7.59</v>
      </c>
      <c r="P396" s="850">
        <v>7.5</v>
      </c>
      <c r="Q396" s="851">
        <v>46.304000000000002</v>
      </c>
      <c r="R396" s="849">
        <v>5.91E-2</v>
      </c>
      <c r="S396" s="850">
        <v>2.9499999999999998E-2</v>
      </c>
      <c r="T396" s="850">
        <v>2.1600000000000001E-2</v>
      </c>
      <c r="U396" s="851">
        <v>0.21290000000000001</v>
      </c>
      <c r="V396" s="852">
        <v>3.0000000000000001E-3</v>
      </c>
      <c r="W396" s="853">
        <v>3.0000000000000001E-3</v>
      </c>
      <c r="X396" s="853">
        <v>3.0000000000000001E-3</v>
      </c>
      <c r="Y396" s="854">
        <v>6.0000000000000001E-3</v>
      </c>
      <c r="Z396" s="852">
        <v>1.9E-2</v>
      </c>
      <c r="AA396" s="853">
        <v>2.3400000000000001E-2</v>
      </c>
      <c r="AB396" s="853">
        <v>1.9199999999999998E-2</v>
      </c>
      <c r="AC396" s="854">
        <v>3.7999999999999999E-2</v>
      </c>
      <c r="AD396" s="852">
        <v>4.4400000000000002E-2</v>
      </c>
      <c r="AE396" s="853">
        <v>2.2200000000000001E-2</v>
      </c>
      <c r="AF396" s="853">
        <v>1.5900000000000001E-2</v>
      </c>
      <c r="AG396" s="854">
        <v>0.1419</v>
      </c>
      <c r="AH396" s="755">
        <v>1912</v>
      </c>
      <c r="AI396" s="756">
        <v>1107</v>
      </c>
      <c r="AJ396" s="757">
        <v>900</v>
      </c>
    </row>
    <row r="397" spans="1:36" ht="12.75" customHeight="1">
      <c r="A397" s="1307" t="s">
        <v>286</v>
      </c>
      <c r="B397" s="1308" t="s">
        <v>574</v>
      </c>
      <c r="C397" s="1309" t="s">
        <v>101</v>
      </c>
      <c r="D397" s="1310" t="s">
        <v>269</v>
      </c>
      <c r="E397" s="1311" t="s">
        <v>980</v>
      </c>
      <c r="F397" s="849">
        <v>0.49199999999999999</v>
      </c>
      <c r="G397" s="850">
        <v>0.215</v>
      </c>
      <c r="H397" s="850">
        <v>7.5999999999999998E-2</v>
      </c>
      <c r="I397" s="851">
        <v>1.968</v>
      </c>
      <c r="J397" s="849">
        <v>0.90200000000000002</v>
      </c>
      <c r="K397" s="850">
        <v>0.42399999999999999</v>
      </c>
      <c r="L397" s="850">
        <v>0.67700000000000005</v>
      </c>
      <c r="M397" s="851">
        <v>3.6080000000000001</v>
      </c>
      <c r="N397" s="849">
        <v>4.9617000000000004</v>
      </c>
      <c r="O397" s="850">
        <v>2.9348000000000001</v>
      </c>
      <c r="P397" s="850">
        <v>2.3881000000000001</v>
      </c>
      <c r="Q397" s="851">
        <v>23.685400000000001</v>
      </c>
      <c r="R397" s="849">
        <v>0.03</v>
      </c>
      <c r="S397" s="850">
        <v>1.4999999999999999E-2</v>
      </c>
      <c r="T397" s="850">
        <v>1.0999999999999999E-2</v>
      </c>
      <c r="U397" s="851">
        <v>0.21609999999999999</v>
      </c>
      <c r="V397" s="852">
        <v>0.08</v>
      </c>
      <c r="W397" s="853">
        <v>0.1</v>
      </c>
      <c r="X397" s="853">
        <v>0.08</v>
      </c>
      <c r="Y397" s="854">
        <v>0.32</v>
      </c>
      <c r="Z397" s="852">
        <v>6.0999999999999999E-2</v>
      </c>
      <c r="AA397" s="853">
        <v>6.4000000000000001E-2</v>
      </c>
      <c r="AB397" s="853">
        <v>4.8000000000000001E-2</v>
      </c>
      <c r="AC397" s="854">
        <v>0.24399999999999999</v>
      </c>
      <c r="AD397" s="852">
        <v>4.4999999999999997E-3</v>
      </c>
      <c r="AE397" s="853">
        <v>2.2000000000000001E-3</v>
      </c>
      <c r="AF397" s="853">
        <v>1.6000000000000001E-3</v>
      </c>
      <c r="AG397" s="854">
        <v>2.8799999999999999E-2</v>
      </c>
      <c r="AH397" s="755">
        <v>1418</v>
      </c>
      <c r="AI397" s="756">
        <v>997</v>
      </c>
      <c r="AJ397" s="757">
        <v>826</v>
      </c>
    </row>
    <row r="398" spans="1:36" ht="12.75" customHeight="1">
      <c r="A398" s="1307" t="s">
        <v>289</v>
      </c>
      <c r="B398" s="1308" t="s">
        <v>574</v>
      </c>
      <c r="C398" s="1309" t="s">
        <v>101</v>
      </c>
      <c r="D398" s="1310" t="s">
        <v>281</v>
      </c>
      <c r="E398" s="1311" t="s">
        <v>980</v>
      </c>
      <c r="F398" s="849">
        <v>0.49199999999999999</v>
      </c>
      <c r="G398" s="850">
        <v>0.215</v>
      </c>
      <c r="H398" s="850">
        <v>7.5999999999999998E-2</v>
      </c>
      <c r="I398" s="851">
        <v>1.968</v>
      </c>
      <c r="J398" s="849">
        <v>0.90200000000000002</v>
      </c>
      <c r="K398" s="850">
        <v>0.42399999999999999</v>
      </c>
      <c r="L398" s="850">
        <v>0.67700000000000005</v>
      </c>
      <c r="M398" s="851">
        <v>3.6080000000000001</v>
      </c>
      <c r="N398" s="849">
        <v>3.7576000000000001</v>
      </c>
      <c r="O398" s="850">
        <v>2.5855000000000001</v>
      </c>
      <c r="P398" s="850">
        <v>1.6897</v>
      </c>
      <c r="Q398" s="851">
        <v>17.903199999999998</v>
      </c>
      <c r="R398" s="849">
        <v>0.03</v>
      </c>
      <c r="S398" s="850">
        <v>1.4999999999999999E-2</v>
      </c>
      <c r="T398" s="850">
        <v>1.0999999999999999E-2</v>
      </c>
      <c r="U398" s="851">
        <v>0.21609999999999999</v>
      </c>
      <c r="V398" s="852">
        <v>0.08</v>
      </c>
      <c r="W398" s="853">
        <v>0.1</v>
      </c>
      <c r="X398" s="853">
        <v>0.08</v>
      </c>
      <c r="Y398" s="854">
        <v>0.32</v>
      </c>
      <c r="Z398" s="852">
        <v>6.0999999999999999E-2</v>
      </c>
      <c r="AA398" s="853">
        <v>6.4000000000000001E-2</v>
      </c>
      <c r="AB398" s="853">
        <v>4.8000000000000001E-2</v>
      </c>
      <c r="AC398" s="854">
        <v>0.24399999999999999</v>
      </c>
      <c r="AD398" s="852">
        <v>4.4999999999999997E-3</v>
      </c>
      <c r="AE398" s="853">
        <v>2.2000000000000001E-3</v>
      </c>
      <c r="AF398" s="853">
        <v>1.6000000000000001E-3</v>
      </c>
      <c r="AG398" s="854">
        <v>2.8799999999999999E-2</v>
      </c>
      <c r="AH398" s="755">
        <v>1854</v>
      </c>
      <c r="AI398" s="756">
        <v>1203</v>
      </c>
      <c r="AJ398" s="757">
        <v>800</v>
      </c>
    </row>
    <row r="399" spans="1:36" ht="12.75" customHeight="1">
      <c r="A399" s="1307" t="s">
        <v>1528</v>
      </c>
      <c r="B399" s="1308" t="s">
        <v>574</v>
      </c>
      <c r="C399" s="1309" t="s">
        <v>1227</v>
      </c>
      <c r="D399" s="1310" t="s">
        <v>1497</v>
      </c>
      <c r="E399" s="1311" t="s">
        <v>340</v>
      </c>
      <c r="F399" s="849">
        <v>0</v>
      </c>
      <c r="G399" s="850">
        <v>0</v>
      </c>
      <c r="H399" s="850">
        <v>0</v>
      </c>
      <c r="I399" s="851">
        <v>0</v>
      </c>
      <c r="J399" s="849">
        <v>0</v>
      </c>
      <c r="K399" s="850">
        <v>0</v>
      </c>
      <c r="L399" s="850">
        <v>0</v>
      </c>
      <c r="M399" s="851">
        <v>0</v>
      </c>
      <c r="N399" s="849">
        <v>0</v>
      </c>
      <c r="O399" s="850">
        <v>0</v>
      </c>
      <c r="P399" s="850">
        <v>0</v>
      </c>
      <c r="Q399" s="851">
        <v>0</v>
      </c>
      <c r="R399" s="849">
        <v>0</v>
      </c>
      <c r="S399" s="850">
        <v>0</v>
      </c>
      <c r="T399" s="850">
        <v>0</v>
      </c>
      <c r="U399" s="851">
        <v>0</v>
      </c>
      <c r="V399" s="852">
        <v>0</v>
      </c>
      <c r="W399" s="853">
        <v>0</v>
      </c>
      <c r="X399" s="853">
        <v>0</v>
      </c>
      <c r="Y399" s="854">
        <v>0</v>
      </c>
      <c r="Z399" s="852">
        <v>0</v>
      </c>
      <c r="AA399" s="853">
        <v>0</v>
      </c>
      <c r="AB399" s="853">
        <v>0</v>
      </c>
      <c r="AC399" s="854">
        <v>0</v>
      </c>
      <c r="AD399" s="852">
        <v>0</v>
      </c>
      <c r="AE399" s="853">
        <v>0</v>
      </c>
      <c r="AF399" s="853">
        <v>0</v>
      </c>
      <c r="AG399" s="854">
        <v>0</v>
      </c>
      <c r="AH399" s="755">
        <v>0</v>
      </c>
      <c r="AI399" s="756">
        <v>0</v>
      </c>
      <c r="AJ399" s="757">
        <v>0</v>
      </c>
    </row>
    <row r="400" spans="1:36" ht="12.75" customHeight="1">
      <c r="A400" s="1307" t="s">
        <v>1529</v>
      </c>
      <c r="B400" s="1308" t="s">
        <v>574</v>
      </c>
      <c r="C400" s="1309" t="s">
        <v>1227</v>
      </c>
      <c r="D400" s="1310" t="s">
        <v>1514</v>
      </c>
      <c r="E400" s="1311" t="s">
        <v>340</v>
      </c>
      <c r="F400" s="849">
        <v>0</v>
      </c>
      <c r="G400" s="850">
        <v>0</v>
      </c>
      <c r="H400" s="850">
        <v>0</v>
      </c>
      <c r="I400" s="851">
        <v>0</v>
      </c>
      <c r="J400" s="849">
        <v>0</v>
      </c>
      <c r="K400" s="850">
        <v>0</v>
      </c>
      <c r="L400" s="850">
        <v>0</v>
      </c>
      <c r="M400" s="851">
        <v>0</v>
      </c>
      <c r="N400" s="849">
        <v>0</v>
      </c>
      <c r="O400" s="850">
        <v>0</v>
      </c>
      <c r="P400" s="850">
        <v>0</v>
      </c>
      <c r="Q400" s="851">
        <v>0</v>
      </c>
      <c r="R400" s="849">
        <v>0</v>
      </c>
      <c r="S400" s="850">
        <v>0</v>
      </c>
      <c r="T400" s="850">
        <v>0</v>
      </c>
      <c r="U400" s="851">
        <v>0</v>
      </c>
      <c r="V400" s="852">
        <v>0</v>
      </c>
      <c r="W400" s="853">
        <v>0</v>
      </c>
      <c r="X400" s="853">
        <v>0</v>
      </c>
      <c r="Y400" s="854">
        <v>0</v>
      </c>
      <c r="Z400" s="852">
        <v>0</v>
      </c>
      <c r="AA400" s="853">
        <v>0</v>
      </c>
      <c r="AB400" s="853">
        <v>0</v>
      </c>
      <c r="AC400" s="854">
        <v>0</v>
      </c>
      <c r="AD400" s="852">
        <v>0</v>
      </c>
      <c r="AE400" s="853">
        <v>0</v>
      </c>
      <c r="AF400" s="853">
        <v>0</v>
      </c>
      <c r="AG400" s="854">
        <v>0</v>
      </c>
      <c r="AH400" s="755">
        <v>0</v>
      </c>
      <c r="AI400" s="756">
        <v>0</v>
      </c>
      <c r="AJ400" s="757">
        <v>0</v>
      </c>
    </row>
    <row r="401" spans="1:36" ht="12.75" customHeight="1">
      <c r="A401" s="1307" t="s">
        <v>1530</v>
      </c>
      <c r="B401" s="1308" t="s">
        <v>574</v>
      </c>
      <c r="C401" s="1309" t="s">
        <v>1227</v>
      </c>
      <c r="D401" s="1310" t="s">
        <v>1497</v>
      </c>
      <c r="E401" s="1311" t="s">
        <v>340</v>
      </c>
      <c r="F401" s="849">
        <v>0</v>
      </c>
      <c r="G401" s="850">
        <v>0</v>
      </c>
      <c r="H401" s="850">
        <v>0</v>
      </c>
      <c r="I401" s="851">
        <v>0</v>
      </c>
      <c r="J401" s="849">
        <v>0</v>
      </c>
      <c r="K401" s="850">
        <v>0</v>
      </c>
      <c r="L401" s="850">
        <v>0</v>
      </c>
      <c r="M401" s="851">
        <v>0</v>
      </c>
      <c r="N401" s="849">
        <v>0</v>
      </c>
      <c r="O401" s="850">
        <v>0</v>
      </c>
      <c r="P401" s="850">
        <v>0</v>
      </c>
      <c r="Q401" s="851">
        <v>0</v>
      </c>
      <c r="R401" s="849">
        <v>0</v>
      </c>
      <c r="S401" s="850">
        <v>0</v>
      </c>
      <c r="T401" s="850">
        <v>0</v>
      </c>
      <c r="U401" s="851">
        <v>0</v>
      </c>
      <c r="V401" s="852">
        <v>0</v>
      </c>
      <c r="W401" s="853">
        <v>0</v>
      </c>
      <c r="X401" s="853">
        <v>0</v>
      </c>
      <c r="Y401" s="854">
        <v>0</v>
      </c>
      <c r="Z401" s="852">
        <v>0</v>
      </c>
      <c r="AA401" s="853">
        <v>0</v>
      </c>
      <c r="AB401" s="853">
        <v>0</v>
      </c>
      <c r="AC401" s="854">
        <v>0</v>
      </c>
      <c r="AD401" s="852">
        <v>0</v>
      </c>
      <c r="AE401" s="853">
        <v>0</v>
      </c>
      <c r="AF401" s="853">
        <v>0</v>
      </c>
      <c r="AG401" s="854">
        <v>0</v>
      </c>
      <c r="AH401" s="755">
        <v>0</v>
      </c>
      <c r="AI401" s="756">
        <v>0</v>
      </c>
      <c r="AJ401" s="757">
        <v>0</v>
      </c>
    </row>
    <row r="402" spans="1:36" ht="12.75" customHeight="1">
      <c r="A402" s="1307" t="s">
        <v>1531</v>
      </c>
      <c r="B402" s="1308" t="s">
        <v>574</v>
      </c>
      <c r="C402" s="1309" t="s">
        <v>1227</v>
      </c>
      <c r="D402" s="1310" t="s">
        <v>1514</v>
      </c>
      <c r="E402" s="1311" t="s">
        <v>340</v>
      </c>
      <c r="F402" s="849">
        <v>0</v>
      </c>
      <c r="G402" s="850">
        <v>0</v>
      </c>
      <c r="H402" s="850">
        <v>0</v>
      </c>
      <c r="I402" s="851">
        <v>0</v>
      </c>
      <c r="J402" s="849">
        <v>0</v>
      </c>
      <c r="K402" s="850">
        <v>0</v>
      </c>
      <c r="L402" s="850">
        <v>0</v>
      </c>
      <c r="M402" s="851">
        <v>0</v>
      </c>
      <c r="N402" s="849">
        <v>0</v>
      </c>
      <c r="O402" s="850">
        <v>0</v>
      </c>
      <c r="P402" s="850">
        <v>0</v>
      </c>
      <c r="Q402" s="851">
        <v>0</v>
      </c>
      <c r="R402" s="849">
        <v>0</v>
      </c>
      <c r="S402" s="850">
        <v>0</v>
      </c>
      <c r="T402" s="850">
        <v>0</v>
      </c>
      <c r="U402" s="851">
        <v>0</v>
      </c>
      <c r="V402" s="852">
        <v>0</v>
      </c>
      <c r="W402" s="853">
        <v>0</v>
      </c>
      <c r="X402" s="853">
        <v>0</v>
      </c>
      <c r="Y402" s="854">
        <v>0</v>
      </c>
      <c r="Z402" s="852">
        <v>0</v>
      </c>
      <c r="AA402" s="853">
        <v>0</v>
      </c>
      <c r="AB402" s="853">
        <v>0</v>
      </c>
      <c r="AC402" s="854">
        <v>0</v>
      </c>
      <c r="AD402" s="852">
        <v>0</v>
      </c>
      <c r="AE402" s="853">
        <v>0</v>
      </c>
      <c r="AF402" s="853">
        <v>0</v>
      </c>
      <c r="AG402" s="854">
        <v>0</v>
      </c>
      <c r="AH402" s="755">
        <v>0</v>
      </c>
      <c r="AI402" s="756">
        <v>0</v>
      </c>
      <c r="AJ402" s="757">
        <v>0</v>
      </c>
    </row>
    <row r="403" spans="1:36">
      <c r="A403" s="1353" t="s">
        <v>1532</v>
      </c>
      <c r="B403" s="1354" t="s">
        <v>574</v>
      </c>
      <c r="C403" s="1379" t="s">
        <v>33</v>
      </c>
      <c r="D403" s="1605" t="s">
        <v>1027</v>
      </c>
      <c r="E403" s="1355" t="s">
        <v>1230</v>
      </c>
      <c r="F403" s="1356">
        <v>2.2330000000000001</v>
      </c>
      <c r="G403" s="1380">
        <v>1.5952</v>
      </c>
      <c r="H403" s="1380">
        <v>1.4167000000000001</v>
      </c>
      <c r="I403" s="1606">
        <v>2.2330000000000001</v>
      </c>
      <c r="J403" s="1356">
        <v>2.5485000000000002</v>
      </c>
      <c r="K403" s="1380">
        <v>0.38879999999999998</v>
      </c>
      <c r="L403" s="1380">
        <v>0.38450000000000001</v>
      </c>
      <c r="M403" s="1606">
        <v>2.5485000000000002</v>
      </c>
      <c r="N403" s="1356">
        <v>6.3106999999999998</v>
      </c>
      <c r="O403" s="1380">
        <v>9.6709999999999994</v>
      </c>
      <c r="P403" s="1380">
        <v>13.8331</v>
      </c>
      <c r="Q403" s="1606">
        <v>10.097099999999999</v>
      </c>
      <c r="R403" s="1356">
        <v>9.7100000000000006E-2</v>
      </c>
      <c r="S403" s="1380">
        <v>9.9699999999999997E-2</v>
      </c>
      <c r="T403" s="1380">
        <v>0.10100000000000001</v>
      </c>
      <c r="U403" s="1606">
        <v>0.18060000000000001</v>
      </c>
      <c r="V403" s="1357">
        <v>3.0000000000000001E-3</v>
      </c>
      <c r="W403" s="1381">
        <v>3.0000000000000001E-3</v>
      </c>
      <c r="X403" s="1381">
        <v>3.0000000000000001E-3</v>
      </c>
      <c r="Y403" s="1607">
        <v>3.0000000000000001E-3</v>
      </c>
      <c r="Z403" s="1357">
        <v>0</v>
      </c>
      <c r="AA403" s="1381">
        <v>0</v>
      </c>
      <c r="AB403" s="1381">
        <v>0</v>
      </c>
      <c r="AC403" s="1607">
        <v>0</v>
      </c>
      <c r="AD403" s="1357">
        <v>1.9400000000000001E-2</v>
      </c>
      <c r="AE403" s="1381">
        <v>1.9900000000000001E-2</v>
      </c>
      <c r="AF403" s="1381">
        <v>2.0199999999999999E-2</v>
      </c>
      <c r="AG403" s="1607">
        <v>1.9400000000000001E-2</v>
      </c>
      <c r="AH403" s="1358">
        <v>1501</v>
      </c>
      <c r="AI403" s="1382">
        <v>1000</v>
      </c>
      <c r="AJ403" s="1608">
        <v>1107</v>
      </c>
    </row>
  </sheetData>
  <mergeCells count="9">
    <mergeCell ref="AD3:AG4"/>
    <mergeCell ref="AH3:AJ4"/>
    <mergeCell ref="A1:B1"/>
    <mergeCell ref="F3:I4"/>
    <mergeCell ref="J3:M4"/>
    <mergeCell ref="N3:Q4"/>
    <mergeCell ref="R3:U4"/>
    <mergeCell ref="V3:Y4"/>
    <mergeCell ref="Z3:AC4"/>
  </mergeCells>
  <hyperlinks>
    <hyperlink ref="A1" location="Contents!A1" display="To table of contents" xr:uid="{26626EE1-189D-45DF-BE3F-DABB52C53465}"/>
  </hyperlinks>
  <pageMargins left="0.45" right="0.22" top="0.39" bottom="0.21" header="0.3" footer="0.17"/>
  <pageSetup paperSize="9" scale="70" fitToHeight="2" orientation="landscape" r:id="rId1"/>
  <headerFooter alignWithMargins="0"/>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9AD2-2AF6-4536-A103-D47295088B4C}">
  <sheetPr codeName="Blad22">
    <tabColor rgb="FF00B050"/>
  </sheetPr>
  <dimension ref="A1:N417"/>
  <sheetViews>
    <sheetView zoomScaleNormal="100" workbookViewId="0">
      <selection activeCell="S433" sqref="S433"/>
    </sheetView>
  </sheetViews>
  <sheetFormatPr defaultColWidth="9.33203125" defaultRowHeight="12"/>
  <cols>
    <col min="1" max="2" width="22" style="834" customWidth="1"/>
    <col min="3" max="3" width="17.33203125" style="834" customWidth="1"/>
    <col min="4" max="10" width="11.33203125" style="834" customWidth="1"/>
    <col min="11" max="16384" width="9.33203125" style="834"/>
  </cols>
  <sheetData>
    <row r="1" spans="1:14" ht="30.75" customHeight="1">
      <c r="A1" s="1922" t="s">
        <v>10</v>
      </c>
      <c r="B1" s="1922"/>
    </row>
    <row r="2" spans="1:14" ht="20.25">
      <c r="A2" s="306" t="s">
        <v>1533</v>
      </c>
    </row>
    <row r="3" spans="1:14" ht="15" customHeight="1">
      <c r="A3" s="835" t="s">
        <v>1534</v>
      </c>
    </row>
    <row r="4" spans="1:14" ht="12.75">
      <c r="A4" s="1609"/>
      <c r="B4" s="1252"/>
      <c r="C4" s="1252"/>
      <c r="D4" s="1252" t="s">
        <v>1535</v>
      </c>
      <c r="E4" s="1252"/>
      <c r="F4" s="1252"/>
      <c r="G4" s="1252"/>
      <c r="H4" s="1359"/>
      <c r="I4" s="1359"/>
      <c r="J4" s="1424"/>
    </row>
    <row r="5" spans="1:14" ht="12.75">
      <c r="A5" s="1132" t="s">
        <v>1536</v>
      </c>
      <c r="B5" s="249"/>
      <c r="C5" s="249"/>
      <c r="D5" s="124">
        <v>2018</v>
      </c>
      <c r="E5" s="124">
        <v>2019</v>
      </c>
      <c r="F5" s="124">
        <v>2020</v>
      </c>
      <c r="G5" s="124">
        <v>2021</v>
      </c>
      <c r="H5" s="124">
        <v>2022</v>
      </c>
      <c r="I5" s="124">
        <v>2023</v>
      </c>
      <c r="J5" s="1610">
        <v>2024</v>
      </c>
    </row>
    <row r="6" spans="1:14" ht="12.75">
      <c r="A6" s="1600" t="s">
        <v>575</v>
      </c>
      <c r="B6" s="1248"/>
      <c r="C6" s="1248"/>
      <c r="D6" s="1360">
        <v>631.70000000000005</v>
      </c>
      <c r="E6" s="1361">
        <v>614.70000000000005</v>
      </c>
      <c r="F6" s="1361">
        <v>493.9</v>
      </c>
      <c r="G6" s="1361">
        <v>486.4</v>
      </c>
      <c r="H6" s="1361">
        <v>487.1</v>
      </c>
      <c r="I6" s="1361">
        <v>480.6</v>
      </c>
      <c r="J6" s="1361">
        <v>518.20000000000005</v>
      </c>
    </row>
    <row r="7" spans="1:14" ht="12.75">
      <c r="A7" s="250" t="s">
        <v>297</v>
      </c>
      <c r="B7" s="251"/>
      <c r="C7" s="251"/>
      <c r="D7" s="1312">
        <v>18112.8</v>
      </c>
      <c r="E7" s="1313">
        <v>18594.2</v>
      </c>
      <c r="F7" s="1313">
        <v>18048.5</v>
      </c>
      <c r="G7" s="1313">
        <v>18768.2</v>
      </c>
      <c r="H7" s="1313">
        <v>19065.7</v>
      </c>
      <c r="I7" s="1313">
        <v>19006.900000000001</v>
      </c>
      <c r="J7" s="1313">
        <v>19285.599999999999</v>
      </c>
    </row>
    <row r="8" spans="1:14" ht="12.75">
      <c r="A8" s="759" t="s">
        <v>304</v>
      </c>
      <c r="B8" s="760"/>
      <c r="C8" s="760"/>
      <c r="D8" s="1314">
        <v>109337.5</v>
      </c>
      <c r="E8" s="1315">
        <v>109086.8</v>
      </c>
      <c r="F8" s="1315">
        <v>91723.1</v>
      </c>
      <c r="G8" s="1315">
        <v>96988.800000000003</v>
      </c>
      <c r="H8" s="1315">
        <v>102679.6</v>
      </c>
      <c r="I8" s="1315">
        <v>106810.7</v>
      </c>
      <c r="J8" s="1315">
        <v>109894</v>
      </c>
    </row>
    <row r="9" spans="1:14" ht="12.75">
      <c r="A9" s="255" t="s">
        <v>573</v>
      </c>
      <c r="B9" s="256"/>
      <c r="C9" s="256"/>
      <c r="D9" s="1316">
        <v>2096.4</v>
      </c>
      <c r="E9" s="1317">
        <v>2049.6999999999998</v>
      </c>
      <c r="F9" s="1317">
        <v>1948.7</v>
      </c>
      <c r="G9" s="1317">
        <v>1968.7</v>
      </c>
      <c r="H9" s="1317">
        <v>1968.2</v>
      </c>
      <c r="I9" s="1317">
        <v>1932.1</v>
      </c>
      <c r="J9" s="1317">
        <v>1913.4</v>
      </c>
    </row>
    <row r="10" spans="1:14" ht="12.75">
      <c r="A10" s="257" t="s">
        <v>574</v>
      </c>
      <c r="B10" s="258"/>
      <c r="C10" s="258"/>
      <c r="D10" s="1318">
        <v>5026.1000000000004</v>
      </c>
      <c r="E10" s="1319">
        <v>5100</v>
      </c>
      <c r="F10" s="1319">
        <v>5149.3</v>
      </c>
      <c r="G10" s="1319">
        <v>5274.3</v>
      </c>
      <c r="H10" s="1319">
        <v>5451.7</v>
      </c>
      <c r="I10" s="1319">
        <v>5346.9</v>
      </c>
      <c r="J10" s="1319">
        <v>5339.6</v>
      </c>
    </row>
    <row r="11" spans="1:14" ht="12.75">
      <c r="A11" s="1133" t="s">
        <v>1397</v>
      </c>
      <c r="B11" s="1383"/>
      <c r="C11" s="1383"/>
      <c r="D11" s="1320">
        <v>439.6</v>
      </c>
      <c r="E11" s="1611">
        <v>467.5</v>
      </c>
      <c r="F11" s="1611">
        <v>489.3</v>
      </c>
      <c r="G11" s="1611">
        <v>502.6</v>
      </c>
      <c r="H11" s="1611">
        <v>521.4</v>
      </c>
      <c r="I11" s="1611">
        <v>529.79999999999995</v>
      </c>
      <c r="J11" s="1611">
        <v>557.79999999999995</v>
      </c>
    </row>
    <row r="12" spans="1:14">
      <c r="A12" s="842"/>
      <c r="B12" s="842"/>
      <c r="C12" s="842"/>
    </row>
    <row r="14" spans="1:14" ht="20.25">
      <c r="A14" s="306" t="s">
        <v>1537</v>
      </c>
    </row>
    <row r="15" spans="1:14" ht="14.25">
      <c r="A15" s="838" t="s">
        <v>1538</v>
      </c>
    </row>
    <row r="16" spans="1:14" ht="12.75">
      <c r="A16" s="1612"/>
      <c r="B16" s="1612"/>
      <c r="C16" s="1609"/>
      <c r="D16" s="1613" t="s">
        <v>1539</v>
      </c>
      <c r="E16" s="1614"/>
      <c r="F16" s="1614"/>
      <c r="G16" s="1614"/>
      <c r="H16" s="1614"/>
      <c r="I16" s="1614"/>
      <c r="J16" s="1610"/>
      <c r="L16" s="124" t="s">
        <v>1540</v>
      </c>
      <c r="M16" s="1252"/>
      <c r="N16" s="1425"/>
    </row>
    <row r="17" spans="1:14" ht="12.75">
      <c r="A17" s="1089" t="s">
        <v>1541</v>
      </c>
      <c r="B17" s="1089" t="s">
        <v>954</v>
      </c>
      <c r="C17" s="1089" t="s">
        <v>314</v>
      </c>
      <c r="D17" s="124">
        <v>2018</v>
      </c>
      <c r="E17" s="124">
        <v>2019</v>
      </c>
      <c r="F17" s="124">
        <v>2020</v>
      </c>
      <c r="G17" s="124">
        <v>2021</v>
      </c>
      <c r="H17" s="124">
        <v>2022</v>
      </c>
      <c r="I17" s="1613">
        <v>2023</v>
      </c>
      <c r="J17" s="124">
        <v>2024</v>
      </c>
      <c r="L17" s="124" t="s">
        <v>1542</v>
      </c>
      <c r="M17" s="124" t="s">
        <v>1543</v>
      </c>
      <c r="N17" s="124" t="s">
        <v>1544</v>
      </c>
    </row>
    <row r="18" spans="1:14" ht="12.75">
      <c r="A18" s="1599" t="s">
        <v>966</v>
      </c>
      <c r="B18" s="1599" t="s">
        <v>575</v>
      </c>
      <c r="C18" s="1599" t="s">
        <v>22</v>
      </c>
      <c r="D18" s="260" t="s">
        <v>1545</v>
      </c>
      <c r="E18" s="260" t="s">
        <v>1545</v>
      </c>
      <c r="F18" s="260" t="s">
        <v>1545</v>
      </c>
      <c r="G18" s="1200" t="s">
        <v>1545</v>
      </c>
      <c r="H18" s="1204" t="s">
        <v>1545</v>
      </c>
      <c r="I18" s="781" t="s">
        <v>1545</v>
      </c>
      <c r="J18" s="260" t="s">
        <v>1545</v>
      </c>
      <c r="L18" s="1615" t="s">
        <v>1545</v>
      </c>
      <c r="M18" s="1615" t="s">
        <v>1545</v>
      </c>
      <c r="N18" s="1615" t="s">
        <v>1545</v>
      </c>
    </row>
    <row r="19" spans="1:14" ht="12.75">
      <c r="A19" s="259" t="s">
        <v>969</v>
      </c>
      <c r="B19" s="259" t="s">
        <v>575</v>
      </c>
      <c r="C19" s="259" t="s">
        <v>970</v>
      </c>
      <c r="D19" s="260">
        <v>5.5595789080591637E-2</v>
      </c>
      <c r="E19" s="260">
        <v>5.0029025409557101E-2</v>
      </c>
      <c r="F19" s="260">
        <v>4.7573408690309807E-2</v>
      </c>
      <c r="G19" s="1200">
        <v>5.5276262418757868E-2</v>
      </c>
      <c r="H19" s="1204">
        <v>5.6768404781361401E-2</v>
      </c>
      <c r="I19" s="781">
        <v>5.5090770930277408E-2</v>
      </c>
      <c r="J19" s="260">
        <v>5.1520160919144846E-2</v>
      </c>
      <c r="L19" s="260">
        <v>0.67716062971480817</v>
      </c>
      <c r="M19" s="260">
        <v>0.29622091414624679</v>
      </c>
      <c r="N19" s="260">
        <v>2.6618456138945031E-2</v>
      </c>
    </row>
    <row r="20" spans="1:14" ht="12.75">
      <c r="A20" s="259" t="s">
        <v>973</v>
      </c>
      <c r="B20" s="259" t="s">
        <v>974</v>
      </c>
      <c r="C20" s="259" t="s">
        <v>970</v>
      </c>
      <c r="D20" s="260" t="s">
        <v>1545</v>
      </c>
      <c r="E20" s="260" t="s">
        <v>1545</v>
      </c>
      <c r="F20" s="260" t="s">
        <v>1545</v>
      </c>
      <c r="G20" s="1200" t="s">
        <v>1545</v>
      </c>
      <c r="H20" s="1204">
        <v>5.4579063050788088E-3</v>
      </c>
      <c r="I20" s="781" t="s">
        <v>1545</v>
      </c>
      <c r="J20" s="260" t="s">
        <v>1545</v>
      </c>
      <c r="L20" s="260" t="s">
        <v>1545</v>
      </c>
      <c r="M20" s="260" t="s">
        <v>1545</v>
      </c>
      <c r="N20" s="260" t="s">
        <v>1545</v>
      </c>
    </row>
    <row r="21" spans="1:14" ht="12.75">
      <c r="A21" s="259" t="s">
        <v>977</v>
      </c>
      <c r="B21" s="259" t="s">
        <v>575</v>
      </c>
      <c r="C21" s="259" t="s">
        <v>970</v>
      </c>
      <c r="D21" s="260">
        <v>1.266801553125853E-2</v>
      </c>
      <c r="E21" s="260">
        <v>1.21427427727473E-2</v>
      </c>
      <c r="F21" s="260">
        <v>1.2582564728120138E-2</v>
      </c>
      <c r="G21" s="1200">
        <v>1.3558469100904176E-2</v>
      </c>
      <c r="H21" s="1204">
        <v>1.2005694036131907E-2</v>
      </c>
      <c r="I21" s="781">
        <v>1.2002166413584861E-2</v>
      </c>
      <c r="J21" s="260">
        <v>1.0707855873330114E-2</v>
      </c>
      <c r="L21" s="260">
        <v>0.67727674600000132</v>
      </c>
      <c r="M21" s="260">
        <v>0.29619805499999885</v>
      </c>
      <c r="N21" s="260">
        <v>2.6525198999999874E-2</v>
      </c>
    </row>
    <row r="22" spans="1:14" ht="12.75">
      <c r="A22" s="259" t="s">
        <v>978</v>
      </c>
      <c r="B22" s="259" t="s">
        <v>974</v>
      </c>
      <c r="C22" s="259" t="s">
        <v>970</v>
      </c>
      <c r="D22" s="260" t="s">
        <v>1545</v>
      </c>
      <c r="E22" s="260" t="s">
        <v>1545</v>
      </c>
      <c r="F22" s="260" t="s">
        <v>1545</v>
      </c>
      <c r="G22" s="1200" t="s">
        <v>1545</v>
      </c>
      <c r="H22" s="1204" t="s">
        <v>1545</v>
      </c>
      <c r="I22" s="781" t="s">
        <v>1545</v>
      </c>
      <c r="J22" s="260" t="s">
        <v>1545</v>
      </c>
      <c r="L22" s="260" t="s">
        <v>1545</v>
      </c>
      <c r="M22" s="260" t="s">
        <v>1545</v>
      </c>
      <c r="N22" s="260" t="s">
        <v>1545</v>
      </c>
    </row>
    <row r="23" spans="1:14" ht="12.75">
      <c r="A23" s="259" t="s">
        <v>979</v>
      </c>
      <c r="B23" s="259" t="s">
        <v>575</v>
      </c>
      <c r="C23" s="259" t="s">
        <v>970</v>
      </c>
      <c r="D23" s="260" t="s">
        <v>1545</v>
      </c>
      <c r="E23" s="260">
        <v>1.4487982464069434E-2</v>
      </c>
      <c r="F23" s="260">
        <v>2.5688242770356928E-2</v>
      </c>
      <c r="G23" s="1200">
        <v>2.5771646509157566E-2</v>
      </c>
      <c r="H23" s="1204">
        <v>2.4699605378150198E-2</v>
      </c>
      <c r="I23" s="781">
        <v>2.4291047163352172E-2</v>
      </c>
      <c r="J23" s="260">
        <v>2.3990943908711444E-2</v>
      </c>
      <c r="L23" s="260">
        <v>0.67063050467930629</v>
      </c>
      <c r="M23" s="260">
        <v>0.297506462361525</v>
      </c>
      <c r="N23" s="260">
        <v>3.1863032959168723E-2</v>
      </c>
    </row>
    <row r="24" spans="1:14" ht="12.75">
      <c r="A24" s="259" t="s">
        <v>981</v>
      </c>
      <c r="B24" s="259" t="s">
        <v>974</v>
      </c>
      <c r="C24" s="259" t="s">
        <v>970</v>
      </c>
      <c r="D24" s="260" t="s">
        <v>1545</v>
      </c>
      <c r="E24" s="260" t="s">
        <v>1545</v>
      </c>
      <c r="F24" s="260" t="s">
        <v>1545</v>
      </c>
      <c r="G24" s="1200" t="s">
        <v>1545</v>
      </c>
      <c r="H24" s="1204" t="s">
        <v>1545</v>
      </c>
      <c r="I24" s="781" t="s">
        <v>1545</v>
      </c>
      <c r="J24" s="260" t="s">
        <v>1545</v>
      </c>
      <c r="L24" s="260" t="s">
        <v>1545</v>
      </c>
      <c r="M24" s="260" t="s">
        <v>1545</v>
      </c>
      <c r="N24" s="260" t="s">
        <v>1545</v>
      </c>
    </row>
    <row r="25" spans="1:14" ht="12.75">
      <c r="A25" s="259" t="s">
        <v>983</v>
      </c>
      <c r="B25" s="259" t="s">
        <v>974</v>
      </c>
      <c r="C25" s="259" t="s">
        <v>101</v>
      </c>
      <c r="D25" s="260">
        <v>1.0694317067902045E-2</v>
      </c>
      <c r="E25" s="260">
        <v>1.006990284397926E-2</v>
      </c>
      <c r="F25" s="260">
        <v>1.1069733395084481E-2</v>
      </c>
      <c r="G25" s="1200">
        <v>5.306751406415562E-3</v>
      </c>
      <c r="H25" s="1204" t="s">
        <v>1545</v>
      </c>
      <c r="I25" s="781" t="s">
        <v>1545</v>
      </c>
      <c r="J25" s="260" t="s">
        <v>1545</v>
      </c>
      <c r="L25" s="260" t="s">
        <v>1545</v>
      </c>
      <c r="M25" s="260" t="s">
        <v>1545</v>
      </c>
      <c r="N25" s="260" t="s">
        <v>1545</v>
      </c>
    </row>
    <row r="26" spans="1:14" ht="12.75">
      <c r="A26" s="259" t="s">
        <v>294</v>
      </c>
      <c r="B26" s="259" t="s">
        <v>575</v>
      </c>
      <c r="C26" s="259" t="s">
        <v>101</v>
      </c>
      <c r="D26" s="260">
        <v>0.15977337936379707</v>
      </c>
      <c r="E26" s="260">
        <v>0.12648905840239352</v>
      </c>
      <c r="F26" s="260">
        <v>9.2634695720202331E-2</v>
      </c>
      <c r="G26" s="1200">
        <v>7.230842417196913E-2</v>
      </c>
      <c r="H26" s="1204">
        <v>5.5457246961304274E-2</v>
      </c>
      <c r="I26" s="781">
        <v>4.4601837596833456E-2</v>
      </c>
      <c r="J26" s="260">
        <v>3.0654876884852165E-2</v>
      </c>
      <c r="L26" s="260">
        <v>0.6069023651249783</v>
      </c>
      <c r="M26" s="260">
        <v>0.31005225522486263</v>
      </c>
      <c r="N26" s="260">
        <v>8.304537965015904E-2</v>
      </c>
    </row>
    <row r="27" spans="1:14" ht="12.75">
      <c r="A27" s="259" t="s">
        <v>986</v>
      </c>
      <c r="B27" s="259" t="s">
        <v>575</v>
      </c>
      <c r="C27" s="259" t="s">
        <v>101</v>
      </c>
      <c r="D27" s="260" t="s">
        <v>1545</v>
      </c>
      <c r="E27" s="260" t="s">
        <v>1545</v>
      </c>
      <c r="F27" s="260" t="s">
        <v>1545</v>
      </c>
      <c r="G27" s="1200" t="s">
        <v>1545</v>
      </c>
      <c r="H27" s="1204" t="s">
        <v>1545</v>
      </c>
      <c r="I27" s="781" t="s">
        <v>1545</v>
      </c>
      <c r="J27" s="260" t="s">
        <v>1545</v>
      </c>
      <c r="L27" s="260" t="s">
        <v>1545</v>
      </c>
      <c r="M27" s="260" t="s">
        <v>1545</v>
      </c>
      <c r="N27" s="260" t="s">
        <v>1545</v>
      </c>
    </row>
    <row r="28" spans="1:14" ht="12.75">
      <c r="A28" s="259" t="s">
        <v>987</v>
      </c>
      <c r="B28" s="259" t="s">
        <v>974</v>
      </c>
      <c r="C28" s="259" t="s">
        <v>101</v>
      </c>
      <c r="D28" s="260" t="s">
        <v>1545</v>
      </c>
      <c r="E28" s="260" t="s">
        <v>1545</v>
      </c>
      <c r="F28" s="260" t="s">
        <v>1545</v>
      </c>
      <c r="G28" s="1200" t="s">
        <v>1545</v>
      </c>
      <c r="H28" s="1204" t="s">
        <v>1545</v>
      </c>
      <c r="I28" s="781" t="s">
        <v>1545</v>
      </c>
      <c r="J28" s="260" t="s">
        <v>1545</v>
      </c>
      <c r="L28" s="260" t="s">
        <v>1545</v>
      </c>
      <c r="M28" s="260" t="s">
        <v>1545</v>
      </c>
      <c r="N28" s="260" t="s">
        <v>1545</v>
      </c>
    </row>
    <row r="29" spans="1:14" ht="12.75">
      <c r="A29" s="259" t="s">
        <v>990</v>
      </c>
      <c r="B29" s="259" t="s">
        <v>575</v>
      </c>
      <c r="C29" s="259" t="s">
        <v>101</v>
      </c>
      <c r="D29" s="260" t="s">
        <v>1545</v>
      </c>
      <c r="E29" s="260" t="s">
        <v>1545</v>
      </c>
      <c r="F29" s="260" t="s">
        <v>1545</v>
      </c>
      <c r="G29" s="1200" t="s">
        <v>1545</v>
      </c>
      <c r="H29" s="1204" t="s">
        <v>1545</v>
      </c>
      <c r="I29" s="781" t="s">
        <v>1545</v>
      </c>
      <c r="J29" s="260" t="s">
        <v>1545</v>
      </c>
      <c r="L29" s="260" t="s">
        <v>1545</v>
      </c>
      <c r="M29" s="260" t="s">
        <v>1545</v>
      </c>
      <c r="N29" s="260" t="s">
        <v>1545</v>
      </c>
    </row>
    <row r="30" spans="1:14" ht="12.75">
      <c r="A30" s="259" t="s">
        <v>993</v>
      </c>
      <c r="B30" s="259" t="s">
        <v>974</v>
      </c>
      <c r="C30" s="259" t="s">
        <v>101</v>
      </c>
      <c r="D30" s="260" t="s">
        <v>1545</v>
      </c>
      <c r="E30" s="260" t="s">
        <v>1545</v>
      </c>
      <c r="F30" s="260" t="s">
        <v>1545</v>
      </c>
      <c r="G30" s="1200" t="s">
        <v>1545</v>
      </c>
      <c r="H30" s="1204" t="s">
        <v>1545</v>
      </c>
      <c r="I30" s="781" t="s">
        <v>1545</v>
      </c>
      <c r="J30" s="260" t="s">
        <v>1545</v>
      </c>
      <c r="L30" s="260" t="s">
        <v>1545</v>
      </c>
      <c r="M30" s="260" t="s">
        <v>1545</v>
      </c>
      <c r="N30" s="260" t="s">
        <v>1545</v>
      </c>
    </row>
    <row r="31" spans="1:14" ht="12.75">
      <c r="A31" s="259" t="s">
        <v>996</v>
      </c>
      <c r="B31" s="259" t="s">
        <v>575</v>
      </c>
      <c r="C31" s="259" t="s">
        <v>101</v>
      </c>
      <c r="D31" s="260">
        <v>6.1268223939806273E-3</v>
      </c>
      <c r="E31" s="260" t="s">
        <v>1545</v>
      </c>
      <c r="F31" s="260" t="s">
        <v>1545</v>
      </c>
      <c r="G31" s="1200" t="s">
        <v>1545</v>
      </c>
      <c r="H31" s="1204" t="s">
        <v>1545</v>
      </c>
      <c r="I31" s="781" t="s">
        <v>1545</v>
      </c>
      <c r="J31" s="260" t="s">
        <v>1545</v>
      </c>
      <c r="L31" s="260" t="s">
        <v>1545</v>
      </c>
      <c r="M31" s="260" t="s">
        <v>1545</v>
      </c>
      <c r="N31" s="260" t="s">
        <v>1545</v>
      </c>
    </row>
    <row r="32" spans="1:14" ht="12.75">
      <c r="A32" s="259" t="s">
        <v>999</v>
      </c>
      <c r="B32" s="259" t="s">
        <v>974</v>
      </c>
      <c r="C32" s="259" t="s">
        <v>101</v>
      </c>
      <c r="D32" s="260" t="s">
        <v>1545</v>
      </c>
      <c r="E32" s="260" t="s">
        <v>1545</v>
      </c>
      <c r="F32" s="260" t="s">
        <v>1545</v>
      </c>
      <c r="G32" s="1200" t="s">
        <v>1545</v>
      </c>
      <c r="H32" s="1204" t="s">
        <v>1545</v>
      </c>
      <c r="I32" s="781" t="s">
        <v>1545</v>
      </c>
      <c r="J32" s="260" t="s">
        <v>1545</v>
      </c>
      <c r="L32" s="260" t="s">
        <v>1545</v>
      </c>
      <c r="M32" s="260" t="s">
        <v>1545</v>
      </c>
      <c r="N32" s="260" t="s">
        <v>1545</v>
      </c>
    </row>
    <row r="33" spans="1:14" ht="12.75">
      <c r="A33" s="259" t="s">
        <v>1002</v>
      </c>
      <c r="B33" s="259" t="s">
        <v>575</v>
      </c>
      <c r="C33" s="259" t="s">
        <v>101</v>
      </c>
      <c r="D33" s="260">
        <v>3.6214980133780758E-2</v>
      </c>
      <c r="E33" s="260">
        <v>2.4868522565787851E-2</v>
      </c>
      <c r="F33" s="260">
        <v>8.3315220198908035E-3</v>
      </c>
      <c r="G33" s="1200" t="s">
        <v>1545</v>
      </c>
      <c r="H33" s="1204">
        <v>5.2682522687903608E-3</v>
      </c>
      <c r="I33" s="781" t="s">
        <v>1545</v>
      </c>
      <c r="J33" s="260" t="s">
        <v>1545</v>
      </c>
      <c r="L33" s="260" t="s">
        <v>1545</v>
      </c>
      <c r="M33" s="260" t="s">
        <v>1545</v>
      </c>
      <c r="N33" s="260" t="s">
        <v>1545</v>
      </c>
    </row>
    <row r="34" spans="1:14" ht="12.75">
      <c r="A34" s="259" t="s">
        <v>1005</v>
      </c>
      <c r="B34" s="259" t="s">
        <v>974</v>
      </c>
      <c r="C34" s="259" t="s">
        <v>101</v>
      </c>
      <c r="D34" s="260" t="s">
        <v>1545</v>
      </c>
      <c r="E34" s="260" t="s">
        <v>1545</v>
      </c>
      <c r="F34" s="260" t="s">
        <v>1545</v>
      </c>
      <c r="G34" s="1200" t="s">
        <v>1545</v>
      </c>
      <c r="H34" s="1204" t="s">
        <v>1545</v>
      </c>
      <c r="I34" s="781" t="s">
        <v>1545</v>
      </c>
      <c r="J34" s="260" t="s">
        <v>1545</v>
      </c>
      <c r="L34" s="260" t="s">
        <v>1545</v>
      </c>
      <c r="M34" s="260" t="s">
        <v>1545</v>
      </c>
      <c r="N34" s="260" t="s">
        <v>1545</v>
      </c>
    </row>
    <row r="35" spans="1:14" ht="12.75">
      <c r="A35" s="259" t="s">
        <v>1008</v>
      </c>
      <c r="B35" s="259" t="s">
        <v>575</v>
      </c>
      <c r="C35" s="259" t="s">
        <v>101</v>
      </c>
      <c r="D35" s="260">
        <v>1.7469536418503139E-2</v>
      </c>
      <c r="E35" s="260">
        <v>1.3093840908223376E-2</v>
      </c>
      <c r="F35" s="260">
        <v>5.1948880482489681E-3</v>
      </c>
      <c r="G35" s="1200" t="s">
        <v>1545</v>
      </c>
      <c r="H35" s="1204" t="s">
        <v>1545</v>
      </c>
      <c r="I35" s="781" t="s">
        <v>1545</v>
      </c>
      <c r="J35" s="260" t="s">
        <v>1545</v>
      </c>
      <c r="L35" s="260" t="s">
        <v>1545</v>
      </c>
      <c r="M35" s="260" t="s">
        <v>1545</v>
      </c>
      <c r="N35" s="260" t="s">
        <v>1545</v>
      </c>
    </row>
    <row r="36" spans="1:14" ht="12.75">
      <c r="A36" s="259" t="s">
        <v>1011</v>
      </c>
      <c r="B36" s="259" t="s">
        <v>974</v>
      </c>
      <c r="C36" s="259" t="s">
        <v>101</v>
      </c>
      <c r="D36" s="260" t="s">
        <v>1545</v>
      </c>
      <c r="E36" s="260" t="s">
        <v>1545</v>
      </c>
      <c r="F36" s="260" t="s">
        <v>1545</v>
      </c>
      <c r="G36" s="1200" t="s">
        <v>1545</v>
      </c>
      <c r="H36" s="1204" t="s">
        <v>1545</v>
      </c>
      <c r="I36" s="781" t="s">
        <v>1545</v>
      </c>
      <c r="J36" s="260" t="s">
        <v>1545</v>
      </c>
      <c r="L36" s="260" t="s">
        <v>1545</v>
      </c>
      <c r="M36" s="260" t="s">
        <v>1545</v>
      </c>
      <c r="N36" s="260" t="s">
        <v>1545</v>
      </c>
    </row>
    <row r="37" spans="1:14" ht="12.75">
      <c r="A37" s="259" t="s">
        <v>1014</v>
      </c>
      <c r="B37" s="259" t="s">
        <v>575</v>
      </c>
      <c r="C37" s="259" t="s">
        <v>101</v>
      </c>
      <c r="D37" s="260">
        <v>2.8561582505994661E-2</v>
      </c>
      <c r="E37" s="260">
        <v>2.6465647463058874E-2</v>
      </c>
      <c r="F37" s="260">
        <v>2.4072211473713155E-2</v>
      </c>
      <c r="G37" s="1200">
        <v>2.6561982983842821E-2</v>
      </c>
      <c r="H37" s="1204">
        <v>2.3795382148981335E-2</v>
      </c>
      <c r="I37" s="781">
        <v>2.3124791218455232E-2</v>
      </c>
      <c r="J37" s="260">
        <v>1.8879215922275407E-2</v>
      </c>
      <c r="L37" s="260">
        <v>0.64482876800149602</v>
      </c>
      <c r="M37" s="260">
        <v>0.30258590209000136</v>
      </c>
      <c r="N37" s="260">
        <v>5.2585329908502655E-2</v>
      </c>
    </row>
    <row r="38" spans="1:14" ht="12.75">
      <c r="A38" s="259" t="s">
        <v>1016</v>
      </c>
      <c r="B38" s="259" t="s">
        <v>974</v>
      </c>
      <c r="C38" s="259" t="s">
        <v>101</v>
      </c>
      <c r="D38" s="260" t="s">
        <v>1545</v>
      </c>
      <c r="E38" s="260" t="s">
        <v>1545</v>
      </c>
      <c r="F38" s="260">
        <v>5.6683372444110416E-3</v>
      </c>
      <c r="G38" s="1200" t="s">
        <v>1545</v>
      </c>
      <c r="H38" s="1204" t="s">
        <v>1545</v>
      </c>
      <c r="I38" s="781" t="s">
        <v>1545</v>
      </c>
      <c r="J38" s="260" t="s">
        <v>1545</v>
      </c>
      <c r="L38" s="260" t="s">
        <v>1545</v>
      </c>
      <c r="M38" s="260" t="s">
        <v>1545</v>
      </c>
      <c r="N38" s="260" t="s">
        <v>1545</v>
      </c>
    </row>
    <row r="39" spans="1:14" ht="12.75">
      <c r="A39" s="259" t="s">
        <v>1018</v>
      </c>
      <c r="B39" s="259" t="s">
        <v>974</v>
      </c>
      <c r="C39" s="259" t="s">
        <v>101</v>
      </c>
      <c r="D39" s="260">
        <v>1.0553721632344498E-2</v>
      </c>
      <c r="E39" s="260">
        <v>1.0603331052937717E-2</v>
      </c>
      <c r="F39" s="260">
        <v>1.2507409764080268E-2</v>
      </c>
      <c r="G39" s="1200">
        <v>6.6365893110969919E-3</v>
      </c>
      <c r="H39" s="1204" t="s">
        <v>1545</v>
      </c>
      <c r="I39" s="781" t="s">
        <v>1545</v>
      </c>
      <c r="J39" s="260" t="s">
        <v>1545</v>
      </c>
      <c r="L39" s="260" t="s">
        <v>1545</v>
      </c>
      <c r="M39" s="260" t="s">
        <v>1545</v>
      </c>
      <c r="N39" s="260" t="s">
        <v>1545</v>
      </c>
    </row>
    <row r="40" spans="1:14" ht="12.75">
      <c r="A40" s="259" t="s">
        <v>292</v>
      </c>
      <c r="B40" s="259" t="s">
        <v>575</v>
      </c>
      <c r="C40" s="259" t="s">
        <v>101</v>
      </c>
      <c r="D40" s="260">
        <v>0.2223688164408571</v>
      </c>
      <c r="E40" s="260">
        <v>0.20739547129326147</v>
      </c>
      <c r="F40" s="260">
        <v>0.17297187538651121</v>
      </c>
      <c r="G40" s="1200">
        <v>0.13070966325712141</v>
      </c>
      <c r="H40" s="1204">
        <v>0.1160276495636751</v>
      </c>
      <c r="I40" s="781">
        <v>0.10708693532574261</v>
      </c>
      <c r="J40" s="260">
        <v>9.0834367532692972E-2</v>
      </c>
      <c r="L40" s="260">
        <v>0.55113262661676687</v>
      </c>
      <c r="M40" s="260">
        <v>0.32103132337685131</v>
      </c>
      <c r="N40" s="260">
        <v>0.12783605000638179</v>
      </c>
    </row>
    <row r="41" spans="1:14" ht="12.75">
      <c r="A41" s="259" t="s">
        <v>296</v>
      </c>
      <c r="B41" s="259" t="s">
        <v>575</v>
      </c>
      <c r="C41" s="259" t="s">
        <v>101</v>
      </c>
      <c r="D41" s="260">
        <v>0.35286552602657251</v>
      </c>
      <c r="E41" s="260">
        <v>0.38851759470678071</v>
      </c>
      <c r="F41" s="260">
        <v>0.39622183913271491</v>
      </c>
      <c r="G41" s="1200">
        <v>0.40334417563940805</v>
      </c>
      <c r="H41" s="1204">
        <v>0.43256076490681084</v>
      </c>
      <c r="I41" s="781">
        <v>0.45236162826178722</v>
      </c>
      <c r="J41" s="260">
        <v>0.46580587602704249</v>
      </c>
      <c r="L41" s="260">
        <v>0.47755327310586165</v>
      </c>
      <c r="M41" s="260">
        <v>0.33551342671826578</v>
      </c>
      <c r="N41" s="260">
        <v>0.18693330017587256</v>
      </c>
    </row>
    <row r="42" spans="1:14" ht="12.75">
      <c r="A42" s="259" t="s">
        <v>1020</v>
      </c>
      <c r="B42" s="259" t="s">
        <v>974</v>
      </c>
      <c r="C42" s="259" t="s">
        <v>101</v>
      </c>
      <c r="D42" s="260">
        <v>3.7530948761083247E-2</v>
      </c>
      <c r="E42" s="260">
        <v>3.9234396971378926E-2</v>
      </c>
      <c r="F42" s="260">
        <v>5.0046146485459748E-2</v>
      </c>
      <c r="G42" s="1200">
        <v>3.9698603554852031E-2</v>
      </c>
      <c r="H42" s="1204">
        <v>3.1969583910509081E-2</v>
      </c>
      <c r="I42" s="781">
        <v>3.1834606999988704E-2</v>
      </c>
      <c r="J42" s="260">
        <v>3.0591821003384263E-2</v>
      </c>
      <c r="L42" s="260">
        <v>0.67032023279495589</v>
      </c>
      <c r="M42" s="260">
        <v>0.29756754380560224</v>
      </c>
      <c r="N42" s="260">
        <v>3.2112223399441746E-2</v>
      </c>
    </row>
    <row r="43" spans="1:14" ht="12.75">
      <c r="A43" s="259" t="s">
        <v>1021</v>
      </c>
      <c r="B43" s="259" t="s">
        <v>575</v>
      </c>
      <c r="C43" s="259" t="s">
        <v>1022</v>
      </c>
      <c r="D43" s="260">
        <v>9.1698316431150142E-3</v>
      </c>
      <c r="E43" s="260">
        <v>2.674282589078697E-2</v>
      </c>
      <c r="F43" s="260">
        <v>7.5988690086523356E-2</v>
      </c>
      <c r="G43" s="1200">
        <v>0.13904793881407077</v>
      </c>
      <c r="H43" s="1204">
        <v>0.14286020631137186</v>
      </c>
      <c r="I43" s="781">
        <v>0.14631007600601545</v>
      </c>
      <c r="J43" s="260">
        <v>0.17788859440124144</v>
      </c>
      <c r="L43" s="260">
        <v>0.67684599697471526</v>
      </c>
      <c r="M43" s="260">
        <v>0.29628285408695115</v>
      </c>
      <c r="N43" s="260">
        <v>2.6871148938333644E-2</v>
      </c>
    </row>
    <row r="44" spans="1:14" ht="12.75">
      <c r="A44" s="259" t="s">
        <v>1023</v>
      </c>
      <c r="B44" s="259" t="s">
        <v>575</v>
      </c>
      <c r="C44" s="259" t="s">
        <v>1022</v>
      </c>
      <c r="D44" s="260">
        <v>2.2668068697911641E-2</v>
      </c>
      <c r="E44" s="260">
        <v>3.0155951114447188E-2</v>
      </c>
      <c r="F44" s="260">
        <v>4.8067682719326515E-2</v>
      </c>
      <c r="G44" s="1200">
        <v>5.4948983030269238E-2</v>
      </c>
      <c r="H44" s="1204">
        <v>6.4675463097588065E-2</v>
      </c>
      <c r="I44" s="781">
        <v>6.7305172629500351E-2</v>
      </c>
      <c r="J44" s="260">
        <v>6.8285081838820094E-2</v>
      </c>
      <c r="L44" s="260">
        <v>0.67727526474555211</v>
      </c>
      <c r="M44" s="260">
        <v>0.29619834660605715</v>
      </c>
      <c r="N44" s="260">
        <v>2.6526388648390836E-2</v>
      </c>
    </row>
    <row r="45" spans="1:14" ht="12.75">
      <c r="A45" s="259" t="s">
        <v>1024</v>
      </c>
      <c r="B45" s="259" t="s">
        <v>575</v>
      </c>
      <c r="C45" s="259" t="s">
        <v>1025</v>
      </c>
      <c r="D45" s="260" t="s">
        <v>1545</v>
      </c>
      <c r="E45" s="260" t="s">
        <v>1545</v>
      </c>
      <c r="F45" s="260" t="s">
        <v>1545</v>
      </c>
      <c r="G45" s="1200" t="s">
        <v>1545</v>
      </c>
      <c r="H45" s="1204" t="s">
        <v>1545</v>
      </c>
      <c r="I45" s="781">
        <v>6.6949399224675238E-3</v>
      </c>
      <c r="J45" s="260">
        <v>6.8429800824462211E-3</v>
      </c>
      <c r="L45" s="260">
        <v>0.67710630252382353</v>
      </c>
      <c r="M45" s="260">
        <v>0.29623160922835118</v>
      </c>
      <c r="N45" s="260">
        <v>2.6662088247825299E-2</v>
      </c>
    </row>
    <row r="46" spans="1:14" ht="12.75">
      <c r="A46" s="259" t="s">
        <v>1546</v>
      </c>
      <c r="B46" s="259" t="s">
        <v>974</v>
      </c>
      <c r="C46" s="259" t="s">
        <v>1025</v>
      </c>
      <c r="D46" s="260" t="s">
        <v>1545</v>
      </c>
      <c r="E46" s="260" t="s">
        <v>1545</v>
      </c>
      <c r="F46" s="260" t="s">
        <v>1545</v>
      </c>
      <c r="G46" s="1200" t="s">
        <v>1545</v>
      </c>
      <c r="H46" s="1204" t="s">
        <v>1545</v>
      </c>
      <c r="I46" s="781" t="s">
        <v>1545</v>
      </c>
      <c r="J46" s="260" t="s">
        <v>1545</v>
      </c>
      <c r="L46" s="260" t="s">
        <v>1545</v>
      </c>
      <c r="M46" s="260" t="s">
        <v>1545</v>
      </c>
      <c r="N46" s="260" t="s">
        <v>1545</v>
      </c>
    </row>
    <row r="47" spans="1:14" ht="12.75">
      <c r="A47" s="259" t="s">
        <v>1547</v>
      </c>
      <c r="B47" s="259" t="s">
        <v>575</v>
      </c>
      <c r="C47" s="259" t="s">
        <v>33</v>
      </c>
      <c r="D47" s="260" t="s">
        <v>1545</v>
      </c>
      <c r="E47" s="260" t="s">
        <v>1545</v>
      </c>
      <c r="F47" s="260" t="s">
        <v>1545</v>
      </c>
      <c r="G47" s="1200" t="s">
        <v>1545</v>
      </c>
      <c r="H47" s="1204" t="s">
        <v>1545</v>
      </c>
      <c r="I47" s="781" t="s">
        <v>1545</v>
      </c>
      <c r="J47" s="260" t="s">
        <v>1545</v>
      </c>
      <c r="L47" s="260" t="s">
        <v>1545</v>
      </c>
      <c r="M47" s="260" t="s">
        <v>1545</v>
      </c>
      <c r="N47" s="260" t="s">
        <v>1545</v>
      </c>
    </row>
    <row r="48" spans="1:14" ht="12.75">
      <c r="A48" s="261" t="s">
        <v>1026</v>
      </c>
      <c r="B48" s="261" t="s">
        <v>297</v>
      </c>
      <c r="C48" s="261" t="s">
        <v>22</v>
      </c>
      <c r="D48" s="262" t="s">
        <v>1545</v>
      </c>
      <c r="E48" s="262" t="s">
        <v>1545</v>
      </c>
      <c r="F48" s="262" t="s">
        <v>1545</v>
      </c>
      <c r="G48" s="1201" t="s">
        <v>1545</v>
      </c>
      <c r="H48" s="1205" t="s">
        <v>1545</v>
      </c>
      <c r="I48" s="782" t="s">
        <v>1545</v>
      </c>
      <c r="J48" s="262" t="s">
        <v>1545</v>
      </c>
      <c r="L48" s="262" t="s">
        <v>1545</v>
      </c>
      <c r="M48" s="262" t="s">
        <v>1545</v>
      </c>
      <c r="N48" s="262" t="s">
        <v>1545</v>
      </c>
    </row>
    <row r="49" spans="1:14" ht="12.75">
      <c r="A49" s="261" t="s">
        <v>1029</v>
      </c>
      <c r="B49" s="261" t="s">
        <v>297</v>
      </c>
      <c r="C49" s="261" t="s">
        <v>22</v>
      </c>
      <c r="D49" s="262" t="s">
        <v>1545</v>
      </c>
      <c r="E49" s="262" t="s">
        <v>1545</v>
      </c>
      <c r="F49" s="262" t="s">
        <v>1545</v>
      </c>
      <c r="G49" s="1201" t="s">
        <v>1545</v>
      </c>
      <c r="H49" s="1205" t="s">
        <v>1545</v>
      </c>
      <c r="I49" s="782" t="s">
        <v>1545</v>
      </c>
      <c r="J49" s="262" t="s">
        <v>1545</v>
      </c>
      <c r="L49" s="262" t="s">
        <v>1545</v>
      </c>
      <c r="M49" s="262" t="s">
        <v>1545</v>
      </c>
      <c r="N49" s="262" t="s">
        <v>1545</v>
      </c>
    </row>
    <row r="50" spans="1:14" ht="12.75">
      <c r="A50" s="261" t="s">
        <v>1031</v>
      </c>
      <c r="B50" s="261" t="s">
        <v>297</v>
      </c>
      <c r="C50" s="261" t="s">
        <v>22</v>
      </c>
      <c r="D50" s="262" t="s">
        <v>1545</v>
      </c>
      <c r="E50" s="262" t="s">
        <v>1545</v>
      </c>
      <c r="F50" s="262" t="s">
        <v>1545</v>
      </c>
      <c r="G50" s="1201" t="s">
        <v>1545</v>
      </c>
      <c r="H50" s="1205" t="s">
        <v>1545</v>
      </c>
      <c r="I50" s="782" t="s">
        <v>1545</v>
      </c>
      <c r="J50" s="262" t="s">
        <v>1545</v>
      </c>
      <c r="L50" s="262" t="s">
        <v>1545</v>
      </c>
      <c r="M50" s="262" t="s">
        <v>1545</v>
      </c>
      <c r="N50" s="262" t="s">
        <v>1545</v>
      </c>
    </row>
    <row r="51" spans="1:14" ht="12.75">
      <c r="A51" s="261" t="s">
        <v>1033</v>
      </c>
      <c r="B51" s="261" t="s">
        <v>297</v>
      </c>
      <c r="C51" s="261" t="s">
        <v>22</v>
      </c>
      <c r="D51" s="262" t="s">
        <v>1545</v>
      </c>
      <c r="E51" s="262" t="s">
        <v>1545</v>
      </c>
      <c r="F51" s="262" t="s">
        <v>1545</v>
      </c>
      <c r="G51" s="1201" t="s">
        <v>1545</v>
      </c>
      <c r="H51" s="1205" t="s">
        <v>1545</v>
      </c>
      <c r="I51" s="782" t="s">
        <v>1545</v>
      </c>
      <c r="J51" s="262" t="s">
        <v>1545</v>
      </c>
      <c r="L51" s="262" t="s">
        <v>1545</v>
      </c>
      <c r="M51" s="262" t="s">
        <v>1545</v>
      </c>
      <c r="N51" s="262" t="s">
        <v>1545</v>
      </c>
    </row>
    <row r="52" spans="1:14" ht="12.75">
      <c r="A52" s="261" t="s">
        <v>1035</v>
      </c>
      <c r="B52" s="261" t="s">
        <v>297</v>
      </c>
      <c r="C52" s="261" t="s">
        <v>22</v>
      </c>
      <c r="D52" s="262" t="s">
        <v>1545</v>
      </c>
      <c r="E52" s="262" t="s">
        <v>1545</v>
      </c>
      <c r="F52" s="262" t="s">
        <v>1545</v>
      </c>
      <c r="G52" s="1201" t="s">
        <v>1545</v>
      </c>
      <c r="H52" s="1205" t="s">
        <v>1545</v>
      </c>
      <c r="I52" s="782" t="s">
        <v>1545</v>
      </c>
      <c r="J52" s="262" t="s">
        <v>1545</v>
      </c>
      <c r="L52" s="262" t="s">
        <v>1545</v>
      </c>
      <c r="M52" s="262" t="s">
        <v>1545</v>
      </c>
      <c r="N52" s="262" t="s">
        <v>1545</v>
      </c>
    </row>
    <row r="53" spans="1:14" ht="12.75">
      <c r="A53" s="261" t="s">
        <v>1037</v>
      </c>
      <c r="B53" s="261" t="s">
        <v>297</v>
      </c>
      <c r="C53" s="261" t="s">
        <v>22</v>
      </c>
      <c r="D53" s="262" t="s">
        <v>1545</v>
      </c>
      <c r="E53" s="262" t="s">
        <v>1545</v>
      </c>
      <c r="F53" s="262" t="s">
        <v>1545</v>
      </c>
      <c r="G53" s="1201" t="s">
        <v>1545</v>
      </c>
      <c r="H53" s="1205" t="s">
        <v>1545</v>
      </c>
      <c r="I53" s="782" t="s">
        <v>1545</v>
      </c>
      <c r="J53" s="262" t="s">
        <v>1545</v>
      </c>
      <c r="L53" s="262" t="s">
        <v>1545</v>
      </c>
      <c r="M53" s="262" t="s">
        <v>1545</v>
      </c>
      <c r="N53" s="262" t="s">
        <v>1545</v>
      </c>
    </row>
    <row r="54" spans="1:14" ht="12.75">
      <c r="A54" s="261" t="s">
        <v>1039</v>
      </c>
      <c r="B54" s="261" t="s">
        <v>297</v>
      </c>
      <c r="C54" s="261" t="s">
        <v>22</v>
      </c>
      <c r="D54" s="262" t="s">
        <v>1545</v>
      </c>
      <c r="E54" s="262" t="s">
        <v>1545</v>
      </c>
      <c r="F54" s="262" t="s">
        <v>1545</v>
      </c>
      <c r="G54" s="1201" t="s">
        <v>1545</v>
      </c>
      <c r="H54" s="1205" t="s">
        <v>1545</v>
      </c>
      <c r="I54" s="782" t="s">
        <v>1545</v>
      </c>
      <c r="J54" s="262" t="s">
        <v>1545</v>
      </c>
      <c r="L54" s="262" t="s">
        <v>1545</v>
      </c>
      <c r="M54" s="262" t="s">
        <v>1545</v>
      </c>
      <c r="N54" s="262" t="s">
        <v>1545</v>
      </c>
    </row>
    <row r="55" spans="1:14" ht="12.75">
      <c r="A55" s="261" t="s">
        <v>1041</v>
      </c>
      <c r="B55" s="261" t="s">
        <v>297</v>
      </c>
      <c r="C55" s="261" t="s">
        <v>22</v>
      </c>
      <c r="D55" s="262" t="s">
        <v>1545</v>
      </c>
      <c r="E55" s="262" t="s">
        <v>1545</v>
      </c>
      <c r="F55" s="262" t="s">
        <v>1545</v>
      </c>
      <c r="G55" s="1201" t="s">
        <v>1545</v>
      </c>
      <c r="H55" s="1205" t="s">
        <v>1545</v>
      </c>
      <c r="I55" s="782" t="s">
        <v>1545</v>
      </c>
      <c r="J55" s="262" t="s">
        <v>1545</v>
      </c>
      <c r="L55" s="262" t="s">
        <v>1545</v>
      </c>
      <c r="M55" s="262" t="s">
        <v>1545</v>
      </c>
      <c r="N55" s="262" t="s">
        <v>1545</v>
      </c>
    </row>
    <row r="56" spans="1:14" ht="12.75">
      <c r="A56" s="261" t="s">
        <v>1043</v>
      </c>
      <c r="B56" s="261" t="s">
        <v>297</v>
      </c>
      <c r="C56" s="261" t="s">
        <v>22</v>
      </c>
      <c r="D56" s="262" t="s">
        <v>1545</v>
      </c>
      <c r="E56" s="262" t="s">
        <v>1545</v>
      </c>
      <c r="F56" s="262" t="s">
        <v>1545</v>
      </c>
      <c r="G56" s="1201" t="s">
        <v>1545</v>
      </c>
      <c r="H56" s="1205" t="s">
        <v>1545</v>
      </c>
      <c r="I56" s="782" t="s">
        <v>1545</v>
      </c>
      <c r="J56" s="262" t="s">
        <v>1545</v>
      </c>
      <c r="L56" s="262" t="s">
        <v>1545</v>
      </c>
      <c r="M56" s="262" t="s">
        <v>1545</v>
      </c>
      <c r="N56" s="262" t="s">
        <v>1545</v>
      </c>
    </row>
    <row r="57" spans="1:14" ht="12.75">
      <c r="A57" s="261" t="s">
        <v>1045</v>
      </c>
      <c r="B57" s="261" t="s">
        <v>297</v>
      </c>
      <c r="C57" s="261" t="s">
        <v>22</v>
      </c>
      <c r="D57" s="262" t="s">
        <v>1545</v>
      </c>
      <c r="E57" s="262" t="s">
        <v>1545</v>
      </c>
      <c r="F57" s="262" t="s">
        <v>1545</v>
      </c>
      <c r="G57" s="1201" t="s">
        <v>1545</v>
      </c>
      <c r="H57" s="1205" t="s">
        <v>1545</v>
      </c>
      <c r="I57" s="782" t="s">
        <v>1545</v>
      </c>
      <c r="J57" s="262" t="s">
        <v>1545</v>
      </c>
      <c r="L57" s="262" t="s">
        <v>1545</v>
      </c>
      <c r="M57" s="262" t="s">
        <v>1545</v>
      </c>
      <c r="N57" s="262" t="s">
        <v>1545</v>
      </c>
    </row>
    <row r="58" spans="1:14" ht="12.75">
      <c r="A58" s="261" t="s">
        <v>1047</v>
      </c>
      <c r="B58" s="261" t="s">
        <v>297</v>
      </c>
      <c r="C58" s="261" t="s">
        <v>22</v>
      </c>
      <c r="D58" s="262" t="s">
        <v>1545</v>
      </c>
      <c r="E58" s="262" t="s">
        <v>1545</v>
      </c>
      <c r="F58" s="262" t="s">
        <v>1545</v>
      </c>
      <c r="G58" s="1201" t="s">
        <v>1545</v>
      </c>
      <c r="H58" s="1205" t="s">
        <v>1545</v>
      </c>
      <c r="I58" s="782" t="s">
        <v>1545</v>
      </c>
      <c r="J58" s="262" t="s">
        <v>1545</v>
      </c>
      <c r="L58" s="262" t="s">
        <v>1545</v>
      </c>
      <c r="M58" s="262" t="s">
        <v>1545</v>
      </c>
      <c r="N58" s="262" t="s">
        <v>1545</v>
      </c>
    </row>
    <row r="59" spans="1:14" ht="12.75">
      <c r="A59" s="261" t="s">
        <v>1049</v>
      </c>
      <c r="B59" s="261" t="s">
        <v>297</v>
      </c>
      <c r="C59" s="261" t="s">
        <v>22</v>
      </c>
      <c r="D59" s="262" t="s">
        <v>1545</v>
      </c>
      <c r="E59" s="262" t="s">
        <v>1545</v>
      </c>
      <c r="F59" s="262" t="s">
        <v>1545</v>
      </c>
      <c r="G59" s="1201" t="s">
        <v>1545</v>
      </c>
      <c r="H59" s="1205" t="s">
        <v>1545</v>
      </c>
      <c r="I59" s="782" t="s">
        <v>1545</v>
      </c>
      <c r="J59" s="262" t="s">
        <v>1545</v>
      </c>
      <c r="L59" s="262" t="s">
        <v>1545</v>
      </c>
      <c r="M59" s="262" t="s">
        <v>1545</v>
      </c>
      <c r="N59" s="262" t="s">
        <v>1545</v>
      </c>
    </row>
    <row r="60" spans="1:14" ht="12.75">
      <c r="A60" s="261" t="s">
        <v>1051</v>
      </c>
      <c r="B60" s="261" t="s">
        <v>297</v>
      </c>
      <c r="C60" s="261" t="s">
        <v>22</v>
      </c>
      <c r="D60" s="262" t="s">
        <v>1545</v>
      </c>
      <c r="E60" s="262" t="s">
        <v>1545</v>
      </c>
      <c r="F60" s="262" t="s">
        <v>1545</v>
      </c>
      <c r="G60" s="1201" t="s">
        <v>1545</v>
      </c>
      <c r="H60" s="1205" t="s">
        <v>1545</v>
      </c>
      <c r="I60" s="782" t="s">
        <v>1545</v>
      </c>
      <c r="J60" s="262" t="s">
        <v>1545</v>
      </c>
      <c r="L60" s="262" t="s">
        <v>1545</v>
      </c>
      <c r="M60" s="262" t="s">
        <v>1545</v>
      </c>
      <c r="N60" s="262" t="s">
        <v>1545</v>
      </c>
    </row>
    <row r="61" spans="1:14" ht="12.75">
      <c r="A61" s="261" t="s">
        <v>1053</v>
      </c>
      <c r="B61" s="261" t="s">
        <v>297</v>
      </c>
      <c r="C61" s="261" t="s">
        <v>22</v>
      </c>
      <c r="D61" s="262" t="s">
        <v>1545</v>
      </c>
      <c r="E61" s="262" t="s">
        <v>1545</v>
      </c>
      <c r="F61" s="262" t="s">
        <v>1545</v>
      </c>
      <c r="G61" s="1201" t="s">
        <v>1545</v>
      </c>
      <c r="H61" s="1205" t="s">
        <v>1545</v>
      </c>
      <c r="I61" s="782" t="s">
        <v>1545</v>
      </c>
      <c r="J61" s="262" t="s">
        <v>1545</v>
      </c>
      <c r="L61" s="262" t="s">
        <v>1545</v>
      </c>
      <c r="M61" s="262" t="s">
        <v>1545</v>
      </c>
      <c r="N61" s="262" t="s">
        <v>1545</v>
      </c>
    </row>
    <row r="62" spans="1:14" ht="12.75">
      <c r="A62" s="261" t="s">
        <v>1055</v>
      </c>
      <c r="B62" s="261" t="s">
        <v>297</v>
      </c>
      <c r="C62" s="261" t="s">
        <v>22</v>
      </c>
      <c r="D62" s="262" t="s">
        <v>1545</v>
      </c>
      <c r="E62" s="262" t="s">
        <v>1545</v>
      </c>
      <c r="F62" s="262" t="s">
        <v>1545</v>
      </c>
      <c r="G62" s="1201" t="s">
        <v>1545</v>
      </c>
      <c r="H62" s="1205" t="s">
        <v>1545</v>
      </c>
      <c r="I62" s="782" t="s">
        <v>1545</v>
      </c>
      <c r="J62" s="262" t="s">
        <v>1545</v>
      </c>
      <c r="L62" s="262" t="s">
        <v>1545</v>
      </c>
      <c r="M62" s="262" t="s">
        <v>1545</v>
      </c>
      <c r="N62" s="262" t="s">
        <v>1545</v>
      </c>
    </row>
    <row r="63" spans="1:14" ht="12.75">
      <c r="A63" s="261" t="s">
        <v>1057</v>
      </c>
      <c r="B63" s="261" t="s">
        <v>297</v>
      </c>
      <c r="C63" s="261" t="s">
        <v>22</v>
      </c>
      <c r="D63" s="262" t="s">
        <v>1545</v>
      </c>
      <c r="E63" s="262" t="s">
        <v>1545</v>
      </c>
      <c r="F63" s="262" t="s">
        <v>1545</v>
      </c>
      <c r="G63" s="1201" t="s">
        <v>1545</v>
      </c>
      <c r="H63" s="1205" t="s">
        <v>1545</v>
      </c>
      <c r="I63" s="782" t="s">
        <v>1545</v>
      </c>
      <c r="J63" s="262" t="s">
        <v>1545</v>
      </c>
      <c r="L63" s="262" t="s">
        <v>1545</v>
      </c>
      <c r="M63" s="262" t="s">
        <v>1545</v>
      </c>
      <c r="N63" s="262" t="s">
        <v>1545</v>
      </c>
    </row>
    <row r="64" spans="1:14" ht="12.75">
      <c r="A64" s="261" t="s">
        <v>1059</v>
      </c>
      <c r="B64" s="261" t="s">
        <v>297</v>
      </c>
      <c r="C64" s="261" t="s">
        <v>22</v>
      </c>
      <c r="D64" s="262" t="s">
        <v>1545</v>
      </c>
      <c r="E64" s="262" t="s">
        <v>1545</v>
      </c>
      <c r="F64" s="262" t="s">
        <v>1545</v>
      </c>
      <c r="G64" s="1201" t="s">
        <v>1545</v>
      </c>
      <c r="H64" s="1205" t="s">
        <v>1545</v>
      </c>
      <c r="I64" s="782">
        <v>6.144586838272301E-3</v>
      </c>
      <c r="J64" s="262">
        <v>8.4905029906344812E-3</v>
      </c>
      <c r="L64" s="262">
        <v>0.21395883047595871</v>
      </c>
      <c r="M64" s="262">
        <v>0.32185344041760078</v>
      </c>
      <c r="N64" s="262">
        <v>0.46418772910644046</v>
      </c>
    </row>
    <row r="65" spans="1:14" ht="12.75">
      <c r="A65" s="261" t="s">
        <v>1061</v>
      </c>
      <c r="B65" s="261" t="s">
        <v>297</v>
      </c>
      <c r="C65" s="261" t="s">
        <v>22</v>
      </c>
      <c r="D65" s="262" t="s">
        <v>1545</v>
      </c>
      <c r="E65" s="262" t="s">
        <v>1545</v>
      </c>
      <c r="F65" s="262" t="s">
        <v>1545</v>
      </c>
      <c r="G65" s="1201" t="s">
        <v>1545</v>
      </c>
      <c r="H65" s="1205" t="s">
        <v>1545</v>
      </c>
      <c r="I65" s="782" t="s">
        <v>1545</v>
      </c>
      <c r="J65" s="262" t="s">
        <v>1545</v>
      </c>
      <c r="L65" s="262" t="s">
        <v>1545</v>
      </c>
      <c r="M65" s="262" t="s">
        <v>1545</v>
      </c>
      <c r="N65" s="262" t="s">
        <v>1545</v>
      </c>
    </row>
    <row r="66" spans="1:14" ht="12.75">
      <c r="A66" s="261" t="s">
        <v>1064</v>
      </c>
      <c r="B66" s="261" t="s">
        <v>297</v>
      </c>
      <c r="C66" s="261" t="s">
        <v>970</v>
      </c>
      <c r="D66" s="262" t="s">
        <v>1545</v>
      </c>
      <c r="E66" s="262" t="s">
        <v>1545</v>
      </c>
      <c r="F66" s="262" t="s">
        <v>1545</v>
      </c>
      <c r="G66" s="1201" t="s">
        <v>1545</v>
      </c>
      <c r="H66" s="1205" t="s">
        <v>1545</v>
      </c>
      <c r="I66" s="782" t="s">
        <v>1545</v>
      </c>
      <c r="J66" s="262" t="s">
        <v>1545</v>
      </c>
      <c r="L66" s="262" t="s">
        <v>1545</v>
      </c>
      <c r="M66" s="262" t="s">
        <v>1545</v>
      </c>
      <c r="N66" s="262" t="s">
        <v>1545</v>
      </c>
    </row>
    <row r="67" spans="1:14" ht="12.75">
      <c r="A67" s="261" t="s">
        <v>1065</v>
      </c>
      <c r="B67" s="261" t="s">
        <v>297</v>
      </c>
      <c r="C67" s="261" t="s">
        <v>970</v>
      </c>
      <c r="D67" s="262" t="s">
        <v>1545</v>
      </c>
      <c r="E67" s="262" t="s">
        <v>1545</v>
      </c>
      <c r="F67" s="262" t="s">
        <v>1545</v>
      </c>
      <c r="G67" s="1201" t="s">
        <v>1545</v>
      </c>
      <c r="H67" s="1205" t="s">
        <v>1545</v>
      </c>
      <c r="I67" s="782" t="s">
        <v>1545</v>
      </c>
      <c r="J67" s="262" t="s">
        <v>1545</v>
      </c>
      <c r="L67" s="262" t="s">
        <v>1545</v>
      </c>
      <c r="M67" s="262" t="s">
        <v>1545</v>
      </c>
      <c r="N67" s="262" t="s">
        <v>1545</v>
      </c>
    </row>
    <row r="68" spans="1:14" ht="12.75">
      <c r="A68" s="261" t="s">
        <v>1066</v>
      </c>
      <c r="B68" s="261" t="s">
        <v>297</v>
      </c>
      <c r="C68" s="261" t="s">
        <v>101</v>
      </c>
      <c r="D68" s="262" t="s">
        <v>1545</v>
      </c>
      <c r="E68" s="262" t="s">
        <v>1545</v>
      </c>
      <c r="F68" s="262" t="s">
        <v>1545</v>
      </c>
      <c r="G68" s="1201" t="s">
        <v>1545</v>
      </c>
      <c r="H68" s="1205" t="s">
        <v>1545</v>
      </c>
      <c r="I68" s="782" t="s">
        <v>1545</v>
      </c>
      <c r="J68" s="262" t="s">
        <v>1545</v>
      </c>
      <c r="L68" s="262" t="s">
        <v>1545</v>
      </c>
      <c r="M68" s="262" t="s">
        <v>1545</v>
      </c>
      <c r="N68" s="262" t="s">
        <v>1545</v>
      </c>
    </row>
    <row r="69" spans="1:14" ht="12.75">
      <c r="A69" s="261" t="s">
        <v>1068</v>
      </c>
      <c r="B69" s="261" t="s">
        <v>297</v>
      </c>
      <c r="C69" s="261" t="s">
        <v>101</v>
      </c>
      <c r="D69" s="262" t="s">
        <v>1545</v>
      </c>
      <c r="E69" s="262" t="s">
        <v>1545</v>
      </c>
      <c r="F69" s="262" t="s">
        <v>1545</v>
      </c>
      <c r="G69" s="1201" t="s">
        <v>1545</v>
      </c>
      <c r="H69" s="1205" t="s">
        <v>1545</v>
      </c>
      <c r="I69" s="782" t="s">
        <v>1545</v>
      </c>
      <c r="J69" s="262" t="s">
        <v>1545</v>
      </c>
      <c r="L69" s="262" t="s">
        <v>1545</v>
      </c>
      <c r="M69" s="262" t="s">
        <v>1545</v>
      </c>
      <c r="N69" s="262" t="s">
        <v>1545</v>
      </c>
    </row>
    <row r="70" spans="1:14" ht="12.75">
      <c r="A70" s="261" t="s">
        <v>1070</v>
      </c>
      <c r="B70" s="261" t="s">
        <v>297</v>
      </c>
      <c r="C70" s="261" t="s">
        <v>101</v>
      </c>
      <c r="D70" s="262" t="s">
        <v>1545</v>
      </c>
      <c r="E70" s="262" t="s">
        <v>1545</v>
      </c>
      <c r="F70" s="262" t="s">
        <v>1545</v>
      </c>
      <c r="G70" s="1201" t="s">
        <v>1545</v>
      </c>
      <c r="H70" s="1205" t="s">
        <v>1545</v>
      </c>
      <c r="I70" s="782" t="s">
        <v>1545</v>
      </c>
      <c r="J70" s="262" t="s">
        <v>1545</v>
      </c>
      <c r="L70" s="262" t="s">
        <v>1545</v>
      </c>
      <c r="M70" s="262" t="s">
        <v>1545</v>
      </c>
      <c r="N70" s="262" t="s">
        <v>1545</v>
      </c>
    </row>
    <row r="71" spans="1:14" ht="12.75">
      <c r="A71" s="261" t="s">
        <v>1071</v>
      </c>
      <c r="B71" s="261" t="s">
        <v>297</v>
      </c>
      <c r="C71" s="261" t="s">
        <v>101</v>
      </c>
      <c r="D71" s="262" t="s">
        <v>1545</v>
      </c>
      <c r="E71" s="262" t="s">
        <v>1545</v>
      </c>
      <c r="F71" s="262" t="s">
        <v>1545</v>
      </c>
      <c r="G71" s="1201" t="s">
        <v>1545</v>
      </c>
      <c r="H71" s="1205" t="s">
        <v>1545</v>
      </c>
      <c r="I71" s="782" t="s">
        <v>1545</v>
      </c>
      <c r="J71" s="262" t="s">
        <v>1545</v>
      </c>
      <c r="L71" s="262" t="s">
        <v>1545</v>
      </c>
      <c r="M71" s="262" t="s">
        <v>1545</v>
      </c>
      <c r="N71" s="262" t="s">
        <v>1545</v>
      </c>
    </row>
    <row r="72" spans="1:14" ht="12.75">
      <c r="A72" s="261" t="s">
        <v>1072</v>
      </c>
      <c r="B72" s="261" t="s">
        <v>297</v>
      </c>
      <c r="C72" s="261" t="s">
        <v>101</v>
      </c>
      <c r="D72" s="262" t="s">
        <v>1545</v>
      </c>
      <c r="E72" s="262" t="s">
        <v>1545</v>
      </c>
      <c r="F72" s="262" t="s">
        <v>1545</v>
      </c>
      <c r="G72" s="1201" t="s">
        <v>1545</v>
      </c>
      <c r="H72" s="1205" t="s">
        <v>1545</v>
      </c>
      <c r="I72" s="782" t="s">
        <v>1545</v>
      </c>
      <c r="J72" s="262" t="s">
        <v>1545</v>
      </c>
      <c r="L72" s="262" t="s">
        <v>1545</v>
      </c>
      <c r="M72" s="262" t="s">
        <v>1545</v>
      </c>
      <c r="N72" s="262" t="s">
        <v>1545</v>
      </c>
    </row>
    <row r="73" spans="1:14" ht="12.75">
      <c r="A73" s="261" t="s">
        <v>1073</v>
      </c>
      <c r="B73" s="261" t="s">
        <v>297</v>
      </c>
      <c r="C73" s="261" t="s">
        <v>101</v>
      </c>
      <c r="D73" s="262" t="s">
        <v>1545</v>
      </c>
      <c r="E73" s="262" t="s">
        <v>1545</v>
      </c>
      <c r="F73" s="262" t="s">
        <v>1545</v>
      </c>
      <c r="G73" s="1201" t="s">
        <v>1545</v>
      </c>
      <c r="H73" s="1205" t="s">
        <v>1545</v>
      </c>
      <c r="I73" s="782" t="s">
        <v>1545</v>
      </c>
      <c r="J73" s="262" t="s">
        <v>1545</v>
      </c>
      <c r="L73" s="262" t="s">
        <v>1545</v>
      </c>
      <c r="M73" s="262" t="s">
        <v>1545</v>
      </c>
      <c r="N73" s="262" t="s">
        <v>1545</v>
      </c>
    </row>
    <row r="74" spans="1:14" ht="12.75">
      <c r="A74" s="261" t="s">
        <v>1074</v>
      </c>
      <c r="B74" s="261" t="s">
        <v>297</v>
      </c>
      <c r="C74" s="261" t="s">
        <v>101</v>
      </c>
      <c r="D74" s="262" t="s">
        <v>1545</v>
      </c>
      <c r="E74" s="262" t="s">
        <v>1545</v>
      </c>
      <c r="F74" s="262" t="s">
        <v>1545</v>
      </c>
      <c r="G74" s="1201" t="s">
        <v>1545</v>
      </c>
      <c r="H74" s="1205" t="s">
        <v>1545</v>
      </c>
      <c r="I74" s="782" t="s">
        <v>1545</v>
      </c>
      <c r="J74" s="262" t="s">
        <v>1545</v>
      </c>
      <c r="L74" s="262" t="s">
        <v>1545</v>
      </c>
      <c r="M74" s="262" t="s">
        <v>1545</v>
      </c>
      <c r="N74" s="262" t="s">
        <v>1545</v>
      </c>
    </row>
    <row r="75" spans="1:14" ht="12.75">
      <c r="A75" s="261" t="s">
        <v>1075</v>
      </c>
      <c r="B75" s="261" t="s">
        <v>297</v>
      </c>
      <c r="C75" s="261" t="s">
        <v>101</v>
      </c>
      <c r="D75" s="262" t="s">
        <v>1545</v>
      </c>
      <c r="E75" s="262" t="s">
        <v>1545</v>
      </c>
      <c r="F75" s="262" t="s">
        <v>1545</v>
      </c>
      <c r="G75" s="1201" t="s">
        <v>1545</v>
      </c>
      <c r="H75" s="1205" t="s">
        <v>1545</v>
      </c>
      <c r="I75" s="782" t="s">
        <v>1545</v>
      </c>
      <c r="J75" s="262" t="s">
        <v>1545</v>
      </c>
      <c r="L75" s="262" t="s">
        <v>1545</v>
      </c>
      <c r="M75" s="262" t="s">
        <v>1545</v>
      </c>
      <c r="N75" s="262" t="s">
        <v>1545</v>
      </c>
    </row>
    <row r="76" spans="1:14" ht="12.75">
      <c r="A76" s="261" t="s">
        <v>1076</v>
      </c>
      <c r="B76" s="261" t="s">
        <v>297</v>
      </c>
      <c r="C76" s="261" t="s">
        <v>101</v>
      </c>
      <c r="D76" s="262" t="s">
        <v>1545</v>
      </c>
      <c r="E76" s="262" t="s">
        <v>1545</v>
      </c>
      <c r="F76" s="262" t="s">
        <v>1545</v>
      </c>
      <c r="G76" s="1201" t="s">
        <v>1545</v>
      </c>
      <c r="H76" s="1205" t="s">
        <v>1545</v>
      </c>
      <c r="I76" s="782" t="s">
        <v>1545</v>
      </c>
      <c r="J76" s="262" t="s">
        <v>1545</v>
      </c>
      <c r="L76" s="262" t="s">
        <v>1545</v>
      </c>
      <c r="M76" s="262" t="s">
        <v>1545</v>
      </c>
      <c r="N76" s="262" t="s">
        <v>1545</v>
      </c>
    </row>
    <row r="77" spans="1:14" ht="12.75">
      <c r="A77" s="261" t="s">
        <v>1077</v>
      </c>
      <c r="B77" s="261" t="s">
        <v>297</v>
      </c>
      <c r="C77" s="261" t="s">
        <v>101</v>
      </c>
      <c r="D77" s="262" t="s">
        <v>1545</v>
      </c>
      <c r="E77" s="262" t="s">
        <v>1545</v>
      </c>
      <c r="F77" s="262" t="s">
        <v>1545</v>
      </c>
      <c r="G77" s="1201" t="s">
        <v>1545</v>
      </c>
      <c r="H77" s="1205" t="s">
        <v>1545</v>
      </c>
      <c r="I77" s="782" t="s">
        <v>1545</v>
      </c>
      <c r="J77" s="262" t="s">
        <v>1545</v>
      </c>
      <c r="L77" s="262" t="s">
        <v>1545</v>
      </c>
      <c r="M77" s="262" t="s">
        <v>1545</v>
      </c>
      <c r="N77" s="262" t="s">
        <v>1545</v>
      </c>
    </row>
    <row r="78" spans="1:14" ht="12.75">
      <c r="A78" s="261" t="s">
        <v>1078</v>
      </c>
      <c r="B78" s="261" t="s">
        <v>297</v>
      </c>
      <c r="C78" s="261" t="s">
        <v>101</v>
      </c>
      <c r="D78" s="262" t="s">
        <v>1545</v>
      </c>
      <c r="E78" s="262" t="s">
        <v>1545</v>
      </c>
      <c r="F78" s="262" t="s">
        <v>1545</v>
      </c>
      <c r="G78" s="1201" t="s">
        <v>1545</v>
      </c>
      <c r="H78" s="1205" t="s">
        <v>1545</v>
      </c>
      <c r="I78" s="782" t="s">
        <v>1545</v>
      </c>
      <c r="J78" s="262" t="s">
        <v>1545</v>
      </c>
      <c r="L78" s="262" t="s">
        <v>1545</v>
      </c>
      <c r="M78" s="262" t="s">
        <v>1545</v>
      </c>
      <c r="N78" s="262" t="s">
        <v>1545</v>
      </c>
    </row>
    <row r="79" spans="1:14" ht="12.75">
      <c r="A79" s="261" t="s">
        <v>1079</v>
      </c>
      <c r="B79" s="261" t="s">
        <v>297</v>
      </c>
      <c r="C79" s="261" t="s">
        <v>101</v>
      </c>
      <c r="D79" s="262" t="s">
        <v>1545</v>
      </c>
      <c r="E79" s="262" t="s">
        <v>1545</v>
      </c>
      <c r="F79" s="262" t="s">
        <v>1545</v>
      </c>
      <c r="G79" s="1201" t="s">
        <v>1545</v>
      </c>
      <c r="H79" s="1205" t="s">
        <v>1545</v>
      </c>
      <c r="I79" s="782" t="s">
        <v>1545</v>
      </c>
      <c r="J79" s="262" t="s">
        <v>1545</v>
      </c>
      <c r="L79" s="262" t="s">
        <v>1545</v>
      </c>
      <c r="M79" s="262" t="s">
        <v>1545</v>
      </c>
      <c r="N79" s="262" t="s">
        <v>1545</v>
      </c>
    </row>
    <row r="80" spans="1:14" ht="12.75">
      <c r="A80" s="261" t="s">
        <v>1080</v>
      </c>
      <c r="B80" s="261" t="s">
        <v>297</v>
      </c>
      <c r="C80" s="261" t="s">
        <v>101</v>
      </c>
      <c r="D80" s="262" t="s">
        <v>1545</v>
      </c>
      <c r="E80" s="262" t="s">
        <v>1545</v>
      </c>
      <c r="F80" s="262" t="s">
        <v>1545</v>
      </c>
      <c r="G80" s="1201" t="s">
        <v>1545</v>
      </c>
      <c r="H80" s="1205" t="s">
        <v>1545</v>
      </c>
      <c r="I80" s="782" t="s">
        <v>1545</v>
      </c>
      <c r="J80" s="262" t="s">
        <v>1545</v>
      </c>
      <c r="L80" s="262" t="s">
        <v>1545</v>
      </c>
      <c r="M80" s="262" t="s">
        <v>1545</v>
      </c>
      <c r="N80" s="262" t="s">
        <v>1545</v>
      </c>
    </row>
    <row r="81" spans="1:14" ht="12.75">
      <c r="A81" s="261" t="s">
        <v>1081</v>
      </c>
      <c r="B81" s="261" t="s">
        <v>297</v>
      </c>
      <c r="C81" s="261" t="s">
        <v>101</v>
      </c>
      <c r="D81" s="262" t="s">
        <v>1545</v>
      </c>
      <c r="E81" s="262" t="s">
        <v>1545</v>
      </c>
      <c r="F81" s="262" t="s">
        <v>1545</v>
      </c>
      <c r="G81" s="1201" t="s">
        <v>1545</v>
      </c>
      <c r="H81" s="1205" t="s">
        <v>1545</v>
      </c>
      <c r="I81" s="782" t="s">
        <v>1545</v>
      </c>
      <c r="J81" s="262" t="s">
        <v>1545</v>
      </c>
      <c r="L81" s="262" t="s">
        <v>1545</v>
      </c>
      <c r="M81" s="262" t="s">
        <v>1545</v>
      </c>
      <c r="N81" s="262" t="s">
        <v>1545</v>
      </c>
    </row>
    <row r="82" spans="1:14" ht="12.75">
      <c r="A82" s="261" t="s">
        <v>1082</v>
      </c>
      <c r="B82" s="261" t="s">
        <v>297</v>
      </c>
      <c r="C82" s="261" t="s">
        <v>101</v>
      </c>
      <c r="D82" s="262" t="s">
        <v>1545</v>
      </c>
      <c r="E82" s="262" t="s">
        <v>1545</v>
      </c>
      <c r="F82" s="262" t="s">
        <v>1545</v>
      </c>
      <c r="G82" s="1201" t="s">
        <v>1545</v>
      </c>
      <c r="H82" s="1205" t="s">
        <v>1545</v>
      </c>
      <c r="I82" s="782" t="s">
        <v>1545</v>
      </c>
      <c r="J82" s="262" t="s">
        <v>1545</v>
      </c>
      <c r="L82" s="262" t="s">
        <v>1545</v>
      </c>
      <c r="M82" s="262" t="s">
        <v>1545</v>
      </c>
      <c r="N82" s="262" t="s">
        <v>1545</v>
      </c>
    </row>
    <row r="83" spans="1:14" ht="12.75">
      <c r="A83" s="261" t="s">
        <v>1083</v>
      </c>
      <c r="B83" s="261" t="s">
        <v>297</v>
      </c>
      <c r="C83" s="261" t="s">
        <v>101</v>
      </c>
      <c r="D83" s="262" t="s">
        <v>1545</v>
      </c>
      <c r="E83" s="262" t="s">
        <v>1545</v>
      </c>
      <c r="F83" s="262" t="s">
        <v>1545</v>
      </c>
      <c r="G83" s="1201" t="s">
        <v>1545</v>
      </c>
      <c r="H83" s="1205" t="s">
        <v>1545</v>
      </c>
      <c r="I83" s="782" t="s">
        <v>1545</v>
      </c>
      <c r="J83" s="262" t="s">
        <v>1545</v>
      </c>
      <c r="L83" s="262" t="s">
        <v>1545</v>
      </c>
      <c r="M83" s="262" t="s">
        <v>1545</v>
      </c>
      <c r="N83" s="262" t="s">
        <v>1545</v>
      </c>
    </row>
    <row r="84" spans="1:14" ht="12.75">
      <c r="A84" s="261" t="s">
        <v>1084</v>
      </c>
      <c r="B84" s="261" t="s">
        <v>297</v>
      </c>
      <c r="C84" s="261" t="s">
        <v>101</v>
      </c>
      <c r="D84" s="262" t="s">
        <v>1545</v>
      </c>
      <c r="E84" s="262" t="s">
        <v>1545</v>
      </c>
      <c r="F84" s="262" t="s">
        <v>1545</v>
      </c>
      <c r="G84" s="1201" t="s">
        <v>1545</v>
      </c>
      <c r="H84" s="1205" t="s">
        <v>1545</v>
      </c>
      <c r="I84" s="782" t="s">
        <v>1545</v>
      </c>
      <c r="J84" s="262" t="s">
        <v>1545</v>
      </c>
      <c r="L84" s="262" t="s">
        <v>1545</v>
      </c>
      <c r="M84" s="262" t="s">
        <v>1545</v>
      </c>
      <c r="N84" s="262" t="s">
        <v>1545</v>
      </c>
    </row>
    <row r="85" spans="1:14" ht="12.75">
      <c r="A85" s="261" t="s">
        <v>1085</v>
      </c>
      <c r="B85" s="261" t="s">
        <v>297</v>
      </c>
      <c r="C85" s="261" t="s">
        <v>101</v>
      </c>
      <c r="D85" s="262" t="s">
        <v>1545</v>
      </c>
      <c r="E85" s="262" t="s">
        <v>1545</v>
      </c>
      <c r="F85" s="262" t="s">
        <v>1545</v>
      </c>
      <c r="G85" s="1201" t="s">
        <v>1545</v>
      </c>
      <c r="H85" s="1205" t="s">
        <v>1545</v>
      </c>
      <c r="I85" s="782" t="s">
        <v>1545</v>
      </c>
      <c r="J85" s="262" t="s">
        <v>1545</v>
      </c>
      <c r="L85" s="262" t="s">
        <v>1545</v>
      </c>
      <c r="M85" s="262" t="s">
        <v>1545</v>
      </c>
      <c r="N85" s="262" t="s">
        <v>1545</v>
      </c>
    </row>
    <row r="86" spans="1:14" ht="12.75">
      <c r="A86" s="261" t="s">
        <v>1086</v>
      </c>
      <c r="B86" s="261" t="s">
        <v>297</v>
      </c>
      <c r="C86" s="261" t="s">
        <v>101</v>
      </c>
      <c r="D86" s="262" t="s">
        <v>1545</v>
      </c>
      <c r="E86" s="262" t="s">
        <v>1545</v>
      </c>
      <c r="F86" s="262" t="s">
        <v>1545</v>
      </c>
      <c r="G86" s="1201" t="s">
        <v>1545</v>
      </c>
      <c r="H86" s="1205" t="s">
        <v>1545</v>
      </c>
      <c r="I86" s="782" t="s">
        <v>1545</v>
      </c>
      <c r="J86" s="262" t="s">
        <v>1545</v>
      </c>
      <c r="L86" s="262" t="s">
        <v>1545</v>
      </c>
      <c r="M86" s="262" t="s">
        <v>1545</v>
      </c>
      <c r="N86" s="262" t="s">
        <v>1545</v>
      </c>
    </row>
    <row r="87" spans="1:14" ht="12.75">
      <c r="A87" s="261" t="s">
        <v>1087</v>
      </c>
      <c r="B87" s="261" t="s">
        <v>297</v>
      </c>
      <c r="C87" s="261" t="s">
        <v>101</v>
      </c>
      <c r="D87" s="262" t="s">
        <v>1545</v>
      </c>
      <c r="E87" s="262" t="s">
        <v>1545</v>
      </c>
      <c r="F87" s="262" t="s">
        <v>1545</v>
      </c>
      <c r="G87" s="1201" t="s">
        <v>1545</v>
      </c>
      <c r="H87" s="1205" t="s">
        <v>1545</v>
      </c>
      <c r="I87" s="782" t="s">
        <v>1545</v>
      </c>
      <c r="J87" s="262" t="s">
        <v>1545</v>
      </c>
      <c r="L87" s="262" t="s">
        <v>1545</v>
      </c>
      <c r="M87" s="262" t="s">
        <v>1545</v>
      </c>
      <c r="N87" s="262" t="s">
        <v>1545</v>
      </c>
    </row>
    <row r="88" spans="1:14" ht="12.75">
      <c r="A88" s="261" t="s">
        <v>1088</v>
      </c>
      <c r="B88" s="261" t="s">
        <v>297</v>
      </c>
      <c r="C88" s="261" t="s">
        <v>101</v>
      </c>
      <c r="D88" s="262" t="s">
        <v>1545</v>
      </c>
      <c r="E88" s="262" t="s">
        <v>1545</v>
      </c>
      <c r="F88" s="262" t="s">
        <v>1545</v>
      </c>
      <c r="G88" s="1201" t="s">
        <v>1545</v>
      </c>
      <c r="H88" s="1205" t="s">
        <v>1545</v>
      </c>
      <c r="I88" s="782" t="s">
        <v>1545</v>
      </c>
      <c r="J88" s="262" t="s">
        <v>1545</v>
      </c>
      <c r="L88" s="262" t="s">
        <v>1545</v>
      </c>
      <c r="M88" s="262" t="s">
        <v>1545</v>
      </c>
      <c r="N88" s="262" t="s">
        <v>1545</v>
      </c>
    </row>
    <row r="89" spans="1:14" ht="12.75">
      <c r="A89" s="261" t="s">
        <v>1089</v>
      </c>
      <c r="B89" s="261" t="s">
        <v>297</v>
      </c>
      <c r="C89" s="261" t="s">
        <v>101</v>
      </c>
      <c r="D89" s="262" t="s">
        <v>1545</v>
      </c>
      <c r="E89" s="262" t="s">
        <v>1545</v>
      </c>
      <c r="F89" s="262" t="s">
        <v>1545</v>
      </c>
      <c r="G89" s="1201" t="s">
        <v>1545</v>
      </c>
      <c r="H89" s="1205" t="s">
        <v>1545</v>
      </c>
      <c r="I89" s="782" t="s">
        <v>1545</v>
      </c>
      <c r="J89" s="262" t="s">
        <v>1545</v>
      </c>
      <c r="L89" s="262" t="s">
        <v>1545</v>
      </c>
      <c r="M89" s="262" t="s">
        <v>1545</v>
      </c>
      <c r="N89" s="262" t="s">
        <v>1545</v>
      </c>
    </row>
    <row r="90" spans="1:14" ht="12.75">
      <c r="A90" s="261" t="s">
        <v>1090</v>
      </c>
      <c r="B90" s="261" t="s">
        <v>297</v>
      </c>
      <c r="C90" s="261" t="s">
        <v>101</v>
      </c>
      <c r="D90" s="262" t="s">
        <v>1545</v>
      </c>
      <c r="E90" s="262" t="s">
        <v>1545</v>
      </c>
      <c r="F90" s="262" t="s">
        <v>1545</v>
      </c>
      <c r="G90" s="1201" t="s">
        <v>1545</v>
      </c>
      <c r="H90" s="1205" t="s">
        <v>1545</v>
      </c>
      <c r="I90" s="782" t="s">
        <v>1545</v>
      </c>
      <c r="J90" s="262" t="s">
        <v>1545</v>
      </c>
      <c r="L90" s="262" t="s">
        <v>1545</v>
      </c>
      <c r="M90" s="262" t="s">
        <v>1545</v>
      </c>
      <c r="N90" s="262" t="s">
        <v>1545</v>
      </c>
    </row>
    <row r="91" spans="1:14" ht="12.75">
      <c r="A91" s="261" t="s">
        <v>1092</v>
      </c>
      <c r="B91" s="261" t="s">
        <v>297</v>
      </c>
      <c r="C91" s="261" t="s">
        <v>101</v>
      </c>
      <c r="D91" s="262" t="s">
        <v>1545</v>
      </c>
      <c r="E91" s="262">
        <v>5.1058909576736687E-3</v>
      </c>
      <c r="F91" s="262">
        <v>1.9944730845166334E-2</v>
      </c>
      <c r="G91" s="1201">
        <v>2.4999759098577459E-2</v>
      </c>
      <c r="H91" s="1205">
        <v>2.5275415357106638E-2</v>
      </c>
      <c r="I91" s="782">
        <v>2.3295987133709398E-2</v>
      </c>
      <c r="J91" s="262">
        <v>2.0575506373294732E-2</v>
      </c>
      <c r="L91" s="262">
        <v>0.14675279215757203</v>
      </c>
      <c r="M91" s="262">
        <v>0.31522238290950216</v>
      </c>
      <c r="N91" s="262">
        <v>0.5380248249329258</v>
      </c>
    </row>
    <row r="92" spans="1:14" ht="12.75">
      <c r="A92" s="261" t="s">
        <v>1095</v>
      </c>
      <c r="B92" s="261" t="s">
        <v>297</v>
      </c>
      <c r="C92" s="261" t="s">
        <v>101</v>
      </c>
      <c r="D92" s="262" t="s">
        <v>1545</v>
      </c>
      <c r="E92" s="262" t="s">
        <v>1545</v>
      </c>
      <c r="F92" s="262">
        <v>2.9954270519774971E-2</v>
      </c>
      <c r="G92" s="1201">
        <v>8.0496522251238198E-2</v>
      </c>
      <c r="H92" s="1205">
        <v>0.10155315806309854</v>
      </c>
      <c r="I92" s="782">
        <v>9.9202451064699243E-2</v>
      </c>
      <c r="J92" s="262">
        <v>9.1928169508072047E-2</v>
      </c>
      <c r="L92" s="262">
        <v>0.1377835688123733</v>
      </c>
      <c r="M92" s="262">
        <v>0.31190662111944867</v>
      </c>
      <c r="N92" s="262">
        <v>0.55030981006817803</v>
      </c>
    </row>
    <row r="93" spans="1:14" ht="12.75">
      <c r="A93" s="261" t="s">
        <v>1098</v>
      </c>
      <c r="B93" s="261" t="s">
        <v>297</v>
      </c>
      <c r="C93" s="261" t="s">
        <v>101</v>
      </c>
      <c r="D93" s="262" t="s">
        <v>1545</v>
      </c>
      <c r="E93" s="262" t="s">
        <v>1545</v>
      </c>
      <c r="F93" s="262" t="s">
        <v>1545</v>
      </c>
      <c r="G93" s="1201" t="s">
        <v>1545</v>
      </c>
      <c r="H93" s="1205" t="s">
        <v>1545</v>
      </c>
      <c r="I93" s="782" t="s">
        <v>1545</v>
      </c>
      <c r="J93" s="262" t="s">
        <v>1545</v>
      </c>
      <c r="L93" s="262" t="s">
        <v>1545</v>
      </c>
      <c r="M93" s="262" t="s">
        <v>1545</v>
      </c>
      <c r="N93" s="262" t="s">
        <v>1545</v>
      </c>
    </row>
    <row r="94" spans="1:14" ht="12.75">
      <c r="A94" s="261" t="s">
        <v>1101</v>
      </c>
      <c r="B94" s="261" t="s">
        <v>297</v>
      </c>
      <c r="C94" s="261" t="s">
        <v>101</v>
      </c>
      <c r="D94" s="262">
        <v>7.6336416609541338E-2</v>
      </c>
      <c r="E94" s="262">
        <v>0.10157134108528811</v>
      </c>
      <c r="F94" s="262">
        <v>0.10143159090213108</v>
      </c>
      <c r="G94" s="1201">
        <v>9.2518076733216298E-2</v>
      </c>
      <c r="H94" s="1205">
        <v>8.5187894996817573E-2</v>
      </c>
      <c r="I94" s="782">
        <v>7.754551708822599E-2</v>
      </c>
      <c r="J94" s="262">
        <v>6.9363558939006392E-2</v>
      </c>
      <c r="L94" s="262">
        <v>0.17833051787046361</v>
      </c>
      <c r="M94" s="262">
        <v>0.32631079487986858</v>
      </c>
      <c r="N94" s="262">
        <v>0.49535868724966781</v>
      </c>
    </row>
    <row r="95" spans="1:14" ht="12.75">
      <c r="A95" s="261" t="s">
        <v>1104</v>
      </c>
      <c r="B95" s="261" t="s">
        <v>297</v>
      </c>
      <c r="C95" s="261" t="s">
        <v>101</v>
      </c>
      <c r="D95" s="262">
        <v>0.14360750605911804</v>
      </c>
      <c r="E95" s="262">
        <v>0.21886523979711206</v>
      </c>
      <c r="F95" s="262">
        <v>0.24696196492619132</v>
      </c>
      <c r="G95" s="1201">
        <v>0.2371885608504162</v>
      </c>
      <c r="H95" s="1205">
        <v>0.22294769553721178</v>
      </c>
      <c r="I95" s="782">
        <v>0.20492506320787926</v>
      </c>
      <c r="J95" s="262">
        <v>0.18229629194015146</v>
      </c>
      <c r="L95" s="262">
        <v>0.17287627324190005</v>
      </c>
      <c r="M95" s="262">
        <v>0.32436844656935498</v>
      </c>
      <c r="N95" s="262">
        <v>0.50275528018874494</v>
      </c>
    </row>
    <row r="96" spans="1:14" ht="12.75">
      <c r="A96" s="261" t="s">
        <v>1106</v>
      </c>
      <c r="B96" s="261" t="s">
        <v>297</v>
      </c>
      <c r="C96" s="261" t="s">
        <v>101</v>
      </c>
      <c r="D96" s="262" t="s">
        <v>1545</v>
      </c>
      <c r="E96" s="262" t="s">
        <v>1545</v>
      </c>
      <c r="F96" s="262" t="s">
        <v>1545</v>
      </c>
      <c r="G96" s="1201" t="s">
        <v>1545</v>
      </c>
      <c r="H96" s="1205" t="s">
        <v>1545</v>
      </c>
      <c r="I96" s="782" t="s">
        <v>1545</v>
      </c>
      <c r="J96" s="262" t="s">
        <v>1545</v>
      </c>
      <c r="L96" s="262" t="s">
        <v>1545</v>
      </c>
      <c r="M96" s="262" t="s">
        <v>1545</v>
      </c>
      <c r="N96" s="262" t="s">
        <v>1545</v>
      </c>
    </row>
    <row r="97" spans="1:14" ht="12.75">
      <c r="A97" s="261" t="s">
        <v>299</v>
      </c>
      <c r="B97" s="261" t="s">
        <v>297</v>
      </c>
      <c r="C97" s="261" t="s">
        <v>101</v>
      </c>
      <c r="D97" s="262" t="s">
        <v>1545</v>
      </c>
      <c r="E97" s="262" t="s">
        <v>1545</v>
      </c>
      <c r="F97" s="262" t="s">
        <v>1545</v>
      </c>
      <c r="G97" s="1201">
        <v>2.1339637990303251E-2</v>
      </c>
      <c r="H97" s="1205">
        <v>3.9661549765883909E-2</v>
      </c>
      <c r="I97" s="782">
        <v>5.9139941749215705E-2</v>
      </c>
      <c r="J97" s="262">
        <v>7.9255850014671905E-2</v>
      </c>
      <c r="L97" s="262">
        <v>0.11365659689878911</v>
      </c>
      <c r="M97" s="262">
        <v>0.303600281933391</v>
      </c>
      <c r="N97" s="262">
        <v>0.58274312116782001</v>
      </c>
    </row>
    <row r="98" spans="1:14" ht="12.75">
      <c r="A98" s="261" t="s">
        <v>301</v>
      </c>
      <c r="B98" s="261" t="s">
        <v>297</v>
      </c>
      <c r="C98" s="261" t="s">
        <v>101</v>
      </c>
      <c r="D98" s="262" t="s">
        <v>1545</v>
      </c>
      <c r="E98" s="262" t="s">
        <v>1545</v>
      </c>
      <c r="F98" s="262" t="s">
        <v>1545</v>
      </c>
      <c r="G98" s="1201">
        <v>1.3358303322983359E-2</v>
      </c>
      <c r="H98" s="1205">
        <v>4.8647608681058073E-2</v>
      </c>
      <c r="I98" s="782">
        <v>0.10474706167109568</v>
      </c>
      <c r="J98" s="262">
        <v>0.17633132190675382</v>
      </c>
      <c r="L98" s="262">
        <v>0.10796131255029737</v>
      </c>
      <c r="M98" s="262">
        <v>0.30150349449841368</v>
      </c>
      <c r="N98" s="262">
        <v>0.59053519295128887</v>
      </c>
    </row>
    <row r="99" spans="1:14" ht="12.75">
      <c r="A99" s="261" t="s">
        <v>1110</v>
      </c>
      <c r="B99" s="261" t="s">
        <v>297</v>
      </c>
      <c r="C99" s="261" t="s">
        <v>101</v>
      </c>
      <c r="D99" s="262" t="s">
        <v>1545</v>
      </c>
      <c r="E99" s="262" t="s">
        <v>1545</v>
      </c>
      <c r="F99" s="262" t="s">
        <v>1545</v>
      </c>
      <c r="G99" s="1201" t="s">
        <v>1545</v>
      </c>
      <c r="H99" s="1205" t="s">
        <v>1545</v>
      </c>
      <c r="I99" s="782" t="s">
        <v>1545</v>
      </c>
      <c r="J99" s="262" t="s">
        <v>1545</v>
      </c>
      <c r="L99" s="262" t="s">
        <v>1545</v>
      </c>
      <c r="M99" s="262" t="s">
        <v>1545</v>
      </c>
      <c r="N99" s="262" t="s">
        <v>1545</v>
      </c>
    </row>
    <row r="100" spans="1:14" ht="12.75">
      <c r="A100" s="261" t="s">
        <v>1113</v>
      </c>
      <c r="B100" s="261" t="s">
        <v>297</v>
      </c>
      <c r="C100" s="261" t="s">
        <v>101</v>
      </c>
      <c r="D100" s="262" t="s">
        <v>1545</v>
      </c>
      <c r="E100" s="262" t="s">
        <v>1545</v>
      </c>
      <c r="F100" s="262" t="s">
        <v>1545</v>
      </c>
      <c r="G100" s="1201" t="s">
        <v>1545</v>
      </c>
      <c r="H100" s="1205" t="s">
        <v>1545</v>
      </c>
      <c r="I100" s="782" t="s">
        <v>1545</v>
      </c>
      <c r="J100" s="262" t="s">
        <v>1545</v>
      </c>
      <c r="L100" s="262" t="s">
        <v>1545</v>
      </c>
      <c r="M100" s="262" t="s">
        <v>1545</v>
      </c>
      <c r="N100" s="262" t="s">
        <v>1545</v>
      </c>
    </row>
    <row r="101" spans="1:14" ht="12.75">
      <c r="A101" s="261" t="s">
        <v>1116</v>
      </c>
      <c r="B101" s="261" t="s">
        <v>297</v>
      </c>
      <c r="C101" s="261" t="s">
        <v>101</v>
      </c>
      <c r="D101" s="262" t="s">
        <v>1545</v>
      </c>
      <c r="E101" s="262" t="s">
        <v>1545</v>
      </c>
      <c r="F101" s="262" t="s">
        <v>1545</v>
      </c>
      <c r="G101" s="1201" t="s">
        <v>1545</v>
      </c>
      <c r="H101" s="1205" t="s">
        <v>1545</v>
      </c>
      <c r="I101" s="782" t="s">
        <v>1545</v>
      </c>
      <c r="J101" s="262" t="s">
        <v>1545</v>
      </c>
      <c r="L101" s="262" t="s">
        <v>1545</v>
      </c>
      <c r="M101" s="262" t="s">
        <v>1545</v>
      </c>
      <c r="N101" s="262" t="s">
        <v>1545</v>
      </c>
    </row>
    <row r="102" spans="1:14" ht="12.75">
      <c r="A102" s="261" t="s">
        <v>1119</v>
      </c>
      <c r="B102" s="261" t="s">
        <v>297</v>
      </c>
      <c r="C102" s="261" t="s">
        <v>101</v>
      </c>
      <c r="D102" s="262">
        <v>6.033412243375386E-3</v>
      </c>
      <c r="E102" s="262" t="s">
        <v>1545</v>
      </c>
      <c r="F102" s="262" t="s">
        <v>1545</v>
      </c>
      <c r="G102" s="1201" t="s">
        <v>1545</v>
      </c>
      <c r="H102" s="1205" t="s">
        <v>1545</v>
      </c>
      <c r="I102" s="782" t="s">
        <v>1545</v>
      </c>
      <c r="J102" s="262" t="s">
        <v>1545</v>
      </c>
      <c r="L102" s="262" t="s">
        <v>1545</v>
      </c>
      <c r="M102" s="262" t="s">
        <v>1545</v>
      </c>
      <c r="N102" s="262" t="s">
        <v>1545</v>
      </c>
    </row>
    <row r="103" spans="1:14" ht="12.75">
      <c r="A103" s="261" t="s">
        <v>1122</v>
      </c>
      <c r="B103" s="261" t="s">
        <v>297</v>
      </c>
      <c r="C103" s="261" t="s">
        <v>101</v>
      </c>
      <c r="D103" s="262" t="s">
        <v>1545</v>
      </c>
      <c r="E103" s="262" t="s">
        <v>1545</v>
      </c>
      <c r="F103" s="262" t="s">
        <v>1545</v>
      </c>
      <c r="G103" s="1201" t="s">
        <v>1545</v>
      </c>
      <c r="H103" s="1205" t="s">
        <v>1545</v>
      </c>
      <c r="I103" s="782" t="s">
        <v>1545</v>
      </c>
      <c r="J103" s="262" t="s">
        <v>1545</v>
      </c>
      <c r="L103" s="262" t="s">
        <v>1545</v>
      </c>
      <c r="M103" s="262" t="s">
        <v>1545</v>
      </c>
      <c r="N103" s="262" t="s">
        <v>1545</v>
      </c>
    </row>
    <row r="104" spans="1:14" ht="12.75">
      <c r="A104" s="261" t="s">
        <v>1125</v>
      </c>
      <c r="B104" s="261" t="s">
        <v>297</v>
      </c>
      <c r="C104" s="261" t="s">
        <v>101</v>
      </c>
      <c r="D104" s="262">
        <v>9.3566767131346325E-3</v>
      </c>
      <c r="E104" s="262">
        <v>6.9401098918817801E-3</v>
      </c>
      <c r="F104" s="262">
        <v>5.3001256982520293E-3</v>
      </c>
      <c r="G104" s="1201" t="s">
        <v>1545</v>
      </c>
      <c r="H104" s="1205" t="s">
        <v>1545</v>
      </c>
      <c r="I104" s="782" t="s">
        <v>1545</v>
      </c>
      <c r="J104" s="262" t="s">
        <v>1545</v>
      </c>
      <c r="L104" s="262" t="s">
        <v>1545</v>
      </c>
      <c r="M104" s="262" t="s">
        <v>1545</v>
      </c>
      <c r="N104" s="262" t="s">
        <v>1545</v>
      </c>
    </row>
    <row r="105" spans="1:14" ht="12.75">
      <c r="A105" s="261" t="s">
        <v>1127</v>
      </c>
      <c r="B105" s="261" t="s">
        <v>297</v>
      </c>
      <c r="C105" s="261" t="s">
        <v>101</v>
      </c>
      <c r="D105" s="262">
        <v>2.7547261467992204E-2</v>
      </c>
      <c r="E105" s="262">
        <v>2.1121623014049861E-2</v>
      </c>
      <c r="F105" s="262">
        <v>1.5821014310818528E-2</v>
      </c>
      <c r="G105" s="1201">
        <v>1.1789745175989911E-2</v>
      </c>
      <c r="H105" s="1205">
        <v>8.7641238056419806E-3</v>
      </c>
      <c r="I105" s="782">
        <v>6.7160161380804152E-3</v>
      </c>
      <c r="J105" s="262" t="s">
        <v>1545</v>
      </c>
      <c r="L105" s="262">
        <v>0.20183837489759213</v>
      </c>
      <c r="M105" s="262">
        <v>0.33456628636553198</v>
      </c>
      <c r="N105" s="262">
        <v>0.46359533873687586</v>
      </c>
    </row>
    <row r="106" spans="1:14" ht="12.75">
      <c r="A106" s="261" t="s">
        <v>1129</v>
      </c>
      <c r="B106" s="261" t="s">
        <v>297</v>
      </c>
      <c r="C106" s="261" t="s">
        <v>101</v>
      </c>
      <c r="D106" s="262" t="s">
        <v>1545</v>
      </c>
      <c r="E106" s="262" t="s">
        <v>1545</v>
      </c>
      <c r="F106" s="262" t="s">
        <v>1545</v>
      </c>
      <c r="G106" s="1201" t="s">
        <v>1545</v>
      </c>
      <c r="H106" s="1205" t="s">
        <v>1545</v>
      </c>
      <c r="I106" s="782" t="s">
        <v>1545</v>
      </c>
      <c r="J106" s="262" t="s">
        <v>1545</v>
      </c>
      <c r="L106" s="262" t="s">
        <v>1545</v>
      </c>
      <c r="M106" s="262" t="s">
        <v>1545</v>
      </c>
      <c r="N106" s="262" t="s">
        <v>1545</v>
      </c>
    </row>
    <row r="107" spans="1:14" ht="12.75">
      <c r="A107" s="261" t="s">
        <v>1131</v>
      </c>
      <c r="B107" s="261" t="s">
        <v>297</v>
      </c>
      <c r="C107" s="261" t="s">
        <v>101</v>
      </c>
      <c r="D107" s="262">
        <v>1.9101839559542828E-2</v>
      </c>
      <c r="E107" s="262">
        <v>1.4599906876359417E-2</v>
      </c>
      <c r="F107" s="262">
        <v>1.1264380165487808E-2</v>
      </c>
      <c r="G107" s="1201">
        <v>8.7976769417037106E-3</v>
      </c>
      <c r="H107" s="1205">
        <v>6.8723941686711469E-3</v>
      </c>
      <c r="I107" s="782">
        <v>5.5544048567759971E-3</v>
      </c>
      <c r="J107" s="262" t="s">
        <v>1545</v>
      </c>
      <c r="L107" s="262">
        <v>0.20181722656198578</v>
      </c>
      <c r="M107" s="262">
        <v>0.33455506414475411</v>
      </c>
      <c r="N107" s="262">
        <v>0.46362770929326003</v>
      </c>
    </row>
    <row r="108" spans="1:14" ht="12.75">
      <c r="A108" s="261" t="s">
        <v>1134</v>
      </c>
      <c r="B108" s="261" t="s">
        <v>297</v>
      </c>
      <c r="C108" s="261" t="s">
        <v>101</v>
      </c>
      <c r="D108" s="262" t="s">
        <v>1545</v>
      </c>
      <c r="E108" s="262" t="s">
        <v>1545</v>
      </c>
      <c r="F108" s="262" t="s">
        <v>1545</v>
      </c>
      <c r="G108" s="1201" t="s">
        <v>1545</v>
      </c>
      <c r="H108" s="1205" t="s">
        <v>1545</v>
      </c>
      <c r="I108" s="782" t="s">
        <v>1545</v>
      </c>
      <c r="J108" s="262" t="s">
        <v>1545</v>
      </c>
      <c r="L108" s="262" t="s">
        <v>1545</v>
      </c>
      <c r="M108" s="262" t="s">
        <v>1545</v>
      </c>
      <c r="N108" s="262" t="s">
        <v>1545</v>
      </c>
    </row>
    <row r="109" spans="1:14" ht="12.75">
      <c r="A109" s="261" t="s">
        <v>1136</v>
      </c>
      <c r="B109" s="261" t="s">
        <v>297</v>
      </c>
      <c r="C109" s="261" t="s">
        <v>101</v>
      </c>
      <c r="D109" s="262">
        <v>4.9241702918077668E-2</v>
      </c>
      <c r="E109" s="262">
        <v>3.7816775476868784E-2</v>
      </c>
      <c r="F109" s="262">
        <v>2.9757412115607899E-2</v>
      </c>
      <c r="G109" s="1201">
        <v>2.372349691179941E-2</v>
      </c>
      <c r="H109" s="1205">
        <v>1.905260541443644E-2</v>
      </c>
      <c r="I109" s="782">
        <v>1.5913760835284587E-2</v>
      </c>
      <c r="J109" s="262">
        <v>1.2563409522545622E-2</v>
      </c>
      <c r="L109" s="262">
        <v>0.20078653043705499</v>
      </c>
      <c r="M109" s="262">
        <v>0.33400813224034243</v>
      </c>
      <c r="N109" s="262">
        <v>0.4652053373226025</v>
      </c>
    </row>
    <row r="110" spans="1:14" ht="12.75">
      <c r="A110" s="261" t="s">
        <v>1138</v>
      </c>
      <c r="B110" s="261" t="s">
        <v>297</v>
      </c>
      <c r="C110" s="261" t="s">
        <v>101</v>
      </c>
      <c r="D110" s="262" t="s">
        <v>1545</v>
      </c>
      <c r="E110" s="262" t="s">
        <v>1545</v>
      </c>
      <c r="F110" s="262" t="s">
        <v>1545</v>
      </c>
      <c r="G110" s="1201" t="s">
        <v>1545</v>
      </c>
      <c r="H110" s="1205" t="s">
        <v>1545</v>
      </c>
      <c r="I110" s="782" t="s">
        <v>1545</v>
      </c>
      <c r="J110" s="262" t="s">
        <v>1545</v>
      </c>
      <c r="L110" s="262" t="s">
        <v>1545</v>
      </c>
      <c r="M110" s="262" t="s">
        <v>1545</v>
      </c>
      <c r="N110" s="262" t="s">
        <v>1545</v>
      </c>
    </row>
    <row r="111" spans="1:14" ht="12.75">
      <c r="A111" s="261" t="s">
        <v>1140</v>
      </c>
      <c r="B111" s="261" t="s">
        <v>297</v>
      </c>
      <c r="C111" s="261" t="s">
        <v>101</v>
      </c>
      <c r="D111" s="262">
        <v>1.5820208489012621E-2</v>
      </c>
      <c r="E111" s="262">
        <v>1.3724257969488545E-2</v>
      </c>
      <c r="F111" s="262">
        <v>1.1959309247269066E-2</v>
      </c>
      <c r="G111" s="1201">
        <v>1.0629872644743178E-2</v>
      </c>
      <c r="H111" s="1205">
        <v>9.0934000556206779E-3</v>
      </c>
      <c r="I111" s="782">
        <v>7.4495471612203929E-3</v>
      </c>
      <c r="J111" s="262">
        <v>5.8741631088542806E-3</v>
      </c>
      <c r="L111" s="262">
        <v>0.20183847575066277</v>
      </c>
      <c r="M111" s="262">
        <v>0.33456633988253009</v>
      </c>
      <c r="N111" s="262">
        <v>0.46359518436680708</v>
      </c>
    </row>
    <row r="112" spans="1:14" ht="12.75">
      <c r="A112" s="261" t="s">
        <v>1142</v>
      </c>
      <c r="B112" s="261" t="s">
        <v>297</v>
      </c>
      <c r="C112" s="261" t="s">
        <v>101</v>
      </c>
      <c r="D112" s="262" t="s">
        <v>1545</v>
      </c>
      <c r="E112" s="262" t="s">
        <v>1545</v>
      </c>
      <c r="F112" s="262" t="s">
        <v>1545</v>
      </c>
      <c r="G112" s="1201" t="s">
        <v>1545</v>
      </c>
      <c r="H112" s="1205" t="s">
        <v>1545</v>
      </c>
      <c r="I112" s="782" t="s">
        <v>1545</v>
      </c>
      <c r="J112" s="262" t="s">
        <v>1545</v>
      </c>
      <c r="L112" s="262" t="s">
        <v>1545</v>
      </c>
      <c r="M112" s="262" t="s">
        <v>1545</v>
      </c>
      <c r="N112" s="262" t="s">
        <v>1545</v>
      </c>
    </row>
    <row r="113" spans="1:14" ht="12.75">
      <c r="A113" s="261" t="s">
        <v>1144</v>
      </c>
      <c r="B113" s="261" t="s">
        <v>297</v>
      </c>
      <c r="C113" s="261" t="s">
        <v>101</v>
      </c>
      <c r="D113" s="262" t="s">
        <v>1545</v>
      </c>
      <c r="E113" s="262" t="s">
        <v>1545</v>
      </c>
      <c r="F113" s="262" t="s">
        <v>1545</v>
      </c>
      <c r="G113" s="1201" t="s">
        <v>1545</v>
      </c>
      <c r="H113" s="1205" t="s">
        <v>1545</v>
      </c>
      <c r="I113" s="782" t="s">
        <v>1545</v>
      </c>
      <c r="J113" s="262" t="s">
        <v>1545</v>
      </c>
      <c r="L113" s="262" t="s">
        <v>1545</v>
      </c>
      <c r="M113" s="262" t="s">
        <v>1545</v>
      </c>
      <c r="N113" s="262" t="s">
        <v>1545</v>
      </c>
    </row>
    <row r="114" spans="1:14" ht="12.75">
      <c r="A114" s="261" t="s">
        <v>1146</v>
      </c>
      <c r="B114" s="261" t="s">
        <v>297</v>
      </c>
      <c r="C114" s="261" t="s">
        <v>101</v>
      </c>
      <c r="D114" s="262">
        <v>4.9642860779009354E-2</v>
      </c>
      <c r="E114" s="262">
        <v>4.3477793591443478E-2</v>
      </c>
      <c r="F114" s="262">
        <v>3.9288563219929962E-2</v>
      </c>
      <c r="G114" s="1201">
        <v>3.5195805523629692E-2</v>
      </c>
      <c r="H114" s="1205">
        <v>3.1275106257486654E-2</v>
      </c>
      <c r="I114" s="782">
        <v>2.6992272820286812E-2</v>
      </c>
      <c r="J114" s="262">
        <v>2.1721271763693061E-2</v>
      </c>
      <c r="L114" s="262">
        <v>0.20183942129081875</v>
      </c>
      <c r="M114" s="262">
        <v>0.33456538893827065</v>
      </c>
      <c r="N114" s="262">
        <v>0.46359518977091069</v>
      </c>
    </row>
    <row r="115" spans="1:14" ht="12.75">
      <c r="A115" s="261" t="s">
        <v>1149</v>
      </c>
      <c r="B115" s="261" t="s">
        <v>297</v>
      </c>
      <c r="C115" s="261" t="s">
        <v>101</v>
      </c>
      <c r="D115" s="262">
        <v>1.6132192061635145E-2</v>
      </c>
      <c r="E115" s="262">
        <v>1.4143520168847883E-2</v>
      </c>
      <c r="F115" s="262">
        <v>1.2678681651343315E-2</v>
      </c>
      <c r="G115" s="1201">
        <v>1.1401081483564043E-2</v>
      </c>
      <c r="H115" s="1205">
        <v>9.6511851557335021E-3</v>
      </c>
      <c r="I115" s="782">
        <v>8.336174066013044E-3</v>
      </c>
      <c r="J115" s="262">
        <v>6.8318940174656737E-3</v>
      </c>
      <c r="L115" s="262">
        <v>0.20183847575066197</v>
      </c>
      <c r="M115" s="262">
        <v>0.33456633988253054</v>
      </c>
      <c r="N115" s="262">
        <v>0.46359518436680741</v>
      </c>
    </row>
    <row r="116" spans="1:14" ht="12.75">
      <c r="A116" s="261" t="s">
        <v>1151</v>
      </c>
      <c r="B116" s="261" t="s">
        <v>297</v>
      </c>
      <c r="C116" s="261" t="s">
        <v>101</v>
      </c>
      <c r="D116" s="262" t="s">
        <v>1545</v>
      </c>
      <c r="E116" s="262" t="s">
        <v>1545</v>
      </c>
      <c r="F116" s="262" t="s">
        <v>1545</v>
      </c>
      <c r="G116" s="1201" t="s">
        <v>1545</v>
      </c>
      <c r="H116" s="1205" t="s">
        <v>1545</v>
      </c>
      <c r="I116" s="782" t="s">
        <v>1545</v>
      </c>
      <c r="J116" s="262" t="s">
        <v>1545</v>
      </c>
      <c r="L116" s="262" t="s">
        <v>1545</v>
      </c>
      <c r="M116" s="262" t="s">
        <v>1545</v>
      </c>
      <c r="N116" s="262" t="s">
        <v>1545</v>
      </c>
    </row>
    <row r="117" spans="1:14" ht="12.75">
      <c r="A117" s="261" t="s">
        <v>1153</v>
      </c>
      <c r="B117" s="261" t="s">
        <v>297</v>
      </c>
      <c r="C117" s="261" t="s">
        <v>101</v>
      </c>
      <c r="D117" s="262">
        <v>0.10629031975836001</v>
      </c>
      <c r="E117" s="262">
        <v>8.9379125866691014E-2</v>
      </c>
      <c r="F117" s="262">
        <v>7.6505677046120685E-2</v>
      </c>
      <c r="G117" s="1201">
        <v>6.5432806023211804E-2</v>
      </c>
      <c r="H117" s="1205">
        <v>5.6217339884730488E-2</v>
      </c>
      <c r="I117" s="782">
        <v>4.8293195832523096E-2</v>
      </c>
      <c r="J117" s="262">
        <v>3.8152158570902338E-2</v>
      </c>
      <c r="L117" s="262">
        <v>0.20160322749025106</v>
      </c>
      <c r="M117" s="262">
        <v>0.33444153647404717</v>
      </c>
      <c r="N117" s="262">
        <v>0.46395523603570171</v>
      </c>
    </row>
    <row r="118" spans="1:14" ht="12.75">
      <c r="A118" s="261" t="s">
        <v>1155</v>
      </c>
      <c r="B118" s="261" t="s">
        <v>297</v>
      </c>
      <c r="C118" s="261" t="s">
        <v>101</v>
      </c>
      <c r="D118" s="262">
        <v>2.9702457502164905E-2</v>
      </c>
      <c r="E118" s="262">
        <v>2.5149256868247101E-2</v>
      </c>
      <c r="F118" s="262">
        <v>2.1286915364812128E-2</v>
      </c>
      <c r="G118" s="1201">
        <v>1.834419433338606E-2</v>
      </c>
      <c r="H118" s="1205">
        <v>1.5442940207784818E-2</v>
      </c>
      <c r="I118" s="782">
        <v>1.3476488508949105E-2</v>
      </c>
      <c r="J118" s="262">
        <v>1.0677573242044314E-2</v>
      </c>
      <c r="L118" s="262">
        <v>0.20181787178116375</v>
      </c>
      <c r="M118" s="262">
        <v>0.33455540652593363</v>
      </c>
      <c r="N118" s="262">
        <v>0.46362672169290259</v>
      </c>
    </row>
    <row r="119" spans="1:14" ht="12.75">
      <c r="A119" s="261" t="s">
        <v>1157</v>
      </c>
      <c r="B119" s="261" t="s">
        <v>297</v>
      </c>
      <c r="C119" s="261" t="s">
        <v>101</v>
      </c>
      <c r="D119" s="262" t="s">
        <v>1545</v>
      </c>
      <c r="E119" s="262" t="s">
        <v>1545</v>
      </c>
      <c r="F119" s="262" t="s">
        <v>1545</v>
      </c>
      <c r="G119" s="1201" t="s">
        <v>1545</v>
      </c>
      <c r="H119" s="1205" t="s">
        <v>1545</v>
      </c>
      <c r="I119" s="782" t="s">
        <v>1545</v>
      </c>
      <c r="J119" s="262" t="s">
        <v>1545</v>
      </c>
      <c r="L119" s="262" t="s">
        <v>1545</v>
      </c>
      <c r="M119" s="262" t="s">
        <v>1545</v>
      </c>
      <c r="N119" s="262" t="s">
        <v>1545</v>
      </c>
    </row>
    <row r="120" spans="1:14" ht="12.75">
      <c r="A120" s="261" t="s">
        <v>1159</v>
      </c>
      <c r="B120" s="261" t="s">
        <v>297</v>
      </c>
      <c r="C120" s="261" t="s">
        <v>101</v>
      </c>
      <c r="D120" s="262">
        <v>9.0919027909382513E-3</v>
      </c>
      <c r="E120" s="262">
        <v>7.957369282851616E-3</v>
      </c>
      <c r="F120" s="262">
        <v>7.2385225384085138E-3</v>
      </c>
      <c r="G120" s="1201">
        <v>6.8103080069351904E-3</v>
      </c>
      <c r="H120" s="1205">
        <v>6.2322329772443842E-3</v>
      </c>
      <c r="I120" s="782">
        <v>5.6072448374549022E-3</v>
      </c>
      <c r="J120" s="262">
        <v>5.000429168911023E-3</v>
      </c>
      <c r="L120" s="262">
        <v>0.20174529149780859</v>
      </c>
      <c r="M120" s="262">
        <v>0.33453361718472113</v>
      </c>
      <c r="N120" s="262">
        <v>0.46372109131747019</v>
      </c>
    </row>
    <row r="121" spans="1:14" ht="12.75">
      <c r="A121" s="261" t="s">
        <v>1161</v>
      </c>
      <c r="B121" s="261" t="s">
        <v>297</v>
      </c>
      <c r="C121" s="261" t="s">
        <v>101</v>
      </c>
      <c r="D121" s="262">
        <v>0.11381653381543284</v>
      </c>
      <c r="E121" s="262">
        <v>0.10037898566408414</v>
      </c>
      <c r="F121" s="262">
        <v>9.2277129945496583E-2</v>
      </c>
      <c r="G121" s="1201">
        <v>8.4754861711234419E-2</v>
      </c>
      <c r="H121" s="1205">
        <v>7.8543373999815938E-2</v>
      </c>
      <c r="I121" s="782">
        <v>7.1441118938329232E-2</v>
      </c>
      <c r="J121" s="262">
        <v>6.2908871959664867E-2</v>
      </c>
      <c r="L121" s="262">
        <v>0.20160625398293253</v>
      </c>
      <c r="M121" s="262">
        <v>0.33448466259556181</v>
      </c>
      <c r="N121" s="262">
        <v>0.46390908342150561</v>
      </c>
    </row>
    <row r="122" spans="1:14" ht="12.75">
      <c r="A122" s="261" t="s">
        <v>1164</v>
      </c>
      <c r="B122" s="261" t="s">
        <v>297</v>
      </c>
      <c r="C122" s="261" t="s">
        <v>101</v>
      </c>
      <c r="D122" s="262">
        <v>0.27582732496049106</v>
      </c>
      <c r="E122" s="262">
        <v>0.24238367491779908</v>
      </c>
      <c r="F122" s="262">
        <v>0.21818216495265783</v>
      </c>
      <c r="G122" s="1201">
        <v>0.19562945348054678</v>
      </c>
      <c r="H122" s="1205">
        <v>0.17540049663965065</v>
      </c>
      <c r="I122" s="782">
        <v>0.15510781113269201</v>
      </c>
      <c r="J122" s="262">
        <v>0.13103046730861762</v>
      </c>
      <c r="L122" s="262">
        <v>0.20154536063751721</v>
      </c>
      <c r="M122" s="262">
        <v>0.334444300077677</v>
      </c>
      <c r="N122" s="262">
        <v>0.46401033928480584</v>
      </c>
    </row>
    <row r="123" spans="1:14" ht="12.75">
      <c r="A123" s="261" t="s">
        <v>1166</v>
      </c>
      <c r="B123" s="261" t="s">
        <v>297</v>
      </c>
      <c r="C123" s="261" t="s">
        <v>101</v>
      </c>
      <c r="D123" s="262" t="s">
        <v>1545</v>
      </c>
      <c r="E123" s="262" t="s">
        <v>1545</v>
      </c>
      <c r="F123" s="262" t="s">
        <v>1545</v>
      </c>
      <c r="G123" s="1201" t="s">
        <v>1545</v>
      </c>
      <c r="H123" s="1205" t="s">
        <v>1545</v>
      </c>
      <c r="I123" s="782" t="s">
        <v>1545</v>
      </c>
      <c r="J123" s="262" t="s">
        <v>1545</v>
      </c>
      <c r="L123" s="262" t="s">
        <v>1545</v>
      </c>
      <c r="M123" s="262" t="s">
        <v>1545</v>
      </c>
      <c r="N123" s="262" t="s">
        <v>1545</v>
      </c>
    </row>
    <row r="124" spans="1:14" ht="12.75">
      <c r="A124" s="261" t="s">
        <v>1167</v>
      </c>
      <c r="B124" s="261" t="s">
        <v>297</v>
      </c>
      <c r="C124" s="261" t="s">
        <v>101</v>
      </c>
      <c r="D124" s="262" t="s">
        <v>1545</v>
      </c>
      <c r="E124" s="262" t="s">
        <v>1545</v>
      </c>
      <c r="F124" s="262" t="s">
        <v>1545</v>
      </c>
      <c r="G124" s="1201" t="s">
        <v>1545</v>
      </c>
      <c r="H124" s="1205" t="s">
        <v>1545</v>
      </c>
      <c r="I124" s="782" t="s">
        <v>1545</v>
      </c>
      <c r="J124" s="262" t="s">
        <v>1545</v>
      </c>
      <c r="L124" s="262" t="s">
        <v>1545</v>
      </c>
      <c r="M124" s="262" t="s">
        <v>1545</v>
      </c>
      <c r="N124" s="262" t="s">
        <v>1545</v>
      </c>
    </row>
    <row r="125" spans="1:14" ht="12.75">
      <c r="A125" s="261" t="s">
        <v>1168</v>
      </c>
      <c r="B125" s="261" t="s">
        <v>297</v>
      </c>
      <c r="C125" s="261" t="s">
        <v>1022</v>
      </c>
      <c r="D125" s="262" t="s">
        <v>1545</v>
      </c>
      <c r="E125" s="262" t="s">
        <v>1545</v>
      </c>
      <c r="F125" s="262" t="s">
        <v>1545</v>
      </c>
      <c r="G125" s="1201" t="s">
        <v>1545</v>
      </c>
      <c r="H125" s="1205">
        <v>7.5105517087705378E-3</v>
      </c>
      <c r="I125" s="782">
        <v>1.3228071362215632E-2</v>
      </c>
      <c r="J125" s="262">
        <v>2.1511539516157436E-2</v>
      </c>
      <c r="L125" s="262">
        <v>0.17970820603968646</v>
      </c>
      <c r="M125" s="262">
        <v>0.31918275946670788</v>
      </c>
      <c r="N125" s="262">
        <v>0.50110903449360567</v>
      </c>
    </row>
    <row r="126" spans="1:14" ht="12.75">
      <c r="A126" s="261" t="s">
        <v>1169</v>
      </c>
      <c r="B126" s="261" t="s">
        <v>297</v>
      </c>
      <c r="C126" s="261" t="s">
        <v>1025</v>
      </c>
      <c r="D126" s="262" t="s">
        <v>1545</v>
      </c>
      <c r="E126" s="262" t="s">
        <v>1545</v>
      </c>
      <c r="F126" s="262" t="s">
        <v>1545</v>
      </c>
      <c r="G126" s="1201" t="s">
        <v>1545</v>
      </c>
      <c r="H126" s="1205" t="s">
        <v>1545</v>
      </c>
      <c r="I126" s="782" t="s">
        <v>1545</v>
      </c>
      <c r="J126" s="262" t="s">
        <v>1545</v>
      </c>
      <c r="L126" s="262" t="s">
        <v>1545</v>
      </c>
      <c r="M126" s="262" t="s">
        <v>1545</v>
      </c>
      <c r="N126" s="262" t="s">
        <v>1545</v>
      </c>
    </row>
    <row r="127" spans="1:14" ht="12.75">
      <c r="A127" s="261" t="s">
        <v>1170</v>
      </c>
      <c r="B127" s="261" t="s">
        <v>297</v>
      </c>
      <c r="C127" s="261" t="s">
        <v>33</v>
      </c>
      <c r="D127" s="262" t="s">
        <v>1545</v>
      </c>
      <c r="E127" s="262" t="s">
        <v>1545</v>
      </c>
      <c r="F127" s="262" t="s">
        <v>1545</v>
      </c>
      <c r="G127" s="1201" t="s">
        <v>1545</v>
      </c>
      <c r="H127" s="1205" t="s">
        <v>1545</v>
      </c>
      <c r="I127" s="782" t="s">
        <v>1545</v>
      </c>
      <c r="J127" s="262" t="s">
        <v>1545</v>
      </c>
      <c r="L127" s="262" t="s">
        <v>1545</v>
      </c>
      <c r="M127" s="262" t="s">
        <v>1545</v>
      </c>
      <c r="N127" s="262" t="s">
        <v>1545</v>
      </c>
    </row>
    <row r="128" spans="1:14" ht="12.75">
      <c r="A128" s="261" t="s">
        <v>1171</v>
      </c>
      <c r="B128" s="261" t="s">
        <v>297</v>
      </c>
      <c r="C128" s="261" t="s">
        <v>33</v>
      </c>
      <c r="D128" s="262" t="s">
        <v>1545</v>
      </c>
      <c r="E128" s="262" t="s">
        <v>1545</v>
      </c>
      <c r="F128" s="262" t="s">
        <v>1545</v>
      </c>
      <c r="G128" s="1201" t="s">
        <v>1545</v>
      </c>
      <c r="H128" s="1205" t="s">
        <v>1545</v>
      </c>
      <c r="I128" s="782" t="s">
        <v>1545</v>
      </c>
      <c r="J128" s="262" t="s">
        <v>1545</v>
      </c>
      <c r="L128" s="262" t="s">
        <v>1545</v>
      </c>
      <c r="M128" s="262" t="s">
        <v>1545</v>
      </c>
      <c r="N128" s="262" t="s">
        <v>1545</v>
      </c>
    </row>
    <row r="129" spans="1:14" ht="12.75">
      <c r="A129" s="261" t="s">
        <v>1172</v>
      </c>
      <c r="B129" s="261" t="s">
        <v>297</v>
      </c>
      <c r="C129" s="261" t="s">
        <v>33</v>
      </c>
      <c r="D129" s="262" t="s">
        <v>1545</v>
      </c>
      <c r="E129" s="262" t="s">
        <v>1545</v>
      </c>
      <c r="F129" s="262" t="s">
        <v>1545</v>
      </c>
      <c r="G129" s="1201" t="s">
        <v>1545</v>
      </c>
      <c r="H129" s="1205" t="s">
        <v>1545</v>
      </c>
      <c r="I129" s="782" t="s">
        <v>1545</v>
      </c>
      <c r="J129" s="262" t="s">
        <v>1545</v>
      </c>
      <c r="L129" s="262" t="s">
        <v>1545</v>
      </c>
      <c r="M129" s="262" t="s">
        <v>1545</v>
      </c>
      <c r="N129" s="262" t="s">
        <v>1545</v>
      </c>
    </row>
    <row r="130" spans="1:14" ht="12.75">
      <c r="A130" s="261" t="s">
        <v>1173</v>
      </c>
      <c r="B130" s="261" t="s">
        <v>297</v>
      </c>
      <c r="C130" s="261" t="s">
        <v>33</v>
      </c>
      <c r="D130" s="262" t="s">
        <v>1545</v>
      </c>
      <c r="E130" s="262" t="s">
        <v>1545</v>
      </c>
      <c r="F130" s="262" t="s">
        <v>1545</v>
      </c>
      <c r="G130" s="1201" t="s">
        <v>1545</v>
      </c>
      <c r="H130" s="1205" t="s">
        <v>1545</v>
      </c>
      <c r="I130" s="782" t="s">
        <v>1545</v>
      </c>
      <c r="J130" s="262" t="s">
        <v>1545</v>
      </c>
      <c r="L130" s="262" t="s">
        <v>1545</v>
      </c>
      <c r="M130" s="262" t="s">
        <v>1545</v>
      </c>
      <c r="N130" s="262" t="s">
        <v>1545</v>
      </c>
    </row>
    <row r="131" spans="1:14" ht="12.75">
      <c r="A131" s="261" t="s">
        <v>1174</v>
      </c>
      <c r="B131" s="261" t="s">
        <v>297</v>
      </c>
      <c r="C131" s="261" t="s">
        <v>33</v>
      </c>
      <c r="D131" s="262" t="s">
        <v>1545</v>
      </c>
      <c r="E131" s="262" t="s">
        <v>1545</v>
      </c>
      <c r="F131" s="262" t="s">
        <v>1545</v>
      </c>
      <c r="G131" s="1201" t="s">
        <v>1545</v>
      </c>
      <c r="H131" s="1205" t="s">
        <v>1545</v>
      </c>
      <c r="I131" s="782" t="s">
        <v>1545</v>
      </c>
      <c r="J131" s="262" t="s">
        <v>1545</v>
      </c>
      <c r="L131" s="262" t="s">
        <v>1545</v>
      </c>
      <c r="M131" s="262" t="s">
        <v>1545</v>
      </c>
      <c r="N131" s="262" t="s">
        <v>1545</v>
      </c>
    </row>
    <row r="132" spans="1:14" ht="12.75">
      <c r="A132" s="261" t="s">
        <v>1175</v>
      </c>
      <c r="B132" s="261" t="s">
        <v>297</v>
      </c>
      <c r="C132" s="261" t="s">
        <v>33</v>
      </c>
      <c r="D132" s="262" t="s">
        <v>1545</v>
      </c>
      <c r="E132" s="262" t="s">
        <v>1545</v>
      </c>
      <c r="F132" s="262" t="s">
        <v>1545</v>
      </c>
      <c r="G132" s="1201" t="s">
        <v>1545</v>
      </c>
      <c r="H132" s="1205" t="s">
        <v>1545</v>
      </c>
      <c r="I132" s="782" t="s">
        <v>1545</v>
      </c>
      <c r="J132" s="262" t="s">
        <v>1545</v>
      </c>
      <c r="L132" s="262" t="s">
        <v>1545</v>
      </c>
      <c r="M132" s="262" t="s">
        <v>1545</v>
      </c>
      <c r="N132" s="262" t="s">
        <v>1545</v>
      </c>
    </row>
    <row r="133" spans="1:14" ht="12.75">
      <c r="A133" s="261" t="s">
        <v>1176</v>
      </c>
      <c r="B133" s="261" t="s">
        <v>297</v>
      </c>
      <c r="C133" s="261" t="s">
        <v>33</v>
      </c>
      <c r="D133" s="262" t="s">
        <v>1545</v>
      </c>
      <c r="E133" s="262" t="s">
        <v>1545</v>
      </c>
      <c r="F133" s="262" t="s">
        <v>1545</v>
      </c>
      <c r="G133" s="1201" t="s">
        <v>1545</v>
      </c>
      <c r="H133" s="1205" t="s">
        <v>1545</v>
      </c>
      <c r="I133" s="782" t="s">
        <v>1545</v>
      </c>
      <c r="J133" s="262" t="s">
        <v>1545</v>
      </c>
      <c r="L133" s="262" t="s">
        <v>1545</v>
      </c>
      <c r="M133" s="262" t="s">
        <v>1545</v>
      </c>
      <c r="N133" s="262" t="s">
        <v>1545</v>
      </c>
    </row>
    <row r="134" spans="1:14" ht="12.75">
      <c r="A134" s="261" t="s">
        <v>1177</v>
      </c>
      <c r="B134" s="261" t="s">
        <v>297</v>
      </c>
      <c r="C134" s="261" t="s">
        <v>33</v>
      </c>
      <c r="D134" s="262" t="s">
        <v>1545</v>
      </c>
      <c r="E134" s="262" t="s">
        <v>1545</v>
      </c>
      <c r="F134" s="262" t="s">
        <v>1545</v>
      </c>
      <c r="G134" s="1201" t="s">
        <v>1545</v>
      </c>
      <c r="H134" s="1205" t="s">
        <v>1545</v>
      </c>
      <c r="I134" s="782" t="s">
        <v>1545</v>
      </c>
      <c r="J134" s="262" t="s">
        <v>1545</v>
      </c>
      <c r="L134" s="262" t="s">
        <v>1545</v>
      </c>
      <c r="M134" s="262" t="s">
        <v>1545</v>
      </c>
      <c r="N134" s="262" t="s">
        <v>1545</v>
      </c>
    </row>
    <row r="135" spans="1:14" ht="12.75">
      <c r="A135" s="261" t="s">
        <v>1178</v>
      </c>
      <c r="B135" s="261" t="s">
        <v>297</v>
      </c>
      <c r="C135" s="261" t="s">
        <v>33</v>
      </c>
      <c r="D135" s="262" t="s">
        <v>1545</v>
      </c>
      <c r="E135" s="262" t="s">
        <v>1545</v>
      </c>
      <c r="F135" s="262" t="s">
        <v>1545</v>
      </c>
      <c r="G135" s="1201" t="s">
        <v>1545</v>
      </c>
      <c r="H135" s="1205" t="s">
        <v>1545</v>
      </c>
      <c r="I135" s="782" t="s">
        <v>1545</v>
      </c>
      <c r="J135" s="262" t="s">
        <v>1545</v>
      </c>
      <c r="L135" s="262" t="s">
        <v>1545</v>
      </c>
      <c r="M135" s="262" t="s">
        <v>1545</v>
      </c>
      <c r="N135" s="262" t="s">
        <v>1545</v>
      </c>
    </row>
    <row r="136" spans="1:14" ht="12.75">
      <c r="A136" s="261" t="s">
        <v>1179</v>
      </c>
      <c r="B136" s="261" t="s">
        <v>297</v>
      </c>
      <c r="C136" s="261" t="s">
        <v>33</v>
      </c>
      <c r="D136" s="262" t="s">
        <v>1545</v>
      </c>
      <c r="E136" s="262" t="s">
        <v>1545</v>
      </c>
      <c r="F136" s="262" t="s">
        <v>1545</v>
      </c>
      <c r="G136" s="1201" t="s">
        <v>1545</v>
      </c>
      <c r="H136" s="1205" t="s">
        <v>1545</v>
      </c>
      <c r="I136" s="782" t="s">
        <v>1545</v>
      </c>
      <c r="J136" s="262" t="s">
        <v>1545</v>
      </c>
      <c r="L136" s="262" t="s">
        <v>1545</v>
      </c>
      <c r="M136" s="262" t="s">
        <v>1545</v>
      </c>
      <c r="N136" s="262" t="s">
        <v>1545</v>
      </c>
    </row>
    <row r="137" spans="1:14" ht="12.75">
      <c r="A137" s="261" t="s">
        <v>1180</v>
      </c>
      <c r="B137" s="261" t="s">
        <v>297</v>
      </c>
      <c r="C137" s="261" t="s">
        <v>33</v>
      </c>
      <c r="D137" s="262" t="s">
        <v>1545</v>
      </c>
      <c r="E137" s="262" t="s">
        <v>1545</v>
      </c>
      <c r="F137" s="262" t="s">
        <v>1545</v>
      </c>
      <c r="G137" s="1201" t="s">
        <v>1545</v>
      </c>
      <c r="H137" s="1205" t="s">
        <v>1545</v>
      </c>
      <c r="I137" s="782" t="s">
        <v>1545</v>
      </c>
      <c r="J137" s="262" t="s">
        <v>1545</v>
      </c>
      <c r="L137" s="262" t="s">
        <v>1545</v>
      </c>
      <c r="M137" s="262" t="s">
        <v>1545</v>
      </c>
      <c r="N137" s="262" t="s">
        <v>1545</v>
      </c>
    </row>
    <row r="138" spans="1:14" ht="12.75">
      <c r="A138" s="261" t="s">
        <v>1181</v>
      </c>
      <c r="B138" s="261" t="s">
        <v>297</v>
      </c>
      <c r="C138" s="261" t="s">
        <v>33</v>
      </c>
      <c r="D138" s="262" t="s">
        <v>1545</v>
      </c>
      <c r="E138" s="262" t="s">
        <v>1545</v>
      </c>
      <c r="F138" s="262" t="s">
        <v>1545</v>
      </c>
      <c r="G138" s="1201" t="s">
        <v>1545</v>
      </c>
      <c r="H138" s="1205" t="s">
        <v>1545</v>
      </c>
      <c r="I138" s="782" t="s">
        <v>1545</v>
      </c>
      <c r="J138" s="262" t="s">
        <v>1545</v>
      </c>
      <c r="L138" s="262" t="s">
        <v>1545</v>
      </c>
      <c r="M138" s="262" t="s">
        <v>1545</v>
      </c>
      <c r="N138" s="262" t="s">
        <v>1545</v>
      </c>
    </row>
    <row r="139" spans="1:14" ht="12.75">
      <c r="A139" s="261" t="s">
        <v>1182</v>
      </c>
      <c r="B139" s="261" t="s">
        <v>297</v>
      </c>
      <c r="C139" s="261" t="s">
        <v>33</v>
      </c>
      <c r="D139" s="262" t="s">
        <v>1545</v>
      </c>
      <c r="E139" s="262" t="s">
        <v>1545</v>
      </c>
      <c r="F139" s="262" t="s">
        <v>1545</v>
      </c>
      <c r="G139" s="1201" t="s">
        <v>1545</v>
      </c>
      <c r="H139" s="1205" t="s">
        <v>1545</v>
      </c>
      <c r="I139" s="782" t="s">
        <v>1545</v>
      </c>
      <c r="J139" s="262" t="s">
        <v>1545</v>
      </c>
      <c r="L139" s="262" t="s">
        <v>1545</v>
      </c>
      <c r="M139" s="262" t="s">
        <v>1545</v>
      </c>
      <c r="N139" s="262" t="s">
        <v>1545</v>
      </c>
    </row>
    <row r="140" spans="1:14" ht="12.75">
      <c r="A140" s="261" t="s">
        <v>1183</v>
      </c>
      <c r="B140" s="261" t="s">
        <v>297</v>
      </c>
      <c r="C140" s="261" t="s">
        <v>33</v>
      </c>
      <c r="D140" s="262" t="s">
        <v>1545</v>
      </c>
      <c r="E140" s="262" t="s">
        <v>1545</v>
      </c>
      <c r="F140" s="262" t="s">
        <v>1545</v>
      </c>
      <c r="G140" s="1201" t="s">
        <v>1545</v>
      </c>
      <c r="H140" s="1205" t="s">
        <v>1545</v>
      </c>
      <c r="I140" s="782" t="s">
        <v>1545</v>
      </c>
      <c r="J140" s="262" t="s">
        <v>1545</v>
      </c>
      <c r="L140" s="262" t="s">
        <v>1545</v>
      </c>
      <c r="M140" s="262" t="s">
        <v>1545</v>
      </c>
      <c r="N140" s="262" t="s">
        <v>1545</v>
      </c>
    </row>
    <row r="141" spans="1:14" ht="12.75">
      <c r="A141" s="261" t="s">
        <v>1184</v>
      </c>
      <c r="B141" s="261" t="s">
        <v>297</v>
      </c>
      <c r="C141" s="261" t="s">
        <v>33</v>
      </c>
      <c r="D141" s="262" t="s">
        <v>1545</v>
      </c>
      <c r="E141" s="262" t="s">
        <v>1545</v>
      </c>
      <c r="F141" s="262" t="s">
        <v>1545</v>
      </c>
      <c r="G141" s="1201" t="s">
        <v>1545</v>
      </c>
      <c r="H141" s="1205" t="s">
        <v>1545</v>
      </c>
      <c r="I141" s="782" t="s">
        <v>1545</v>
      </c>
      <c r="J141" s="262" t="s">
        <v>1545</v>
      </c>
      <c r="L141" s="262" t="s">
        <v>1545</v>
      </c>
      <c r="M141" s="262" t="s">
        <v>1545</v>
      </c>
      <c r="N141" s="262" t="s">
        <v>1545</v>
      </c>
    </row>
    <row r="142" spans="1:14" ht="12.75">
      <c r="A142" s="261" t="s">
        <v>1185</v>
      </c>
      <c r="B142" s="261" t="s">
        <v>297</v>
      </c>
      <c r="C142" s="261" t="s">
        <v>33</v>
      </c>
      <c r="D142" s="262" t="s">
        <v>1545</v>
      </c>
      <c r="E142" s="262" t="s">
        <v>1545</v>
      </c>
      <c r="F142" s="262" t="s">
        <v>1545</v>
      </c>
      <c r="G142" s="1201" t="s">
        <v>1545</v>
      </c>
      <c r="H142" s="1205" t="s">
        <v>1545</v>
      </c>
      <c r="I142" s="782" t="s">
        <v>1545</v>
      </c>
      <c r="J142" s="262" t="s">
        <v>1545</v>
      </c>
      <c r="L142" s="262" t="s">
        <v>1545</v>
      </c>
      <c r="M142" s="262" t="s">
        <v>1545</v>
      </c>
      <c r="N142" s="262" t="s">
        <v>1545</v>
      </c>
    </row>
    <row r="143" spans="1:14" ht="12.75">
      <c r="A143" s="261" t="s">
        <v>1186</v>
      </c>
      <c r="B143" s="261" t="s">
        <v>297</v>
      </c>
      <c r="C143" s="261" t="s">
        <v>33</v>
      </c>
      <c r="D143" s="262" t="s">
        <v>1545</v>
      </c>
      <c r="E143" s="262">
        <v>5.5093796953383251E-3</v>
      </c>
      <c r="F143" s="262">
        <v>6.7366657810232827E-3</v>
      </c>
      <c r="G143" s="1201">
        <v>7.8590854405853703E-3</v>
      </c>
      <c r="H143" s="1205">
        <v>9.0144865337417543E-3</v>
      </c>
      <c r="I143" s="782">
        <v>1.0417611627502142E-2</v>
      </c>
      <c r="J143" s="262">
        <v>1.2315890054217592E-2</v>
      </c>
      <c r="L143" s="262">
        <v>0.16230854580769052</v>
      </c>
      <c r="M143" s="262">
        <v>0.30345279796241537</v>
      </c>
      <c r="N143" s="262">
        <v>0.53423865622989419</v>
      </c>
    </row>
    <row r="144" spans="1:14" ht="12.75">
      <c r="A144" s="261" t="s">
        <v>1187</v>
      </c>
      <c r="B144" s="261" t="s">
        <v>297</v>
      </c>
      <c r="C144" s="261" t="s">
        <v>33</v>
      </c>
      <c r="D144" s="262" t="s">
        <v>1545</v>
      </c>
      <c r="E144" s="262" t="s">
        <v>1545</v>
      </c>
      <c r="F144" s="262" t="s">
        <v>1545</v>
      </c>
      <c r="G144" s="1201" t="s">
        <v>1545</v>
      </c>
      <c r="H144" s="1205" t="s">
        <v>1545</v>
      </c>
      <c r="I144" s="782" t="s">
        <v>1545</v>
      </c>
      <c r="J144" s="262" t="s">
        <v>1545</v>
      </c>
      <c r="L144" s="262" t="s">
        <v>1545</v>
      </c>
      <c r="M144" s="262" t="s">
        <v>1545</v>
      </c>
      <c r="N144" s="262" t="s">
        <v>1545</v>
      </c>
    </row>
    <row r="145" spans="1:14" ht="12.75">
      <c r="A145" s="261" t="s">
        <v>1188</v>
      </c>
      <c r="B145" s="261" t="s">
        <v>297</v>
      </c>
      <c r="C145" s="261" t="s">
        <v>22</v>
      </c>
      <c r="D145" s="262" t="s">
        <v>1545</v>
      </c>
      <c r="E145" s="262" t="s">
        <v>1545</v>
      </c>
      <c r="F145" s="262" t="s">
        <v>1545</v>
      </c>
      <c r="G145" s="1201" t="s">
        <v>1545</v>
      </c>
      <c r="H145" s="1205" t="s">
        <v>1545</v>
      </c>
      <c r="I145" s="782" t="s">
        <v>1545</v>
      </c>
      <c r="J145" s="262" t="s">
        <v>1545</v>
      </c>
      <c r="L145" s="262" t="s">
        <v>1545</v>
      </c>
      <c r="M145" s="262" t="s">
        <v>1545</v>
      </c>
      <c r="N145" s="262" t="s">
        <v>1545</v>
      </c>
    </row>
    <row r="146" spans="1:14" ht="12.75">
      <c r="A146" s="261" t="s">
        <v>1190</v>
      </c>
      <c r="B146" s="261" t="s">
        <v>297</v>
      </c>
      <c r="C146" s="261" t="s">
        <v>22</v>
      </c>
      <c r="D146" s="262" t="s">
        <v>1545</v>
      </c>
      <c r="E146" s="262" t="s">
        <v>1545</v>
      </c>
      <c r="F146" s="262" t="s">
        <v>1545</v>
      </c>
      <c r="G146" s="1201" t="s">
        <v>1545</v>
      </c>
      <c r="H146" s="1205" t="s">
        <v>1545</v>
      </c>
      <c r="I146" s="782" t="s">
        <v>1545</v>
      </c>
      <c r="J146" s="262" t="s">
        <v>1545</v>
      </c>
      <c r="L146" s="262" t="s">
        <v>1545</v>
      </c>
      <c r="M146" s="262" t="s">
        <v>1545</v>
      </c>
      <c r="N146" s="262" t="s">
        <v>1545</v>
      </c>
    </row>
    <row r="147" spans="1:14" ht="12.75">
      <c r="A147" s="261" t="s">
        <v>1192</v>
      </c>
      <c r="B147" s="261" t="s">
        <v>297</v>
      </c>
      <c r="C147" s="261" t="s">
        <v>22</v>
      </c>
      <c r="D147" s="262" t="s">
        <v>1545</v>
      </c>
      <c r="E147" s="262" t="s">
        <v>1545</v>
      </c>
      <c r="F147" s="262" t="s">
        <v>1545</v>
      </c>
      <c r="G147" s="1201" t="s">
        <v>1545</v>
      </c>
      <c r="H147" s="1205" t="s">
        <v>1545</v>
      </c>
      <c r="I147" s="782" t="s">
        <v>1545</v>
      </c>
      <c r="J147" s="262" t="s">
        <v>1545</v>
      </c>
      <c r="L147" s="262" t="s">
        <v>1545</v>
      </c>
      <c r="M147" s="262" t="s">
        <v>1545</v>
      </c>
      <c r="N147" s="262" t="s">
        <v>1545</v>
      </c>
    </row>
    <row r="148" spans="1:14" ht="12.75">
      <c r="A148" s="261" t="s">
        <v>1194</v>
      </c>
      <c r="B148" s="261" t="s">
        <v>297</v>
      </c>
      <c r="C148" s="261" t="s">
        <v>22</v>
      </c>
      <c r="D148" s="262" t="s">
        <v>1545</v>
      </c>
      <c r="E148" s="262" t="s">
        <v>1545</v>
      </c>
      <c r="F148" s="262" t="s">
        <v>1545</v>
      </c>
      <c r="G148" s="1201" t="s">
        <v>1545</v>
      </c>
      <c r="H148" s="1205" t="s">
        <v>1545</v>
      </c>
      <c r="I148" s="782" t="s">
        <v>1545</v>
      </c>
      <c r="J148" s="262" t="s">
        <v>1545</v>
      </c>
      <c r="L148" s="262" t="s">
        <v>1545</v>
      </c>
      <c r="M148" s="262" t="s">
        <v>1545</v>
      </c>
      <c r="N148" s="262" t="s">
        <v>1545</v>
      </c>
    </row>
    <row r="149" spans="1:14" ht="12.75">
      <c r="A149" s="261" t="s">
        <v>1548</v>
      </c>
      <c r="B149" s="261" t="s">
        <v>297</v>
      </c>
      <c r="C149" s="261" t="s">
        <v>22</v>
      </c>
      <c r="D149" s="262" t="s">
        <v>1545</v>
      </c>
      <c r="E149" s="262" t="s">
        <v>1545</v>
      </c>
      <c r="F149" s="262" t="s">
        <v>1545</v>
      </c>
      <c r="G149" s="1201" t="s">
        <v>1545</v>
      </c>
      <c r="H149" s="1205" t="s">
        <v>1545</v>
      </c>
      <c r="I149" s="782" t="s">
        <v>1545</v>
      </c>
      <c r="J149" s="262" t="s">
        <v>1545</v>
      </c>
      <c r="L149" s="262" t="s">
        <v>1545</v>
      </c>
      <c r="M149" s="262" t="s">
        <v>1545</v>
      </c>
      <c r="N149" s="262" t="s">
        <v>1545</v>
      </c>
    </row>
    <row r="150" spans="1:14" ht="12.75">
      <c r="A150" s="261" t="s">
        <v>1196</v>
      </c>
      <c r="B150" s="261" t="s">
        <v>297</v>
      </c>
      <c r="C150" s="261" t="s">
        <v>22</v>
      </c>
      <c r="D150" s="262" t="s">
        <v>1545</v>
      </c>
      <c r="E150" s="262" t="s">
        <v>1545</v>
      </c>
      <c r="F150" s="262" t="s">
        <v>1545</v>
      </c>
      <c r="G150" s="1201" t="s">
        <v>1545</v>
      </c>
      <c r="H150" s="1205" t="s">
        <v>1545</v>
      </c>
      <c r="I150" s="782" t="s">
        <v>1545</v>
      </c>
      <c r="J150" s="262" t="s">
        <v>1545</v>
      </c>
      <c r="L150" s="262" t="s">
        <v>1545</v>
      </c>
      <c r="M150" s="262" t="s">
        <v>1545</v>
      </c>
      <c r="N150" s="262" t="s">
        <v>1545</v>
      </c>
    </row>
    <row r="151" spans="1:14" ht="12.75">
      <c r="A151" s="261" t="s">
        <v>1198</v>
      </c>
      <c r="B151" s="261" t="s">
        <v>297</v>
      </c>
      <c r="C151" s="261" t="s">
        <v>101</v>
      </c>
      <c r="D151" s="262" t="s">
        <v>1545</v>
      </c>
      <c r="E151" s="262" t="s">
        <v>1545</v>
      </c>
      <c r="F151" s="262" t="s">
        <v>1545</v>
      </c>
      <c r="G151" s="1201" t="s">
        <v>1545</v>
      </c>
      <c r="H151" s="1205" t="s">
        <v>1545</v>
      </c>
      <c r="I151" s="782" t="s">
        <v>1545</v>
      </c>
      <c r="J151" s="262" t="s">
        <v>1545</v>
      </c>
      <c r="L151" s="262" t="s">
        <v>1545</v>
      </c>
      <c r="M151" s="262" t="s">
        <v>1545</v>
      </c>
      <c r="N151" s="262" t="s">
        <v>1545</v>
      </c>
    </row>
    <row r="152" spans="1:14" ht="12.75">
      <c r="A152" s="261" t="s">
        <v>1200</v>
      </c>
      <c r="B152" s="261" t="s">
        <v>297</v>
      </c>
      <c r="C152" s="261" t="s">
        <v>101</v>
      </c>
      <c r="D152" s="262" t="s">
        <v>1545</v>
      </c>
      <c r="E152" s="262" t="s">
        <v>1545</v>
      </c>
      <c r="F152" s="262" t="s">
        <v>1545</v>
      </c>
      <c r="G152" s="1201" t="s">
        <v>1545</v>
      </c>
      <c r="H152" s="1205" t="s">
        <v>1545</v>
      </c>
      <c r="I152" s="782" t="s">
        <v>1545</v>
      </c>
      <c r="J152" s="262" t="s">
        <v>1545</v>
      </c>
      <c r="L152" s="262" t="s">
        <v>1545</v>
      </c>
      <c r="M152" s="262" t="s">
        <v>1545</v>
      </c>
      <c r="N152" s="262" t="s">
        <v>1545</v>
      </c>
    </row>
    <row r="153" spans="1:14" ht="12.75">
      <c r="A153" s="261" t="s">
        <v>1201</v>
      </c>
      <c r="B153" s="261" t="s">
        <v>297</v>
      </c>
      <c r="C153" s="261" t="s">
        <v>22</v>
      </c>
      <c r="D153" s="262" t="s">
        <v>1545</v>
      </c>
      <c r="E153" s="262" t="s">
        <v>1545</v>
      </c>
      <c r="F153" s="262" t="s">
        <v>1545</v>
      </c>
      <c r="G153" s="1201" t="s">
        <v>1545</v>
      </c>
      <c r="H153" s="1205" t="s">
        <v>1545</v>
      </c>
      <c r="I153" s="782" t="s">
        <v>1545</v>
      </c>
      <c r="J153" s="262" t="s">
        <v>1545</v>
      </c>
      <c r="L153" s="262" t="s">
        <v>1545</v>
      </c>
      <c r="M153" s="262" t="s">
        <v>1545</v>
      </c>
      <c r="N153" s="262" t="s">
        <v>1545</v>
      </c>
    </row>
    <row r="154" spans="1:14" ht="12.75">
      <c r="A154" s="261" t="s">
        <v>1203</v>
      </c>
      <c r="B154" s="261" t="s">
        <v>297</v>
      </c>
      <c r="C154" s="261" t="s">
        <v>970</v>
      </c>
      <c r="D154" s="262" t="s">
        <v>1545</v>
      </c>
      <c r="E154" s="262" t="s">
        <v>1545</v>
      </c>
      <c r="F154" s="262" t="s">
        <v>1545</v>
      </c>
      <c r="G154" s="1201" t="s">
        <v>1545</v>
      </c>
      <c r="H154" s="1205" t="s">
        <v>1545</v>
      </c>
      <c r="I154" s="782" t="s">
        <v>1545</v>
      </c>
      <c r="J154" s="262" t="s">
        <v>1545</v>
      </c>
      <c r="L154" s="262" t="s">
        <v>1545</v>
      </c>
      <c r="M154" s="262" t="s">
        <v>1545</v>
      </c>
      <c r="N154" s="262" t="s">
        <v>1545</v>
      </c>
    </row>
    <row r="155" spans="1:14" ht="12.75">
      <c r="A155" s="261" t="s">
        <v>1205</v>
      </c>
      <c r="B155" s="261" t="s">
        <v>297</v>
      </c>
      <c r="C155" s="261" t="s">
        <v>970</v>
      </c>
      <c r="D155" s="262" t="s">
        <v>1545</v>
      </c>
      <c r="E155" s="262" t="s">
        <v>1545</v>
      </c>
      <c r="F155" s="262" t="s">
        <v>1545</v>
      </c>
      <c r="G155" s="1201" t="s">
        <v>1545</v>
      </c>
      <c r="H155" s="1205" t="s">
        <v>1545</v>
      </c>
      <c r="I155" s="782" t="s">
        <v>1545</v>
      </c>
      <c r="J155" s="262" t="s">
        <v>1545</v>
      </c>
      <c r="L155" s="262" t="s">
        <v>1545</v>
      </c>
      <c r="M155" s="262" t="s">
        <v>1545</v>
      </c>
      <c r="N155" s="262" t="s">
        <v>1545</v>
      </c>
    </row>
    <row r="156" spans="1:14" ht="12.75">
      <c r="A156" s="261" t="s">
        <v>1207</v>
      </c>
      <c r="B156" s="261" t="s">
        <v>297</v>
      </c>
      <c r="C156" s="261" t="s">
        <v>970</v>
      </c>
      <c r="D156" s="262" t="s">
        <v>1545</v>
      </c>
      <c r="E156" s="262" t="s">
        <v>1545</v>
      </c>
      <c r="F156" s="262" t="s">
        <v>1545</v>
      </c>
      <c r="G156" s="1201" t="s">
        <v>1545</v>
      </c>
      <c r="H156" s="1205" t="s">
        <v>1545</v>
      </c>
      <c r="I156" s="782" t="s">
        <v>1545</v>
      </c>
      <c r="J156" s="262" t="s">
        <v>1545</v>
      </c>
      <c r="L156" s="262" t="s">
        <v>1545</v>
      </c>
      <c r="M156" s="262" t="s">
        <v>1545</v>
      </c>
      <c r="N156" s="262" t="s">
        <v>1545</v>
      </c>
    </row>
    <row r="157" spans="1:14" ht="12.75">
      <c r="A157" s="261" t="s">
        <v>1209</v>
      </c>
      <c r="B157" s="261" t="s">
        <v>297</v>
      </c>
      <c r="C157" s="261" t="s">
        <v>101</v>
      </c>
      <c r="D157" s="262" t="s">
        <v>1545</v>
      </c>
      <c r="E157" s="262" t="s">
        <v>1545</v>
      </c>
      <c r="F157" s="262" t="s">
        <v>1545</v>
      </c>
      <c r="G157" s="1201" t="s">
        <v>1545</v>
      </c>
      <c r="H157" s="1205" t="s">
        <v>1545</v>
      </c>
      <c r="I157" s="782" t="s">
        <v>1545</v>
      </c>
      <c r="J157" s="262" t="s">
        <v>1545</v>
      </c>
      <c r="L157" s="262" t="s">
        <v>1545</v>
      </c>
      <c r="M157" s="262" t="s">
        <v>1545</v>
      </c>
      <c r="N157" s="262" t="s">
        <v>1545</v>
      </c>
    </row>
    <row r="158" spans="1:14" ht="12.75">
      <c r="A158" s="261" t="s">
        <v>303</v>
      </c>
      <c r="B158" s="261" t="s">
        <v>297</v>
      </c>
      <c r="C158" s="261" t="s">
        <v>101</v>
      </c>
      <c r="D158" s="262" t="s">
        <v>1545</v>
      </c>
      <c r="E158" s="262" t="s">
        <v>1545</v>
      </c>
      <c r="F158" s="262" t="s">
        <v>1545</v>
      </c>
      <c r="G158" s="1201" t="s">
        <v>1545</v>
      </c>
      <c r="H158" s="1205" t="s">
        <v>1545</v>
      </c>
      <c r="I158" s="782" t="s">
        <v>1545</v>
      </c>
      <c r="J158" s="262" t="s">
        <v>1545</v>
      </c>
      <c r="L158" s="262" t="s">
        <v>1545</v>
      </c>
      <c r="M158" s="262" t="s">
        <v>1545</v>
      </c>
      <c r="N158" s="262" t="s">
        <v>1545</v>
      </c>
    </row>
    <row r="159" spans="1:14" ht="12.75">
      <c r="A159" s="261" t="s">
        <v>1212</v>
      </c>
      <c r="B159" s="261" t="s">
        <v>297</v>
      </c>
      <c r="C159" s="261" t="s">
        <v>101</v>
      </c>
      <c r="D159" s="262" t="s">
        <v>1545</v>
      </c>
      <c r="E159" s="262" t="s">
        <v>1545</v>
      </c>
      <c r="F159" s="262" t="s">
        <v>1545</v>
      </c>
      <c r="G159" s="1201" t="s">
        <v>1545</v>
      </c>
      <c r="H159" s="1205" t="s">
        <v>1545</v>
      </c>
      <c r="I159" s="782" t="s">
        <v>1545</v>
      </c>
      <c r="J159" s="262" t="s">
        <v>1545</v>
      </c>
      <c r="L159" s="262" t="s">
        <v>1545</v>
      </c>
      <c r="M159" s="262" t="s">
        <v>1545</v>
      </c>
      <c r="N159" s="262" t="s">
        <v>1545</v>
      </c>
    </row>
    <row r="160" spans="1:14" ht="12.75">
      <c r="A160" s="261" t="s">
        <v>1214</v>
      </c>
      <c r="B160" s="261" t="s">
        <v>297</v>
      </c>
      <c r="C160" s="261" t="s">
        <v>101</v>
      </c>
      <c r="D160" s="262" t="s">
        <v>1545</v>
      </c>
      <c r="E160" s="262" t="s">
        <v>1545</v>
      </c>
      <c r="F160" s="262" t="s">
        <v>1545</v>
      </c>
      <c r="G160" s="1201" t="s">
        <v>1545</v>
      </c>
      <c r="H160" s="1205" t="s">
        <v>1545</v>
      </c>
      <c r="I160" s="782" t="s">
        <v>1545</v>
      </c>
      <c r="J160" s="262" t="s">
        <v>1545</v>
      </c>
      <c r="L160" s="262" t="s">
        <v>1545</v>
      </c>
      <c r="M160" s="262" t="s">
        <v>1545</v>
      </c>
      <c r="N160" s="262" t="s">
        <v>1545</v>
      </c>
    </row>
    <row r="161" spans="1:14" ht="12.75">
      <c r="A161" s="261" t="s">
        <v>1216</v>
      </c>
      <c r="B161" s="261" t="s">
        <v>297</v>
      </c>
      <c r="C161" s="261" t="s">
        <v>101</v>
      </c>
      <c r="D161" s="262" t="s">
        <v>1545</v>
      </c>
      <c r="E161" s="262" t="s">
        <v>1545</v>
      </c>
      <c r="F161" s="262" t="s">
        <v>1545</v>
      </c>
      <c r="G161" s="1201" t="s">
        <v>1545</v>
      </c>
      <c r="H161" s="1205" t="s">
        <v>1545</v>
      </c>
      <c r="I161" s="782" t="s">
        <v>1545</v>
      </c>
      <c r="J161" s="262" t="s">
        <v>1545</v>
      </c>
      <c r="L161" s="262" t="s">
        <v>1545</v>
      </c>
      <c r="M161" s="262" t="s">
        <v>1545</v>
      </c>
      <c r="N161" s="262" t="s">
        <v>1545</v>
      </c>
    </row>
    <row r="162" spans="1:14" ht="12.75">
      <c r="A162" s="261" t="s">
        <v>1218</v>
      </c>
      <c r="B162" s="261" t="s">
        <v>297</v>
      </c>
      <c r="C162" s="261" t="s">
        <v>101</v>
      </c>
      <c r="D162" s="262" t="s">
        <v>1545</v>
      </c>
      <c r="E162" s="262" t="s">
        <v>1545</v>
      </c>
      <c r="F162" s="262" t="s">
        <v>1545</v>
      </c>
      <c r="G162" s="1201" t="s">
        <v>1545</v>
      </c>
      <c r="H162" s="1205" t="s">
        <v>1545</v>
      </c>
      <c r="I162" s="782" t="s">
        <v>1545</v>
      </c>
      <c r="J162" s="262" t="s">
        <v>1545</v>
      </c>
      <c r="L162" s="262" t="s">
        <v>1545</v>
      </c>
      <c r="M162" s="262" t="s">
        <v>1545</v>
      </c>
      <c r="N162" s="262" t="s">
        <v>1545</v>
      </c>
    </row>
    <row r="163" spans="1:14" ht="12.75">
      <c r="A163" s="261" t="s">
        <v>1220</v>
      </c>
      <c r="B163" s="261" t="s">
        <v>297</v>
      </c>
      <c r="C163" s="261" t="s">
        <v>101</v>
      </c>
      <c r="D163" s="262" t="s">
        <v>1545</v>
      </c>
      <c r="E163" s="262" t="s">
        <v>1545</v>
      </c>
      <c r="F163" s="262" t="s">
        <v>1545</v>
      </c>
      <c r="G163" s="1201" t="s">
        <v>1545</v>
      </c>
      <c r="H163" s="1205" t="s">
        <v>1545</v>
      </c>
      <c r="I163" s="782" t="s">
        <v>1545</v>
      </c>
      <c r="J163" s="262" t="s">
        <v>1545</v>
      </c>
      <c r="L163" s="262" t="s">
        <v>1545</v>
      </c>
      <c r="M163" s="262" t="s">
        <v>1545</v>
      </c>
      <c r="N163" s="262" t="s">
        <v>1545</v>
      </c>
    </row>
    <row r="164" spans="1:14" ht="12.75">
      <c r="A164" s="261" t="s">
        <v>1222</v>
      </c>
      <c r="B164" s="261" t="s">
        <v>297</v>
      </c>
      <c r="C164" s="261" t="s">
        <v>101</v>
      </c>
      <c r="D164" s="262" t="s">
        <v>1545</v>
      </c>
      <c r="E164" s="262" t="s">
        <v>1545</v>
      </c>
      <c r="F164" s="262" t="s">
        <v>1545</v>
      </c>
      <c r="G164" s="1201" t="s">
        <v>1545</v>
      </c>
      <c r="H164" s="1205" t="s">
        <v>1545</v>
      </c>
      <c r="I164" s="782" t="s">
        <v>1545</v>
      </c>
      <c r="J164" s="262" t="s">
        <v>1545</v>
      </c>
      <c r="L164" s="262" t="s">
        <v>1545</v>
      </c>
      <c r="M164" s="262" t="s">
        <v>1545</v>
      </c>
      <c r="N164" s="262" t="s">
        <v>1545</v>
      </c>
    </row>
    <row r="165" spans="1:14" ht="12.75">
      <c r="A165" s="261" t="s">
        <v>1224</v>
      </c>
      <c r="B165" s="261" t="s">
        <v>297</v>
      </c>
      <c r="C165" s="261" t="s">
        <v>101</v>
      </c>
      <c r="D165" s="262" t="s">
        <v>1545</v>
      </c>
      <c r="E165" s="262" t="s">
        <v>1545</v>
      </c>
      <c r="F165" s="262" t="s">
        <v>1545</v>
      </c>
      <c r="G165" s="1201" t="s">
        <v>1545</v>
      </c>
      <c r="H165" s="1205" t="s">
        <v>1545</v>
      </c>
      <c r="I165" s="782" t="s">
        <v>1545</v>
      </c>
      <c r="J165" s="262" t="s">
        <v>1545</v>
      </c>
      <c r="L165" s="262" t="s">
        <v>1545</v>
      </c>
      <c r="M165" s="262" t="s">
        <v>1545</v>
      </c>
      <c r="N165" s="262" t="s">
        <v>1545</v>
      </c>
    </row>
    <row r="166" spans="1:14" ht="12.75">
      <c r="A166" s="261" t="s">
        <v>1226</v>
      </c>
      <c r="B166" s="261" t="s">
        <v>297</v>
      </c>
      <c r="C166" s="261" t="s">
        <v>1227</v>
      </c>
      <c r="D166" s="262" t="s">
        <v>1545</v>
      </c>
      <c r="E166" s="262" t="s">
        <v>1545</v>
      </c>
      <c r="F166" s="262" t="s">
        <v>1545</v>
      </c>
      <c r="G166" s="1201" t="s">
        <v>1545</v>
      </c>
      <c r="H166" s="1205" t="s">
        <v>1545</v>
      </c>
      <c r="I166" s="782" t="s">
        <v>1545</v>
      </c>
      <c r="J166" s="262" t="s">
        <v>1545</v>
      </c>
      <c r="L166" s="262" t="s">
        <v>1545</v>
      </c>
      <c r="M166" s="262" t="s">
        <v>1545</v>
      </c>
      <c r="N166" s="262" t="s">
        <v>1545</v>
      </c>
    </row>
    <row r="167" spans="1:14" ht="12.75">
      <c r="A167" s="261" t="s">
        <v>1229</v>
      </c>
      <c r="B167" s="261" t="s">
        <v>297</v>
      </c>
      <c r="C167" s="261" t="s">
        <v>33</v>
      </c>
      <c r="D167" s="262" t="s">
        <v>1545</v>
      </c>
      <c r="E167" s="262" t="s">
        <v>1545</v>
      </c>
      <c r="F167" s="262" t="s">
        <v>1545</v>
      </c>
      <c r="G167" s="1201" t="s">
        <v>1545</v>
      </c>
      <c r="H167" s="1205" t="s">
        <v>1545</v>
      </c>
      <c r="I167" s="782" t="s">
        <v>1545</v>
      </c>
      <c r="J167" s="262" t="s">
        <v>1545</v>
      </c>
      <c r="L167" s="262" t="s">
        <v>1545</v>
      </c>
      <c r="M167" s="262" t="s">
        <v>1545</v>
      </c>
      <c r="N167" s="262" t="s">
        <v>1545</v>
      </c>
    </row>
    <row r="168" spans="1:14" ht="12.75">
      <c r="A168" s="758" t="s">
        <v>1231</v>
      </c>
      <c r="B168" s="758" t="s">
        <v>304</v>
      </c>
      <c r="C168" s="758" t="s">
        <v>22</v>
      </c>
      <c r="D168" s="783" t="s">
        <v>1545</v>
      </c>
      <c r="E168" s="783" t="s">
        <v>1545</v>
      </c>
      <c r="F168" s="783" t="s">
        <v>1545</v>
      </c>
      <c r="G168" s="1202" t="s">
        <v>1545</v>
      </c>
      <c r="H168" s="1206" t="s">
        <v>1545</v>
      </c>
      <c r="I168" s="784" t="s">
        <v>1545</v>
      </c>
      <c r="J168" s="783" t="s">
        <v>1545</v>
      </c>
      <c r="L168" s="783" t="s">
        <v>1545</v>
      </c>
      <c r="M168" s="783" t="s">
        <v>1545</v>
      </c>
      <c r="N168" s="783" t="s">
        <v>1545</v>
      </c>
    </row>
    <row r="169" spans="1:14" ht="12.75">
      <c r="A169" s="758" t="s">
        <v>1232</v>
      </c>
      <c r="B169" s="758" t="s">
        <v>304</v>
      </c>
      <c r="C169" s="758" t="s">
        <v>22</v>
      </c>
      <c r="D169" s="783" t="s">
        <v>1545</v>
      </c>
      <c r="E169" s="783" t="s">
        <v>1545</v>
      </c>
      <c r="F169" s="783" t="s">
        <v>1545</v>
      </c>
      <c r="G169" s="1202" t="s">
        <v>1545</v>
      </c>
      <c r="H169" s="1206" t="s">
        <v>1545</v>
      </c>
      <c r="I169" s="784" t="s">
        <v>1545</v>
      </c>
      <c r="J169" s="783" t="s">
        <v>1545</v>
      </c>
      <c r="L169" s="783" t="s">
        <v>1545</v>
      </c>
      <c r="M169" s="783" t="s">
        <v>1545</v>
      </c>
      <c r="N169" s="783" t="s">
        <v>1545</v>
      </c>
    </row>
    <row r="170" spans="1:14" ht="12.75">
      <c r="A170" s="758" t="s">
        <v>1234</v>
      </c>
      <c r="B170" s="758" t="s">
        <v>304</v>
      </c>
      <c r="C170" s="758" t="s">
        <v>22</v>
      </c>
      <c r="D170" s="783" t="s">
        <v>1545</v>
      </c>
      <c r="E170" s="783" t="s">
        <v>1545</v>
      </c>
      <c r="F170" s="783" t="s">
        <v>1545</v>
      </c>
      <c r="G170" s="1202" t="s">
        <v>1545</v>
      </c>
      <c r="H170" s="1206" t="s">
        <v>1545</v>
      </c>
      <c r="I170" s="784" t="s">
        <v>1545</v>
      </c>
      <c r="J170" s="783" t="s">
        <v>1545</v>
      </c>
      <c r="L170" s="783" t="s">
        <v>1545</v>
      </c>
      <c r="M170" s="783" t="s">
        <v>1545</v>
      </c>
      <c r="N170" s="783" t="s">
        <v>1545</v>
      </c>
    </row>
    <row r="171" spans="1:14" ht="12.75">
      <c r="A171" s="758" t="s">
        <v>1235</v>
      </c>
      <c r="B171" s="758" t="s">
        <v>304</v>
      </c>
      <c r="C171" s="758" t="s">
        <v>22</v>
      </c>
      <c r="D171" s="783" t="s">
        <v>1545</v>
      </c>
      <c r="E171" s="783" t="s">
        <v>1545</v>
      </c>
      <c r="F171" s="783" t="s">
        <v>1545</v>
      </c>
      <c r="G171" s="1202" t="s">
        <v>1545</v>
      </c>
      <c r="H171" s="1206" t="s">
        <v>1545</v>
      </c>
      <c r="I171" s="784" t="s">
        <v>1545</v>
      </c>
      <c r="J171" s="783" t="s">
        <v>1545</v>
      </c>
      <c r="L171" s="783" t="s">
        <v>1545</v>
      </c>
      <c r="M171" s="783" t="s">
        <v>1545</v>
      </c>
      <c r="N171" s="783" t="s">
        <v>1545</v>
      </c>
    </row>
    <row r="172" spans="1:14" ht="12.75">
      <c r="A172" s="758" t="s">
        <v>1236</v>
      </c>
      <c r="B172" s="758" t="s">
        <v>304</v>
      </c>
      <c r="C172" s="758" t="s">
        <v>22</v>
      </c>
      <c r="D172" s="783" t="s">
        <v>1545</v>
      </c>
      <c r="E172" s="783" t="s">
        <v>1545</v>
      </c>
      <c r="F172" s="783" t="s">
        <v>1545</v>
      </c>
      <c r="G172" s="1202" t="s">
        <v>1545</v>
      </c>
      <c r="H172" s="1206" t="s">
        <v>1545</v>
      </c>
      <c r="I172" s="784" t="s">
        <v>1545</v>
      </c>
      <c r="J172" s="783" t="s">
        <v>1545</v>
      </c>
      <c r="L172" s="783" t="s">
        <v>1545</v>
      </c>
      <c r="M172" s="783" t="s">
        <v>1545</v>
      </c>
      <c r="N172" s="783" t="s">
        <v>1545</v>
      </c>
    </row>
    <row r="173" spans="1:14" ht="12.75">
      <c r="A173" s="758" t="s">
        <v>1237</v>
      </c>
      <c r="B173" s="758" t="s">
        <v>304</v>
      </c>
      <c r="C173" s="758" t="s">
        <v>22</v>
      </c>
      <c r="D173" s="783" t="s">
        <v>1545</v>
      </c>
      <c r="E173" s="783" t="s">
        <v>1545</v>
      </c>
      <c r="F173" s="783" t="s">
        <v>1545</v>
      </c>
      <c r="G173" s="1202" t="s">
        <v>1545</v>
      </c>
      <c r="H173" s="1206" t="s">
        <v>1545</v>
      </c>
      <c r="I173" s="784" t="s">
        <v>1545</v>
      </c>
      <c r="J173" s="783" t="s">
        <v>1545</v>
      </c>
      <c r="L173" s="783" t="s">
        <v>1545</v>
      </c>
      <c r="M173" s="783" t="s">
        <v>1545</v>
      </c>
      <c r="N173" s="783" t="s">
        <v>1545</v>
      </c>
    </row>
    <row r="174" spans="1:14" ht="12.75">
      <c r="A174" s="758" t="s">
        <v>1238</v>
      </c>
      <c r="B174" s="758" t="s">
        <v>304</v>
      </c>
      <c r="C174" s="758" t="s">
        <v>22</v>
      </c>
      <c r="D174" s="783" t="s">
        <v>1545</v>
      </c>
      <c r="E174" s="783" t="s">
        <v>1545</v>
      </c>
      <c r="F174" s="783" t="s">
        <v>1545</v>
      </c>
      <c r="G174" s="1202" t="s">
        <v>1545</v>
      </c>
      <c r="H174" s="1206" t="s">
        <v>1545</v>
      </c>
      <c r="I174" s="784" t="s">
        <v>1545</v>
      </c>
      <c r="J174" s="783" t="s">
        <v>1545</v>
      </c>
      <c r="L174" s="783" t="s">
        <v>1545</v>
      </c>
      <c r="M174" s="783" t="s">
        <v>1545</v>
      </c>
      <c r="N174" s="783" t="s">
        <v>1545</v>
      </c>
    </row>
    <row r="175" spans="1:14" ht="12.75">
      <c r="A175" s="758" t="s">
        <v>1239</v>
      </c>
      <c r="B175" s="758" t="s">
        <v>304</v>
      </c>
      <c r="C175" s="758" t="s">
        <v>22</v>
      </c>
      <c r="D175" s="783" t="s">
        <v>1545</v>
      </c>
      <c r="E175" s="783" t="s">
        <v>1545</v>
      </c>
      <c r="F175" s="783" t="s">
        <v>1545</v>
      </c>
      <c r="G175" s="1202" t="s">
        <v>1545</v>
      </c>
      <c r="H175" s="1206" t="s">
        <v>1545</v>
      </c>
      <c r="I175" s="784" t="s">
        <v>1545</v>
      </c>
      <c r="J175" s="783" t="s">
        <v>1545</v>
      </c>
      <c r="L175" s="783" t="s">
        <v>1545</v>
      </c>
      <c r="M175" s="783" t="s">
        <v>1545</v>
      </c>
      <c r="N175" s="783" t="s">
        <v>1545</v>
      </c>
    </row>
    <row r="176" spans="1:14" ht="12.75">
      <c r="A176" s="758" t="s">
        <v>1240</v>
      </c>
      <c r="B176" s="758" t="s">
        <v>304</v>
      </c>
      <c r="C176" s="758" t="s">
        <v>22</v>
      </c>
      <c r="D176" s="783" t="s">
        <v>1545</v>
      </c>
      <c r="E176" s="783" t="s">
        <v>1545</v>
      </c>
      <c r="F176" s="783" t="s">
        <v>1545</v>
      </c>
      <c r="G176" s="1202" t="s">
        <v>1545</v>
      </c>
      <c r="H176" s="1206" t="s">
        <v>1545</v>
      </c>
      <c r="I176" s="784" t="s">
        <v>1545</v>
      </c>
      <c r="J176" s="783" t="s">
        <v>1545</v>
      </c>
      <c r="L176" s="783" t="s">
        <v>1545</v>
      </c>
      <c r="M176" s="783" t="s">
        <v>1545</v>
      </c>
      <c r="N176" s="783" t="s">
        <v>1545</v>
      </c>
    </row>
    <row r="177" spans="1:14" ht="12.75">
      <c r="A177" s="758" t="s">
        <v>1241</v>
      </c>
      <c r="B177" s="758" t="s">
        <v>304</v>
      </c>
      <c r="C177" s="758" t="s">
        <v>22</v>
      </c>
      <c r="D177" s="783" t="s">
        <v>1545</v>
      </c>
      <c r="E177" s="783" t="s">
        <v>1545</v>
      </c>
      <c r="F177" s="783" t="s">
        <v>1545</v>
      </c>
      <c r="G177" s="1202" t="s">
        <v>1545</v>
      </c>
      <c r="H177" s="1206" t="s">
        <v>1545</v>
      </c>
      <c r="I177" s="784" t="s">
        <v>1545</v>
      </c>
      <c r="J177" s="783" t="s">
        <v>1545</v>
      </c>
      <c r="L177" s="783" t="s">
        <v>1545</v>
      </c>
      <c r="M177" s="783" t="s">
        <v>1545</v>
      </c>
      <c r="N177" s="783" t="s">
        <v>1545</v>
      </c>
    </row>
    <row r="178" spans="1:14" ht="12.75">
      <c r="A178" s="758" t="s">
        <v>1242</v>
      </c>
      <c r="B178" s="758" t="s">
        <v>304</v>
      </c>
      <c r="C178" s="758" t="s">
        <v>22</v>
      </c>
      <c r="D178" s="783" t="s">
        <v>1545</v>
      </c>
      <c r="E178" s="783" t="s">
        <v>1545</v>
      </c>
      <c r="F178" s="783" t="s">
        <v>1545</v>
      </c>
      <c r="G178" s="1202" t="s">
        <v>1545</v>
      </c>
      <c r="H178" s="1206" t="s">
        <v>1545</v>
      </c>
      <c r="I178" s="784" t="s">
        <v>1545</v>
      </c>
      <c r="J178" s="783" t="s">
        <v>1545</v>
      </c>
      <c r="L178" s="783" t="s">
        <v>1545</v>
      </c>
      <c r="M178" s="783" t="s">
        <v>1545</v>
      </c>
      <c r="N178" s="783" t="s">
        <v>1545</v>
      </c>
    </row>
    <row r="179" spans="1:14" ht="12.75">
      <c r="A179" s="758" t="s">
        <v>1243</v>
      </c>
      <c r="B179" s="758" t="s">
        <v>304</v>
      </c>
      <c r="C179" s="758" t="s">
        <v>22</v>
      </c>
      <c r="D179" s="783" t="s">
        <v>1545</v>
      </c>
      <c r="E179" s="783" t="s">
        <v>1545</v>
      </c>
      <c r="F179" s="783" t="s">
        <v>1545</v>
      </c>
      <c r="G179" s="1202" t="s">
        <v>1545</v>
      </c>
      <c r="H179" s="1206" t="s">
        <v>1545</v>
      </c>
      <c r="I179" s="784" t="s">
        <v>1545</v>
      </c>
      <c r="J179" s="783" t="s">
        <v>1545</v>
      </c>
      <c r="L179" s="783" t="s">
        <v>1545</v>
      </c>
      <c r="M179" s="783" t="s">
        <v>1545</v>
      </c>
      <c r="N179" s="783" t="s">
        <v>1545</v>
      </c>
    </row>
    <row r="180" spans="1:14" ht="12.75">
      <c r="A180" s="758" t="s">
        <v>1244</v>
      </c>
      <c r="B180" s="758" t="s">
        <v>304</v>
      </c>
      <c r="C180" s="758" t="s">
        <v>22</v>
      </c>
      <c r="D180" s="783" t="s">
        <v>1545</v>
      </c>
      <c r="E180" s="783" t="s">
        <v>1545</v>
      </c>
      <c r="F180" s="783" t="s">
        <v>1545</v>
      </c>
      <c r="G180" s="1202" t="s">
        <v>1545</v>
      </c>
      <c r="H180" s="1206" t="s">
        <v>1545</v>
      </c>
      <c r="I180" s="784" t="s">
        <v>1545</v>
      </c>
      <c r="J180" s="783" t="s">
        <v>1545</v>
      </c>
      <c r="L180" s="783" t="s">
        <v>1545</v>
      </c>
      <c r="M180" s="783" t="s">
        <v>1545</v>
      </c>
      <c r="N180" s="783" t="s">
        <v>1545</v>
      </c>
    </row>
    <row r="181" spans="1:14" ht="12.75">
      <c r="A181" s="758" t="s">
        <v>1245</v>
      </c>
      <c r="B181" s="758" t="s">
        <v>304</v>
      </c>
      <c r="C181" s="758" t="s">
        <v>22</v>
      </c>
      <c r="D181" s="783" t="s">
        <v>1545</v>
      </c>
      <c r="E181" s="783" t="s">
        <v>1545</v>
      </c>
      <c r="F181" s="783" t="s">
        <v>1545</v>
      </c>
      <c r="G181" s="1202" t="s">
        <v>1545</v>
      </c>
      <c r="H181" s="1206" t="s">
        <v>1545</v>
      </c>
      <c r="I181" s="784" t="s">
        <v>1545</v>
      </c>
      <c r="J181" s="783" t="s">
        <v>1545</v>
      </c>
      <c r="L181" s="783" t="s">
        <v>1545</v>
      </c>
      <c r="M181" s="783" t="s">
        <v>1545</v>
      </c>
      <c r="N181" s="783" t="s">
        <v>1545</v>
      </c>
    </row>
    <row r="182" spans="1:14" ht="12.75">
      <c r="A182" s="758" t="s">
        <v>1246</v>
      </c>
      <c r="B182" s="758" t="s">
        <v>304</v>
      </c>
      <c r="C182" s="758" t="s">
        <v>22</v>
      </c>
      <c r="D182" s="783" t="s">
        <v>1545</v>
      </c>
      <c r="E182" s="783" t="s">
        <v>1545</v>
      </c>
      <c r="F182" s="783" t="s">
        <v>1545</v>
      </c>
      <c r="G182" s="1202" t="s">
        <v>1545</v>
      </c>
      <c r="H182" s="1206" t="s">
        <v>1545</v>
      </c>
      <c r="I182" s="784" t="s">
        <v>1545</v>
      </c>
      <c r="J182" s="783" t="s">
        <v>1545</v>
      </c>
      <c r="L182" s="783" t="s">
        <v>1545</v>
      </c>
      <c r="M182" s="783" t="s">
        <v>1545</v>
      </c>
      <c r="N182" s="783" t="s">
        <v>1545</v>
      </c>
    </row>
    <row r="183" spans="1:14" ht="12.75">
      <c r="A183" s="758" t="s">
        <v>1247</v>
      </c>
      <c r="B183" s="758" t="s">
        <v>304</v>
      </c>
      <c r="C183" s="758" t="s">
        <v>22</v>
      </c>
      <c r="D183" s="783" t="s">
        <v>1545</v>
      </c>
      <c r="E183" s="783" t="s">
        <v>1545</v>
      </c>
      <c r="F183" s="783" t="s">
        <v>1545</v>
      </c>
      <c r="G183" s="1202" t="s">
        <v>1545</v>
      </c>
      <c r="H183" s="1206" t="s">
        <v>1545</v>
      </c>
      <c r="I183" s="784" t="s">
        <v>1545</v>
      </c>
      <c r="J183" s="783" t="s">
        <v>1545</v>
      </c>
      <c r="L183" s="783" t="s">
        <v>1545</v>
      </c>
      <c r="M183" s="783" t="s">
        <v>1545</v>
      </c>
      <c r="N183" s="783" t="s">
        <v>1545</v>
      </c>
    </row>
    <row r="184" spans="1:14" ht="12.75">
      <c r="A184" s="758" t="s">
        <v>1248</v>
      </c>
      <c r="B184" s="758" t="s">
        <v>304</v>
      </c>
      <c r="C184" s="758" t="s">
        <v>22</v>
      </c>
      <c r="D184" s="783" t="s">
        <v>1545</v>
      </c>
      <c r="E184" s="783" t="s">
        <v>1545</v>
      </c>
      <c r="F184" s="783" t="s">
        <v>1545</v>
      </c>
      <c r="G184" s="1202" t="s">
        <v>1545</v>
      </c>
      <c r="H184" s="1206" t="s">
        <v>1545</v>
      </c>
      <c r="I184" s="784" t="s">
        <v>1545</v>
      </c>
      <c r="J184" s="783" t="s">
        <v>1545</v>
      </c>
      <c r="L184" s="783" t="s">
        <v>1545</v>
      </c>
      <c r="M184" s="783" t="s">
        <v>1545</v>
      </c>
      <c r="N184" s="783" t="s">
        <v>1545</v>
      </c>
    </row>
    <row r="185" spans="1:14" ht="12.75">
      <c r="A185" s="758" t="s">
        <v>1249</v>
      </c>
      <c r="B185" s="758" t="s">
        <v>304</v>
      </c>
      <c r="C185" s="758" t="s">
        <v>22</v>
      </c>
      <c r="D185" s="783" t="s">
        <v>1545</v>
      </c>
      <c r="E185" s="783" t="s">
        <v>1545</v>
      </c>
      <c r="F185" s="783" t="s">
        <v>1545</v>
      </c>
      <c r="G185" s="1202" t="s">
        <v>1545</v>
      </c>
      <c r="H185" s="1206" t="s">
        <v>1545</v>
      </c>
      <c r="I185" s="784" t="s">
        <v>1545</v>
      </c>
      <c r="J185" s="783" t="s">
        <v>1545</v>
      </c>
      <c r="L185" s="783" t="s">
        <v>1545</v>
      </c>
      <c r="M185" s="783" t="s">
        <v>1545</v>
      </c>
      <c r="N185" s="783" t="s">
        <v>1545</v>
      </c>
    </row>
    <row r="186" spans="1:14" ht="12.75">
      <c r="A186" s="758" t="s">
        <v>1250</v>
      </c>
      <c r="B186" s="758" t="s">
        <v>304</v>
      </c>
      <c r="C186" s="758" t="s">
        <v>22</v>
      </c>
      <c r="D186" s="783" t="s">
        <v>1545</v>
      </c>
      <c r="E186" s="783" t="s">
        <v>1545</v>
      </c>
      <c r="F186" s="783" t="s">
        <v>1545</v>
      </c>
      <c r="G186" s="1202" t="s">
        <v>1545</v>
      </c>
      <c r="H186" s="1206" t="s">
        <v>1545</v>
      </c>
      <c r="I186" s="784" t="s">
        <v>1545</v>
      </c>
      <c r="J186" s="783" t="s">
        <v>1545</v>
      </c>
      <c r="L186" s="783" t="s">
        <v>1545</v>
      </c>
      <c r="M186" s="783" t="s">
        <v>1545</v>
      </c>
      <c r="N186" s="783" t="s">
        <v>1545</v>
      </c>
    </row>
    <row r="187" spans="1:14" ht="12.75">
      <c r="A187" s="758" t="s">
        <v>1251</v>
      </c>
      <c r="B187" s="758" t="s">
        <v>304</v>
      </c>
      <c r="C187" s="758" t="s">
        <v>22</v>
      </c>
      <c r="D187" s="783" t="s">
        <v>1545</v>
      </c>
      <c r="E187" s="783" t="s">
        <v>1545</v>
      </c>
      <c r="F187" s="783" t="s">
        <v>1545</v>
      </c>
      <c r="G187" s="1202" t="s">
        <v>1545</v>
      </c>
      <c r="H187" s="1206" t="s">
        <v>1545</v>
      </c>
      <c r="I187" s="784" t="s">
        <v>1545</v>
      </c>
      <c r="J187" s="783" t="s">
        <v>1545</v>
      </c>
      <c r="L187" s="783" t="s">
        <v>1545</v>
      </c>
      <c r="M187" s="783" t="s">
        <v>1545</v>
      </c>
      <c r="N187" s="783" t="s">
        <v>1545</v>
      </c>
    </row>
    <row r="188" spans="1:14" ht="12.75">
      <c r="A188" s="758" t="s">
        <v>1252</v>
      </c>
      <c r="B188" s="758" t="s">
        <v>304</v>
      </c>
      <c r="C188" s="758" t="s">
        <v>22</v>
      </c>
      <c r="D188" s="783" t="s">
        <v>1545</v>
      </c>
      <c r="E188" s="783" t="s">
        <v>1545</v>
      </c>
      <c r="F188" s="783" t="s">
        <v>1545</v>
      </c>
      <c r="G188" s="1202" t="s">
        <v>1545</v>
      </c>
      <c r="H188" s="1206" t="s">
        <v>1545</v>
      </c>
      <c r="I188" s="784" t="s">
        <v>1545</v>
      </c>
      <c r="J188" s="783" t="s">
        <v>1545</v>
      </c>
      <c r="L188" s="783" t="s">
        <v>1545</v>
      </c>
      <c r="M188" s="783" t="s">
        <v>1545</v>
      </c>
      <c r="N188" s="783" t="s">
        <v>1545</v>
      </c>
    </row>
    <row r="189" spans="1:14" ht="12.75">
      <c r="A189" s="758" t="s">
        <v>1253</v>
      </c>
      <c r="B189" s="758" t="s">
        <v>304</v>
      </c>
      <c r="C189" s="758" t="s">
        <v>22</v>
      </c>
      <c r="D189" s="783" t="s">
        <v>1545</v>
      </c>
      <c r="E189" s="783" t="s">
        <v>1545</v>
      </c>
      <c r="F189" s="783" t="s">
        <v>1545</v>
      </c>
      <c r="G189" s="1202" t="s">
        <v>1545</v>
      </c>
      <c r="H189" s="1206" t="s">
        <v>1545</v>
      </c>
      <c r="I189" s="784" t="s">
        <v>1545</v>
      </c>
      <c r="J189" s="783" t="s">
        <v>1545</v>
      </c>
      <c r="L189" s="783" t="s">
        <v>1545</v>
      </c>
      <c r="M189" s="783" t="s">
        <v>1545</v>
      </c>
      <c r="N189" s="783" t="s">
        <v>1545</v>
      </c>
    </row>
    <row r="190" spans="1:14" ht="12.75">
      <c r="A190" s="758" t="s">
        <v>1254</v>
      </c>
      <c r="B190" s="758" t="s">
        <v>304</v>
      </c>
      <c r="C190" s="758" t="s">
        <v>22</v>
      </c>
      <c r="D190" s="783" t="s">
        <v>1545</v>
      </c>
      <c r="E190" s="783" t="s">
        <v>1545</v>
      </c>
      <c r="F190" s="783" t="s">
        <v>1545</v>
      </c>
      <c r="G190" s="1202" t="s">
        <v>1545</v>
      </c>
      <c r="H190" s="1206" t="s">
        <v>1545</v>
      </c>
      <c r="I190" s="784" t="s">
        <v>1545</v>
      </c>
      <c r="J190" s="783" t="s">
        <v>1545</v>
      </c>
      <c r="L190" s="783" t="s">
        <v>1545</v>
      </c>
      <c r="M190" s="783" t="s">
        <v>1545</v>
      </c>
      <c r="N190" s="783" t="s">
        <v>1545</v>
      </c>
    </row>
    <row r="191" spans="1:14" ht="12.75">
      <c r="A191" s="758" t="s">
        <v>1255</v>
      </c>
      <c r="B191" s="758" t="s">
        <v>304</v>
      </c>
      <c r="C191" s="758" t="s">
        <v>22</v>
      </c>
      <c r="D191" s="783" t="s">
        <v>1545</v>
      </c>
      <c r="E191" s="783" t="s">
        <v>1545</v>
      </c>
      <c r="F191" s="783" t="s">
        <v>1545</v>
      </c>
      <c r="G191" s="1202" t="s">
        <v>1545</v>
      </c>
      <c r="H191" s="1206" t="s">
        <v>1545</v>
      </c>
      <c r="I191" s="784" t="s">
        <v>1545</v>
      </c>
      <c r="J191" s="783" t="s">
        <v>1545</v>
      </c>
      <c r="L191" s="783" t="s">
        <v>1545</v>
      </c>
      <c r="M191" s="783" t="s">
        <v>1545</v>
      </c>
      <c r="N191" s="783" t="s">
        <v>1545</v>
      </c>
    </row>
    <row r="192" spans="1:14" ht="12.75">
      <c r="A192" s="758" t="s">
        <v>1256</v>
      </c>
      <c r="B192" s="758" t="s">
        <v>304</v>
      </c>
      <c r="C192" s="758" t="s">
        <v>22</v>
      </c>
      <c r="D192" s="783" t="s">
        <v>1545</v>
      </c>
      <c r="E192" s="783" t="s">
        <v>1545</v>
      </c>
      <c r="F192" s="783" t="s">
        <v>1545</v>
      </c>
      <c r="G192" s="1202" t="s">
        <v>1545</v>
      </c>
      <c r="H192" s="1206" t="s">
        <v>1545</v>
      </c>
      <c r="I192" s="784" t="s">
        <v>1545</v>
      </c>
      <c r="J192" s="783" t="s">
        <v>1545</v>
      </c>
      <c r="L192" s="783" t="s">
        <v>1545</v>
      </c>
      <c r="M192" s="783" t="s">
        <v>1545</v>
      </c>
      <c r="N192" s="783" t="s">
        <v>1545</v>
      </c>
    </row>
    <row r="193" spans="1:14" ht="12.75">
      <c r="A193" s="758" t="s">
        <v>1257</v>
      </c>
      <c r="B193" s="758" t="s">
        <v>304</v>
      </c>
      <c r="C193" s="758" t="s">
        <v>22</v>
      </c>
      <c r="D193" s="783" t="s">
        <v>1545</v>
      </c>
      <c r="E193" s="783" t="s">
        <v>1545</v>
      </c>
      <c r="F193" s="783" t="s">
        <v>1545</v>
      </c>
      <c r="G193" s="1202" t="s">
        <v>1545</v>
      </c>
      <c r="H193" s="1206" t="s">
        <v>1545</v>
      </c>
      <c r="I193" s="784" t="s">
        <v>1545</v>
      </c>
      <c r="J193" s="783" t="s">
        <v>1545</v>
      </c>
      <c r="L193" s="783" t="s">
        <v>1545</v>
      </c>
      <c r="M193" s="783" t="s">
        <v>1545</v>
      </c>
      <c r="N193" s="783" t="s">
        <v>1545</v>
      </c>
    </row>
    <row r="194" spans="1:14" ht="12.75">
      <c r="A194" s="758" t="s">
        <v>1258</v>
      </c>
      <c r="B194" s="758" t="s">
        <v>304</v>
      </c>
      <c r="C194" s="758" t="s">
        <v>22</v>
      </c>
      <c r="D194" s="783" t="s">
        <v>1545</v>
      </c>
      <c r="E194" s="783" t="s">
        <v>1545</v>
      </c>
      <c r="F194" s="783" t="s">
        <v>1545</v>
      </c>
      <c r="G194" s="1202" t="s">
        <v>1545</v>
      </c>
      <c r="H194" s="1206" t="s">
        <v>1545</v>
      </c>
      <c r="I194" s="784" t="s">
        <v>1545</v>
      </c>
      <c r="J194" s="783" t="s">
        <v>1545</v>
      </c>
      <c r="L194" s="783" t="s">
        <v>1545</v>
      </c>
      <c r="M194" s="783" t="s">
        <v>1545</v>
      </c>
      <c r="N194" s="783" t="s">
        <v>1545</v>
      </c>
    </row>
    <row r="195" spans="1:14" ht="12.75">
      <c r="A195" s="758" t="s">
        <v>1259</v>
      </c>
      <c r="B195" s="758" t="s">
        <v>304</v>
      </c>
      <c r="C195" s="758" t="s">
        <v>22</v>
      </c>
      <c r="D195" s="783" t="s">
        <v>1545</v>
      </c>
      <c r="E195" s="783" t="s">
        <v>1545</v>
      </c>
      <c r="F195" s="783" t="s">
        <v>1545</v>
      </c>
      <c r="G195" s="1202" t="s">
        <v>1545</v>
      </c>
      <c r="H195" s="1206" t="s">
        <v>1545</v>
      </c>
      <c r="I195" s="784" t="s">
        <v>1545</v>
      </c>
      <c r="J195" s="783" t="s">
        <v>1545</v>
      </c>
      <c r="L195" s="783" t="s">
        <v>1545</v>
      </c>
      <c r="M195" s="783" t="s">
        <v>1545</v>
      </c>
      <c r="N195" s="783" t="s">
        <v>1545</v>
      </c>
    </row>
    <row r="196" spans="1:14" ht="12.75">
      <c r="A196" s="758" t="s">
        <v>1260</v>
      </c>
      <c r="B196" s="758" t="s">
        <v>304</v>
      </c>
      <c r="C196" s="758" t="s">
        <v>22</v>
      </c>
      <c r="D196" s="783" t="s">
        <v>1545</v>
      </c>
      <c r="E196" s="783" t="s">
        <v>1545</v>
      </c>
      <c r="F196" s="783" t="s">
        <v>1545</v>
      </c>
      <c r="G196" s="1202" t="s">
        <v>1545</v>
      </c>
      <c r="H196" s="1206" t="s">
        <v>1545</v>
      </c>
      <c r="I196" s="784" t="s">
        <v>1545</v>
      </c>
      <c r="J196" s="783" t="s">
        <v>1545</v>
      </c>
      <c r="L196" s="783" t="s">
        <v>1545</v>
      </c>
      <c r="M196" s="783" t="s">
        <v>1545</v>
      </c>
      <c r="N196" s="783" t="s">
        <v>1545</v>
      </c>
    </row>
    <row r="197" spans="1:14" ht="12.75">
      <c r="A197" s="758" t="s">
        <v>1262</v>
      </c>
      <c r="B197" s="758" t="s">
        <v>304</v>
      </c>
      <c r="C197" s="758" t="s">
        <v>22</v>
      </c>
      <c r="D197" s="783" t="s">
        <v>1545</v>
      </c>
      <c r="E197" s="783" t="s">
        <v>1545</v>
      </c>
      <c r="F197" s="783" t="s">
        <v>1545</v>
      </c>
      <c r="G197" s="1202" t="s">
        <v>1545</v>
      </c>
      <c r="H197" s="1206" t="s">
        <v>1545</v>
      </c>
      <c r="I197" s="784" t="s">
        <v>1545</v>
      </c>
      <c r="J197" s="783" t="s">
        <v>1545</v>
      </c>
      <c r="L197" s="783" t="s">
        <v>1545</v>
      </c>
      <c r="M197" s="783" t="s">
        <v>1545</v>
      </c>
      <c r="N197" s="783" t="s">
        <v>1545</v>
      </c>
    </row>
    <row r="198" spans="1:14" ht="12.75">
      <c r="A198" s="758" t="s">
        <v>1263</v>
      </c>
      <c r="B198" s="758" t="s">
        <v>304</v>
      </c>
      <c r="C198" s="758" t="s">
        <v>22</v>
      </c>
      <c r="D198" s="783" t="s">
        <v>1545</v>
      </c>
      <c r="E198" s="783" t="s">
        <v>1545</v>
      </c>
      <c r="F198" s="783" t="s">
        <v>1545</v>
      </c>
      <c r="G198" s="1202" t="s">
        <v>1545</v>
      </c>
      <c r="H198" s="1206" t="s">
        <v>1545</v>
      </c>
      <c r="I198" s="784" t="s">
        <v>1545</v>
      </c>
      <c r="J198" s="783" t="s">
        <v>1545</v>
      </c>
      <c r="L198" s="783" t="s">
        <v>1545</v>
      </c>
      <c r="M198" s="783" t="s">
        <v>1545</v>
      </c>
      <c r="N198" s="783" t="s">
        <v>1545</v>
      </c>
    </row>
    <row r="199" spans="1:14" ht="12.75">
      <c r="A199" s="758" t="s">
        <v>1264</v>
      </c>
      <c r="B199" s="758" t="s">
        <v>304</v>
      </c>
      <c r="C199" s="758" t="s">
        <v>22</v>
      </c>
      <c r="D199" s="783" t="s">
        <v>1545</v>
      </c>
      <c r="E199" s="783" t="s">
        <v>1545</v>
      </c>
      <c r="F199" s="783" t="s">
        <v>1545</v>
      </c>
      <c r="G199" s="1202" t="s">
        <v>1545</v>
      </c>
      <c r="H199" s="1206" t="s">
        <v>1545</v>
      </c>
      <c r="I199" s="784" t="s">
        <v>1545</v>
      </c>
      <c r="J199" s="783" t="s">
        <v>1545</v>
      </c>
      <c r="L199" s="783" t="s">
        <v>1545</v>
      </c>
      <c r="M199" s="783" t="s">
        <v>1545</v>
      </c>
      <c r="N199" s="783" t="s">
        <v>1545</v>
      </c>
    </row>
    <row r="200" spans="1:14" ht="12.75">
      <c r="A200" s="758" t="s">
        <v>1265</v>
      </c>
      <c r="B200" s="758" t="s">
        <v>304</v>
      </c>
      <c r="C200" s="758" t="s">
        <v>22</v>
      </c>
      <c r="D200" s="783" t="s">
        <v>1545</v>
      </c>
      <c r="E200" s="783" t="s">
        <v>1545</v>
      </c>
      <c r="F200" s="783" t="s">
        <v>1545</v>
      </c>
      <c r="G200" s="1202" t="s">
        <v>1545</v>
      </c>
      <c r="H200" s="1206" t="s">
        <v>1545</v>
      </c>
      <c r="I200" s="784" t="s">
        <v>1545</v>
      </c>
      <c r="J200" s="783" t="s">
        <v>1545</v>
      </c>
      <c r="L200" s="783" t="s">
        <v>1545</v>
      </c>
      <c r="M200" s="783" t="s">
        <v>1545</v>
      </c>
      <c r="N200" s="783" t="s">
        <v>1545</v>
      </c>
    </row>
    <row r="201" spans="1:14" ht="12.75">
      <c r="A201" s="758" t="s">
        <v>1266</v>
      </c>
      <c r="B201" s="758" t="s">
        <v>304</v>
      </c>
      <c r="C201" s="758" t="s">
        <v>22</v>
      </c>
      <c r="D201" s="783">
        <v>5.0529232657312295E-3</v>
      </c>
      <c r="E201" s="783" t="s">
        <v>1545</v>
      </c>
      <c r="F201" s="783" t="s">
        <v>1545</v>
      </c>
      <c r="G201" s="1202" t="s">
        <v>1545</v>
      </c>
      <c r="H201" s="1206" t="s">
        <v>1545</v>
      </c>
      <c r="I201" s="784" t="s">
        <v>1545</v>
      </c>
      <c r="J201" s="783" t="s">
        <v>1545</v>
      </c>
      <c r="L201" s="783" t="s">
        <v>1545</v>
      </c>
      <c r="M201" s="783" t="s">
        <v>1545</v>
      </c>
      <c r="N201" s="783" t="s">
        <v>1545</v>
      </c>
    </row>
    <row r="202" spans="1:14" ht="12.75">
      <c r="A202" s="758" t="s">
        <v>1267</v>
      </c>
      <c r="B202" s="758" t="s">
        <v>304</v>
      </c>
      <c r="C202" s="758" t="s">
        <v>22</v>
      </c>
      <c r="D202" s="783">
        <v>4.8222407129552919E-2</v>
      </c>
      <c r="E202" s="783">
        <v>3.6464297498759193E-2</v>
      </c>
      <c r="F202" s="783">
        <v>3.0027356135579168E-2</v>
      </c>
      <c r="G202" s="1202">
        <v>2.2920535696069055E-2</v>
      </c>
      <c r="H202" s="1206">
        <v>1.6510372600254525E-2</v>
      </c>
      <c r="I202" s="784">
        <v>1.2734082641905188E-2</v>
      </c>
      <c r="J202" s="783">
        <v>1.0150626231258052E-2</v>
      </c>
      <c r="L202" s="783">
        <v>0.27369879651522339</v>
      </c>
      <c r="M202" s="783">
        <v>0.37109458070512114</v>
      </c>
      <c r="N202" s="783">
        <v>0.35520662277965531</v>
      </c>
    </row>
    <row r="203" spans="1:14" ht="12.75">
      <c r="A203" s="758" t="s">
        <v>1268</v>
      </c>
      <c r="B203" s="758" t="s">
        <v>304</v>
      </c>
      <c r="C203" s="758" t="s">
        <v>22</v>
      </c>
      <c r="D203" s="783">
        <v>8.3449266974438593E-2</v>
      </c>
      <c r="E203" s="783">
        <v>7.236487955994228E-2</v>
      </c>
      <c r="F203" s="783">
        <v>6.6208456086725126E-2</v>
      </c>
      <c r="G203" s="1202">
        <v>5.4611932908367036E-2</v>
      </c>
      <c r="H203" s="1206">
        <v>3.9705779604465433E-2</v>
      </c>
      <c r="I203" s="784">
        <v>3.3322976265858215E-2</v>
      </c>
      <c r="J203" s="783">
        <v>2.7780955256580159E-2</v>
      </c>
      <c r="L203" s="783">
        <v>0.26662590343640136</v>
      </c>
      <c r="M203" s="783">
        <v>0.37257584648558784</v>
      </c>
      <c r="N203" s="783">
        <v>0.36079825007801075</v>
      </c>
    </row>
    <row r="204" spans="1:14" ht="12.75">
      <c r="A204" s="758" t="s">
        <v>1269</v>
      </c>
      <c r="B204" s="758" t="s">
        <v>304</v>
      </c>
      <c r="C204" s="758" t="s">
        <v>22</v>
      </c>
      <c r="D204" s="783">
        <v>0.20114265414432317</v>
      </c>
      <c r="E204" s="783">
        <v>0.19344681646777417</v>
      </c>
      <c r="F204" s="783">
        <v>0.1946058480326566</v>
      </c>
      <c r="G204" s="1202">
        <v>0.18508270504314009</v>
      </c>
      <c r="H204" s="1206">
        <v>0.17588047638578175</v>
      </c>
      <c r="I204" s="784">
        <v>0.16389158999213269</v>
      </c>
      <c r="J204" s="783">
        <v>0.14967990136216128</v>
      </c>
      <c r="L204" s="783">
        <v>0.26133059389801544</v>
      </c>
      <c r="M204" s="783">
        <v>0.37455418328770784</v>
      </c>
      <c r="N204" s="783">
        <v>0.36411522281427677</v>
      </c>
    </row>
    <row r="205" spans="1:14" ht="12.75">
      <c r="A205" s="758" t="s">
        <v>1270</v>
      </c>
      <c r="B205" s="758" t="s">
        <v>304</v>
      </c>
      <c r="C205" s="758" t="s">
        <v>22</v>
      </c>
      <c r="D205" s="783">
        <v>0.17519125000510136</v>
      </c>
      <c r="E205" s="783">
        <v>0.17257807584300208</v>
      </c>
      <c r="F205" s="783">
        <v>0.17740912187362962</v>
      </c>
      <c r="G205" s="1202">
        <v>0.17596458452185054</v>
      </c>
      <c r="H205" s="1206">
        <v>0.17137555048186778</v>
      </c>
      <c r="I205" s="784">
        <v>0.16914889330823557</v>
      </c>
      <c r="J205" s="783">
        <v>0.16333013566242743</v>
      </c>
      <c r="L205" s="783">
        <v>0.25758509033863569</v>
      </c>
      <c r="M205" s="783">
        <v>0.37563344482808786</v>
      </c>
      <c r="N205" s="783">
        <v>0.36678146483327656</v>
      </c>
    </row>
    <row r="206" spans="1:14" ht="12.75">
      <c r="A206" s="758" t="s">
        <v>1271</v>
      </c>
      <c r="B206" s="758" t="s">
        <v>304</v>
      </c>
      <c r="C206" s="758" t="s">
        <v>22</v>
      </c>
      <c r="D206" s="783">
        <v>0.15326348129416009</v>
      </c>
      <c r="E206" s="783">
        <v>0.20673471547907921</v>
      </c>
      <c r="F206" s="783">
        <v>0.2444396579821127</v>
      </c>
      <c r="G206" s="1202">
        <v>0.28971416691598562</v>
      </c>
      <c r="H206" s="1206">
        <v>0.32711806116412306</v>
      </c>
      <c r="I206" s="784">
        <v>0.36361784990348683</v>
      </c>
      <c r="J206" s="783">
        <v>0.39262067826039732</v>
      </c>
      <c r="L206" s="783">
        <v>0.22314653367713339</v>
      </c>
      <c r="M206" s="783">
        <v>0.37721339959207278</v>
      </c>
      <c r="N206" s="783">
        <v>0.39964006673079389</v>
      </c>
    </row>
    <row r="207" spans="1:14" ht="12.75">
      <c r="A207" s="758" t="s">
        <v>1272</v>
      </c>
      <c r="B207" s="758" t="s">
        <v>304</v>
      </c>
      <c r="C207" s="758" t="s">
        <v>22</v>
      </c>
      <c r="D207" s="783" t="s">
        <v>1545</v>
      </c>
      <c r="E207" s="783" t="s">
        <v>1545</v>
      </c>
      <c r="F207" s="783" t="s">
        <v>1545</v>
      </c>
      <c r="G207" s="1202" t="s">
        <v>1545</v>
      </c>
      <c r="H207" s="1206" t="s">
        <v>1545</v>
      </c>
      <c r="I207" s="784" t="s">
        <v>1545</v>
      </c>
      <c r="J207" s="783" t="s">
        <v>1545</v>
      </c>
      <c r="L207" s="783" t="s">
        <v>1545</v>
      </c>
      <c r="M207" s="783" t="s">
        <v>1545</v>
      </c>
      <c r="N207" s="783" t="s">
        <v>1545</v>
      </c>
    </row>
    <row r="208" spans="1:14" ht="12.75">
      <c r="A208" s="758" t="s">
        <v>1275</v>
      </c>
      <c r="B208" s="758" t="s">
        <v>304</v>
      </c>
      <c r="C208" s="758" t="s">
        <v>22</v>
      </c>
      <c r="D208" s="783" t="s">
        <v>1545</v>
      </c>
      <c r="E208" s="783" t="s">
        <v>1545</v>
      </c>
      <c r="F208" s="783" t="s">
        <v>1545</v>
      </c>
      <c r="G208" s="1202" t="s">
        <v>1545</v>
      </c>
      <c r="H208" s="1206" t="s">
        <v>1545</v>
      </c>
      <c r="I208" s="784" t="s">
        <v>1545</v>
      </c>
      <c r="J208" s="783" t="s">
        <v>1545</v>
      </c>
      <c r="L208" s="783" t="s">
        <v>1545</v>
      </c>
      <c r="M208" s="783" t="s">
        <v>1545</v>
      </c>
      <c r="N208" s="783" t="s">
        <v>1545</v>
      </c>
    </row>
    <row r="209" spans="1:14" ht="12.75">
      <c r="A209" s="758" t="s">
        <v>1277</v>
      </c>
      <c r="B209" s="758" t="s">
        <v>304</v>
      </c>
      <c r="C209" s="758" t="s">
        <v>22</v>
      </c>
      <c r="D209" s="783" t="s">
        <v>1545</v>
      </c>
      <c r="E209" s="783" t="s">
        <v>1545</v>
      </c>
      <c r="F209" s="783" t="s">
        <v>1545</v>
      </c>
      <c r="G209" s="1202" t="s">
        <v>1545</v>
      </c>
      <c r="H209" s="1206" t="s">
        <v>1545</v>
      </c>
      <c r="I209" s="784" t="s">
        <v>1545</v>
      </c>
      <c r="J209" s="783" t="s">
        <v>1545</v>
      </c>
      <c r="L209" s="783" t="s">
        <v>1545</v>
      </c>
      <c r="M209" s="783" t="s">
        <v>1545</v>
      </c>
      <c r="N209" s="783" t="s">
        <v>1545</v>
      </c>
    </row>
    <row r="210" spans="1:14" ht="12.75">
      <c r="A210" s="758" t="s">
        <v>1279</v>
      </c>
      <c r="B210" s="758" t="s">
        <v>304</v>
      </c>
      <c r="C210" s="758" t="s">
        <v>22</v>
      </c>
      <c r="D210" s="783" t="s">
        <v>1545</v>
      </c>
      <c r="E210" s="783" t="s">
        <v>1545</v>
      </c>
      <c r="F210" s="783" t="s">
        <v>1545</v>
      </c>
      <c r="G210" s="1202" t="s">
        <v>1545</v>
      </c>
      <c r="H210" s="1206" t="s">
        <v>1545</v>
      </c>
      <c r="I210" s="784" t="s">
        <v>1545</v>
      </c>
      <c r="J210" s="783" t="s">
        <v>1545</v>
      </c>
      <c r="L210" s="783" t="s">
        <v>1545</v>
      </c>
      <c r="M210" s="783" t="s">
        <v>1545</v>
      </c>
      <c r="N210" s="783" t="s">
        <v>1545</v>
      </c>
    </row>
    <row r="211" spans="1:14" ht="12.75">
      <c r="A211" s="758" t="s">
        <v>1280</v>
      </c>
      <c r="B211" s="758" t="s">
        <v>304</v>
      </c>
      <c r="C211" s="758" t="s">
        <v>22</v>
      </c>
      <c r="D211" s="783" t="s">
        <v>1545</v>
      </c>
      <c r="E211" s="783" t="s">
        <v>1545</v>
      </c>
      <c r="F211" s="783" t="s">
        <v>1545</v>
      </c>
      <c r="G211" s="1202" t="s">
        <v>1545</v>
      </c>
      <c r="H211" s="1206" t="s">
        <v>1545</v>
      </c>
      <c r="I211" s="784" t="s">
        <v>1545</v>
      </c>
      <c r="J211" s="783" t="s">
        <v>1545</v>
      </c>
      <c r="L211" s="783" t="s">
        <v>1545</v>
      </c>
      <c r="M211" s="783" t="s">
        <v>1545</v>
      </c>
      <c r="N211" s="783" t="s">
        <v>1545</v>
      </c>
    </row>
    <row r="212" spans="1:14" ht="12.75">
      <c r="A212" s="758" t="s">
        <v>1281</v>
      </c>
      <c r="B212" s="758" t="s">
        <v>304</v>
      </c>
      <c r="C212" s="758" t="s">
        <v>22</v>
      </c>
      <c r="D212" s="783" t="s">
        <v>1545</v>
      </c>
      <c r="E212" s="783" t="s">
        <v>1545</v>
      </c>
      <c r="F212" s="783" t="s">
        <v>1545</v>
      </c>
      <c r="G212" s="1202" t="s">
        <v>1545</v>
      </c>
      <c r="H212" s="1206" t="s">
        <v>1545</v>
      </c>
      <c r="I212" s="784" t="s">
        <v>1545</v>
      </c>
      <c r="J212" s="783" t="s">
        <v>1545</v>
      </c>
      <c r="L212" s="783" t="s">
        <v>1545</v>
      </c>
      <c r="M212" s="783" t="s">
        <v>1545</v>
      </c>
      <c r="N212" s="783" t="s">
        <v>1545</v>
      </c>
    </row>
    <row r="213" spans="1:14" ht="12.75">
      <c r="A213" s="758" t="s">
        <v>1282</v>
      </c>
      <c r="B213" s="758" t="s">
        <v>304</v>
      </c>
      <c r="C213" s="758" t="s">
        <v>22</v>
      </c>
      <c r="D213" s="783" t="s">
        <v>1545</v>
      </c>
      <c r="E213" s="783" t="s">
        <v>1545</v>
      </c>
      <c r="F213" s="783" t="s">
        <v>1545</v>
      </c>
      <c r="G213" s="1202" t="s">
        <v>1545</v>
      </c>
      <c r="H213" s="1206" t="s">
        <v>1545</v>
      </c>
      <c r="I213" s="784" t="s">
        <v>1545</v>
      </c>
      <c r="J213" s="783" t="s">
        <v>1545</v>
      </c>
      <c r="L213" s="783" t="s">
        <v>1545</v>
      </c>
      <c r="M213" s="783" t="s">
        <v>1545</v>
      </c>
      <c r="N213" s="783" t="s">
        <v>1545</v>
      </c>
    </row>
    <row r="214" spans="1:14" ht="12.75">
      <c r="A214" s="758" t="s">
        <v>1284</v>
      </c>
      <c r="B214" s="758" t="s">
        <v>304</v>
      </c>
      <c r="C214" s="758" t="s">
        <v>970</v>
      </c>
      <c r="D214" s="783" t="s">
        <v>1545</v>
      </c>
      <c r="E214" s="783" t="s">
        <v>1545</v>
      </c>
      <c r="F214" s="783" t="s">
        <v>1545</v>
      </c>
      <c r="G214" s="1202" t="s">
        <v>1545</v>
      </c>
      <c r="H214" s="1206" t="s">
        <v>1545</v>
      </c>
      <c r="I214" s="784" t="s">
        <v>1545</v>
      </c>
      <c r="J214" s="783" t="s">
        <v>1545</v>
      </c>
      <c r="L214" s="783" t="s">
        <v>1545</v>
      </c>
      <c r="M214" s="783" t="s">
        <v>1545</v>
      </c>
      <c r="N214" s="783" t="s">
        <v>1545</v>
      </c>
    </row>
    <row r="215" spans="1:14" ht="12.75">
      <c r="A215" s="758" t="s">
        <v>1285</v>
      </c>
      <c r="B215" s="758" t="s">
        <v>304</v>
      </c>
      <c r="C215" s="758" t="s">
        <v>970</v>
      </c>
      <c r="D215" s="783" t="s">
        <v>1545</v>
      </c>
      <c r="E215" s="783" t="s">
        <v>1545</v>
      </c>
      <c r="F215" s="783" t="s">
        <v>1545</v>
      </c>
      <c r="G215" s="1202" t="s">
        <v>1545</v>
      </c>
      <c r="H215" s="1206" t="s">
        <v>1545</v>
      </c>
      <c r="I215" s="784" t="s">
        <v>1545</v>
      </c>
      <c r="J215" s="783" t="s">
        <v>1545</v>
      </c>
      <c r="L215" s="783" t="s">
        <v>1545</v>
      </c>
      <c r="M215" s="783" t="s">
        <v>1545</v>
      </c>
      <c r="N215" s="783" t="s">
        <v>1545</v>
      </c>
    </row>
    <row r="216" spans="1:14" ht="12.75">
      <c r="A216" s="758" t="s">
        <v>1286</v>
      </c>
      <c r="B216" s="758" t="s">
        <v>304</v>
      </c>
      <c r="C216" s="758" t="s">
        <v>970</v>
      </c>
      <c r="D216" s="783" t="s">
        <v>1545</v>
      </c>
      <c r="E216" s="783" t="s">
        <v>1545</v>
      </c>
      <c r="F216" s="783" t="s">
        <v>1545</v>
      </c>
      <c r="G216" s="1202" t="s">
        <v>1545</v>
      </c>
      <c r="H216" s="1206" t="s">
        <v>1545</v>
      </c>
      <c r="I216" s="784" t="s">
        <v>1545</v>
      </c>
      <c r="J216" s="783" t="s">
        <v>1545</v>
      </c>
      <c r="L216" s="783" t="s">
        <v>1545</v>
      </c>
      <c r="M216" s="783" t="s">
        <v>1545</v>
      </c>
      <c r="N216" s="783" t="s">
        <v>1545</v>
      </c>
    </row>
    <row r="217" spans="1:14" ht="12.75">
      <c r="A217" s="758" t="s">
        <v>1287</v>
      </c>
      <c r="B217" s="758" t="s">
        <v>304</v>
      </c>
      <c r="C217" s="758" t="s">
        <v>970</v>
      </c>
      <c r="D217" s="783" t="s">
        <v>1545</v>
      </c>
      <c r="E217" s="783" t="s">
        <v>1545</v>
      </c>
      <c r="F217" s="783" t="s">
        <v>1545</v>
      </c>
      <c r="G217" s="1202" t="s">
        <v>1545</v>
      </c>
      <c r="H217" s="1206" t="s">
        <v>1545</v>
      </c>
      <c r="I217" s="784" t="s">
        <v>1545</v>
      </c>
      <c r="J217" s="783" t="s">
        <v>1545</v>
      </c>
      <c r="L217" s="783" t="s">
        <v>1545</v>
      </c>
      <c r="M217" s="783" t="s">
        <v>1545</v>
      </c>
      <c r="N217" s="783" t="s">
        <v>1545</v>
      </c>
    </row>
    <row r="218" spans="1:14" ht="12.75">
      <c r="A218" s="758" t="s">
        <v>1288</v>
      </c>
      <c r="B218" s="758" t="s">
        <v>304</v>
      </c>
      <c r="C218" s="758" t="s">
        <v>970</v>
      </c>
      <c r="D218" s="783" t="s">
        <v>1545</v>
      </c>
      <c r="E218" s="783" t="s">
        <v>1545</v>
      </c>
      <c r="F218" s="783" t="s">
        <v>1545</v>
      </c>
      <c r="G218" s="1202" t="s">
        <v>1545</v>
      </c>
      <c r="H218" s="1206" t="s">
        <v>1545</v>
      </c>
      <c r="I218" s="784" t="s">
        <v>1545</v>
      </c>
      <c r="J218" s="783" t="s">
        <v>1545</v>
      </c>
      <c r="L218" s="783" t="s">
        <v>1545</v>
      </c>
      <c r="M218" s="783" t="s">
        <v>1545</v>
      </c>
      <c r="N218" s="783" t="s">
        <v>1545</v>
      </c>
    </row>
    <row r="219" spans="1:14" ht="12.75">
      <c r="A219" s="758" t="s">
        <v>1289</v>
      </c>
      <c r="B219" s="758" t="s">
        <v>304</v>
      </c>
      <c r="C219" s="758" t="s">
        <v>101</v>
      </c>
      <c r="D219" s="783" t="s">
        <v>1545</v>
      </c>
      <c r="E219" s="783" t="s">
        <v>1545</v>
      </c>
      <c r="F219" s="783" t="s">
        <v>1545</v>
      </c>
      <c r="G219" s="1202" t="s">
        <v>1545</v>
      </c>
      <c r="H219" s="1206" t="s">
        <v>1545</v>
      </c>
      <c r="I219" s="784" t="s">
        <v>1545</v>
      </c>
      <c r="J219" s="783" t="s">
        <v>1545</v>
      </c>
      <c r="L219" s="783" t="s">
        <v>1545</v>
      </c>
      <c r="M219" s="783" t="s">
        <v>1545</v>
      </c>
      <c r="N219" s="783" t="s">
        <v>1545</v>
      </c>
    </row>
    <row r="220" spans="1:14" ht="12.75">
      <c r="A220" s="758" t="s">
        <v>1290</v>
      </c>
      <c r="B220" s="758" t="s">
        <v>304</v>
      </c>
      <c r="C220" s="758" t="s">
        <v>101</v>
      </c>
      <c r="D220" s="783" t="s">
        <v>1545</v>
      </c>
      <c r="E220" s="783" t="s">
        <v>1545</v>
      </c>
      <c r="F220" s="783" t="s">
        <v>1545</v>
      </c>
      <c r="G220" s="1202" t="s">
        <v>1545</v>
      </c>
      <c r="H220" s="1206" t="s">
        <v>1545</v>
      </c>
      <c r="I220" s="784" t="s">
        <v>1545</v>
      </c>
      <c r="J220" s="783" t="s">
        <v>1545</v>
      </c>
      <c r="L220" s="783" t="s">
        <v>1545</v>
      </c>
      <c r="M220" s="783" t="s">
        <v>1545</v>
      </c>
      <c r="N220" s="783" t="s">
        <v>1545</v>
      </c>
    </row>
    <row r="221" spans="1:14" ht="12.75">
      <c r="A221" s="758" t="s">
        <v>1291</v>
      </c>
      <c r="B221" s="758" t="s">
        <v>304</v>
      </c>
      <c r="C221" s="758" t="s">
        <v>101</v>
      </c>
      <c r="D221" s="783" t="s">
        <v>1545</v>
      </c>
      <c r="E221" s="783" t="s">
        <v>1545</v>
      </c>
      <c r="F221" s="783" t="s">
        <v>1545</v>
      </c>
      <c r="G221" s="1202" t="s">
        <v>1545</v>
      </c>
      <c r="H221" s="1206" t="s">
        <v>1545</v>
      </c>
      <c r="I221" s="784" t="s">
        <v>1545</v>
      </c>
      <c r="J221" s="783" t="s">
        <v>1545</v>
      </c>
      <c r="L221" s="783" t="s">
        <v>1545</v>
      </c>
      <c r="M221" s="783" t="s">
        <v>1545</v>
      </c>
      <c r="N221" s="783" t="s">
        <v>1545</v>
      </c>
    </row>
    <row r="222" spans="1:14" ht="12.75">
      <c r="A222" s="758" t="s">
        <v>1292</v>
      </c>
      <c r="B222" s="758" t="s">
        <v>304</v>
      </c>
      <c r="C222" s="758" t="s">
        <v>101</v>
      </c>
      <c r="D222" s="783" t="s">
        <v>1545</v>
      </c>
      <c r="E222" s="783" t="s">
        <v>1545</v>
      </c>
      <c r="F222" s="783" t="s">
        <v>1545</v>
      </c>
      <c r="G222" s="1202" t="s">
        <v>1545</v>
      </c>
      <c r="H222" s="1206" t="s">
        <v>1545</v>
      </c>
      <c r="I222" s="784" t="s">
        <v>1545</v>
      </c>
      <c r="J222" s="783" t="s">
        <v>1545</v>
      </c>
      <c r="L222" s="783" t="s">
        <v>1545</v>
      </c>
      <c r="M222" s="783" t="s">
        <v>1545</v>
      </c>
      <c r="N222" s="783" t="s">
        <v>1545</v>
      </c>
    </row>
    <row r="223" spans="1:14" ht="12.75">
      <c r="A223" s="758" t="s">
        <v>1293</v>
      </c>
      <c r="B223" s="758" t="s">
        <v>304</v>
      </c>
      <c r="C223" s="758" t="s">
        <v>101</v>
      </c>
      <c r="D223" s="783" t="s">
        <v>1545</v>
      </c>
      <c r="E223" s="783" t="s">
        <v>1545</v>
      </c>
      <c r="F223" s="783" t="s">
        <v>1545</v>
      </c>
      <c r="G223" s="1202" t="s">
        <v>1545</v>
      </c>
      <c r="H223" s="1206" t="s">
        <v>1545</v>
      </c>
      <c r="I223" s="784" t="s">
        <v>1545</v>
      </c>
      <c r="J223" s="783" t="s">
        <v>1545</v>
      </c>
      <c r="L223" s="783" t="s">
        <v>1545</v>
      </c>
      <c r="M223" s="783" t="s">
        <v>1545</v>
      </c>
      <c r="N223" s="783" t="s">
        <v>1545</v>
      </c>
    </row>
    <row r="224" spans="1:14" ht="12.75">
      <c r="A224" s="758" t="s">
        <v>1294</v>
      </c>
      <c r="B224" s="758" t="s">
        <v>304</v>
      </c>
      <c r="C224" s="758" t="s">
        <v>101</v>
      </c>
      <c r="D224" s="783" t="s">
        <v>1545</v>
      </c>
      <c r="E224" s="783" t="s">
        <v>1545</v>
      </c>
      <c r="F224" s="783" t="s">
        <v>1545</v>
      </c>
      <c r="G224" s="1202" t="s">
        <v>1545</v>
      </c>
      <c r="H224" s="1206" t="s">
        <v>1545</v>
      </c>
      <c r="I224" s="784" t="s">
        <v>1545</v>
      </c>
      <c r="J224" s="783" t="s">
        <v>1545</v>
      </c>
      <c r="L224" s="783" t="s">
        <v>1545</v>
      </c>
      <c r="M224" s="783" t="s">
        <v>1545</v>
      </c>
      <c r="N224" s="783" t="s">
        <v>1545</v>
      </c>
    </row>
    <row r="225" spans="1:14" ht="12.75">
      <c r="A225" s="758" t="s">
        <v>1295</v>
      </c>
      <c r="B225" s="758" t="s">
        <v>304</v>
      </c>
      <c r="C225" s="758" t="s">
        <v>101</v>
      </c>
      <c r="D225" s="783" t="s">
        <v>1545</v>
      </c>
      <c r="E225" s="783" t="s">
        <v>1545</v>
      </c>
      <c r="F225" s="783" t="s">
        <v>1545</v>
      </c>
      <c r="G225" s="1202" t="s">
        <v>1545</v>
      </c>
      <c r="H225" s="1206" t="s">
        <v>1545</v>
      </c>
      <c r="I225" s="784" t="s">
        <v>1545</v>
      </c>
      <c r="J225" s="783" t="s">
        <v>1545</v>
      </c>
      <c r="L225" s="783" t="s">
        <v>1545</v>
      </c>
      <c r="M225" s="783" t="s">
        <v>1545</v>
      </c>
      <c r="N225" s="783" t="s">
        <v>1545</v>
      </c>
    </row>
    <row r="226" spans="1:14" ht="12.75">
      <c r="A226" s="758" t="s">
        <v>1296</v>
      </c>
      <c r="B226" s="758" t="s">
        <v>304</v>
      </c>
      <c r="C226" s="758" t="s">
        <v>101</v>
      </c>
      <c r="D226" s="783" t="s">
        <v>1545</v>
      </c>
      <c r="E226" s="783" t="s">
        <v>1545</v>
      </c>
      <c r="F226" s="783" t="s">
        <v>1545</v>
      </c>
      <c r="G226" s="1202" t="s">
        <v>1545</v>
      </c>
      <c r="H226" s="1206" t="s">
        <v>1545</v>
      </c>
      <c r="I226" s="784" t="s">
        <v>1545</v>
      </c>
      <c r="J226" s="783" t="s">
        <v>1545</v>
      </c>
      <c r="L226" s="783" t="s">
        <v>1545</v>
      </c>
      <c r="M226" s="783" t="s">
        <v>1545</v>
      </c>
      <c r="N226" s="783" t="s">
        <v>1545</v>
      </c>
    </row>
    <row r="227" spans="1:14" ht="12.75">
      <c r="A227" s="758" t="s">
        <v>1297</v>
      </c>
      <c r="B227" s="758" t="s">
        <v>304</v>
      </c>
      <c r="C227" s="758" t="s">
        <v>101</v>
      </c>
      <c r="D227" s="783" t="s">
        <v>1545</v>
      </c>
      <c r="E227" s="783" t="s">
        <v>1545</v>
      </c>
      <c r="F227" s="783" t="s">
        <v>1545</v>
      </c>
      <c r="G227" s="1202" t="s">
        <v>1545</v>
      </c>
      <c r="H227" s="1206" t="s">
        <v>1545</v>
      </c>
      <c r="I227" s="784" t="s">
        <v>1545</v>
      </c>
      <c r="J227" s="783" t="s">
        <v>1545</v>
      </c>
      <c r="L227" s="783" t="s">
        <v>1545</v>
      </c>
      <c r="M227" s="783" t="s">
        <v>1545</v>
      </c>
      <c r="N227" s="783" t="s">
        <v>1545</v>
      </c>
    </row>
    <row r="228" spans="1:14" ht="12.75">
      <c r="A228" s="758" t="s">
        <v>1298</v>
      </c>
      <c r="B228" s="758" t="s">
        <v>304</v>
      </c>
      <c r="C228" s="758" t="s">
        <v>101</v>
      </c>
      <c r="D228" s="783" t="s">
        <v>1545</v>
      </c>
      <c r="E228" s="783" t="s">
        <v>1545</v>
      </c>
      <c r="F228" s="783" t="s">
        <v>1545</v>
      </c>
      <c r="G228" s="1202" t="s">
        <v>1545</v>
      </c>
      <c r="H228" s="1206" t="s">
        <v>1545</v>
      </c>
      <c r="I228" s="784" t="s">
        <v>1545</v>
      </c>
      <c r="J228" s="783" t="s">
        <v>1545</v>
      </c>
      <c r="L228" s="783" t="s">
        <v>1545</v>
      </c>
      <c r="M228" s="783" t="s">
        <v>1545</v>
      </c>
      <c r="N228" s="783" t="s">
        <v>1545</v>
      </c>
    </row>
    <row r="229" spans="1:14" ht="12.75">
      <c r="A229" s="758" t="s">
        <v>1299</v>
      </c>
      <c r="B229" s="758" t="s">
        <v>304</v>
      </c>
      <c r="C229" s="758" t="s">
        <v>101</v>
      </c>
      <c r="D229" s="783" t="s">
        <v>1545</v>
      </c>
      <c r="E229" s="783" t="s">
        <v>1545</v>
      </c>
      <c r="F229" s="783" t="s">
        <v>1545</v>
      </c>
      <c r="G229" s="1202" t="s">
        <v>1545</v>
      </c>
      <c r="H229" s="1206" t="s">
        <v>1545</v>
      </c>
      <c r="I229" s="784" t="s">
        <v>1545</v>
      </c>
      <c r="J229" s="783" t="s">
        <v>1545</v>
      </c>
      <c r="L229" s="783" t="s">
        <v>1545</v>
      </c>
      <c r="M229" s="783" t="s">
        <v>1545</v>
      </c>
      <c r="N229" s="783" t="s">
        <v>1545</v>
      </c>
    </row>
    <row r="230" spans="1:14" ht="12.75">
      <c r="A230" s="758" t="s">
        <v>1300</v>
      </c>
      <c r="B230" s="758" t="s">
        <v>304</v>
      </c>
      <c r="C230" s="758" t="s">
        <v>101</v>
      </c>
      <c r="D230" s="783" t="s">
        <v>1545</v>
      </c>
      <c r="E230" s="783" t="s">
        <v>1545</v>
      </c>
      <c r="F230" s="783" t="s">
        <v>1545</v>
      </c>
      <c r="G230" s="1202" t="s">
        <v>1545</v>
      </c>
      <c r="H230" s="1206" t="s">
        <v>1545</v>
      </c>
      <c r="I230" s="784" t="s">
        <v>1545</v>
      </c>
      <c r="J230" s="783" t="s">
        <v>1545</v>
      </c>
      <c r="L230" s="783" t="s">
        <v>1545</v>
      </c>
      <c r="M230" s="783" t="s">
        <v>1545</v>
      </c>
      <c r="N230" s="783" t="s">
        <v>1545</v>
      </c>
    </row>
    <row r="231" spans="1:14" ht="12.75">
      <c r="A231" s="758" t="s">
        <v>1301</v>
      </c>
      <c r="B231" s="758" t="s">
        <v>304</v>
      </c>
      <c r="C231" s="758" t="s">
        <v>101</v>
      </c>
      <c r="D231" s="783" t="s">
        <v>1545</v>
      </c>
      <c r="E231" s="783" t="s">
        <v>1545</v>
      </c>
      <c r="F231" s="783" t="s">
        <v>1545</v>
      </c>
      <c r="G231" s="1202" t="s">
        <v>1545</v>
      </c>
      <c r="H231" s="1206" t="s">
        <v>1545</v>
      </c>
      <c r="I231" s="784" t="s">
        <v>1545</v>
      </c>
      <c r="J231" s="783" t="s">
        <v>1545</v>
      </c>
      <c r="L231" s="783" t="s">
        <v>1545</v>
      </c>
      <c r="M231" s="783" t="s">
        <v>1545</v>
      </c>
      <c r="N231" s="783" t="s">
        <v>1545</v>
      </c>
    </row>
    <row r="232" spans="1:14" ht="12.75">
      <c r="A232" s="758" t="s">
        <v>1302</v>
      </c>
      <c r="B232" s="758" t="s">
        <v>304</v>
      </c>
      <c r="C232" s="758" t="s">
        <v>101</v>
      </c>
      <c r="D232" s="783" t="s">
        <v>1545</v>
      </c>
      <c r="E232" s="783" t="s">
        <v>1545</v>
      </c>
      <c r="F232" s="783" t="s">
        <v>1545</v>
      </c>
      <c r="G232" s="1202" t="s">
        <v>1545</v>
      </c>
      <c r="H232" s="1206" t="s">
        <v>1545</v>
      </c>
      <c r="I232" s="784" t="s">
        <v>1545</v>
      </c>
      <c r="J232" s="783" t="s">
        <v>1545</v>
      </c>
      <c r="L232" s="783" t="s">
        <v>1545</v>
      </c>
      <c r="M232" s="783" t="s">
        <v>1545</v>
      </c>
      <c r="N232" s="783" t="s">
        <v>1545</v>
      </c>
    </row>
    <row r="233" spans="1:14" ht="12.75">
      <c r="A233" s="758" t="s">
        <v>1303</v>
      </c>
      <c r="B233" s="758" t="s">
        <v>304</v>
      </c>
      <c r="C233" s="758" t="s">
        <v>101</v>
      </c>
      <c r="D233" s="783" t="s">
        <v>1545</v>
      </c>
      <c r="E233" s="783" t="s">
        <v>1545</v>
      </c>
      <c r="F233" s="783" t="s">
        <v>1545</v>
      </c>
      <c r="G233" s="1202" t="s">
        <v>1545</v>
      </c>
      <c r="H233" s="1206" t="s">
        <v>1545</v>
      </c>
      <c r="I233" s="784" t="s">
        <v>1545</v>
      </c>
      <c r="J233" s="783" t="s">
        <v>1545</v>
      </c>
      <c r="L233" s="783" t="s">
        <v>1545</v>
      </c>
      <c r="M233" s="783" t="s">
        <v>1545</v>
      </c>
      <c r="N233" s="783" t="s">
        <v>1545</v>
      </c>
    </row>
    <row r="234" spans="1:14" ht="12.75">
      <c r="A234" s="758" t="s">
        <v>1549</v>
      </c>
      <c r="B234" s="758" t="s">
        <v>304</v>
      </c>
      <c r="C234" s="758" t="s">
        <v>101</v>
      </c>
      <c r="D234" s="783" t="s">
        <v>1545</v>
      </c>
      <c r="E234" s="783" t="s">
        <v>1545</v>
      </c>
      <c r="F234" s="783" t="s">
        <v>1545</v>
      </c>
      <c r="G234" s="1202" t="s">
        <v>1545</v>
      </c>
      <c r="H234" s="1206" t="s">
        <v>1545</v>
      </c>
      <c r="I234" s="784" t="s">
        <v>1545</v>
      </c>
      <c r="J234" s="783" t="s">
        <v>1545</v>
      </c>
      <c r="L234" s="783" t="s">
        <v>1545</v>
      </c>
      <c r="M234" s="783" t="s">
        <v>1545</v>
      </c>
      <c r="N234" s="783" t="s">
        <v>1545</v>
      </c>
    </row>
    <row r="235" spans="1:14" ht="12.75">
      <c r="A235" s="758" t="s">
        <v>1304</v>
      </c>
      <c r="B235" s="758" t="s">
        <v>304</v>
      </c>
      <c r="C235" s="758" t="s">
        <v>101</v>
      </c>
      <c r="D235" s="783" t="s">
        <v>1545</v>
      </c>
      <c r="E235" s="783" t="s">
        <v>1545</v>
      </c>
      <c r="F235" s="783" t="s">
        <v>1545</v>
      </c>
      <c r="G235" s="1202" t="s">
        <v>1545</v>
      </c>
      <c r="H235" s="1206" t="s">
        <v>1545</v>
      </c>
      <c r="I235" s="784" t="s">
        <v>1545</v>
      </c>
      <c r="J235" s="783" t="s">
        <v>1545</v>
      </c>
      <c r="L235" s="783" t="s">
        <v>1545</v>
      </c>
      <c r="M235" s="783" t="s">
        <v>1545</v>
      </c>
      <c r="N235" s="783" t="s">
        <v>1545</v>
      </c>
    </row>
    <row r="236" spans="1:14" ht="12.75">
      <c r="A236" s="758" t="s">
        <v>1305</v>
      </c>
      <c r="B236" s="758" t="s">
        <v>304</v>
      </c>
      <c r="C236" s="758" t="s">
        <v>101</v>
      </c>
      <c r="D236" s="783" t="s">
        <v>1545</v>
      </c>
      <c r="E236" s="783" t="s">
        <v>1545</v>
      </c>
      <c r="F236" s="783" t="s">
        <v>1545</v>
      </c>
      <c r="G236" s="1202" t="s">
        <v>1545</v>
      </c>
      <c r="H236" s="1206" t="s">
        <v>1545</v>
      </c>
      <c r="I236" s="784" t="s">
        <v>1545</v>
      </c>
      <c r="J236" s="783" t="s">
        <v>1545</v>
      </c>
      <c r="L236" s="783" t="s">
        <v>1545</v>
      </c>
      <c r="M236" s="783" t="s">
        <v>1545</v>
      </c>
      <c r="N236" s="783" t="s">
        <v>1545</v>
      </c>
    </row>
    <row r="237" spans="1:14" ht="12.75">
      <c r="A237" s="758" t="s">
        <v>1306</v>
      </c>
      <c r="B237" s="758" t="s">
        <v>304</v>
      </c>
      <c r="C237" s="758" t="s">
        <v>101</v>
      </c>
      <c r="D237" s="783" t="s">
        <v>1545</v>
      </c>
      <c r="E237" s="783" t="s">
        <v>1545</v>
      </c>
      <c r="F237" s="783" t="s">
        <v>1545</v>
      </c>
      <c r="G237" s="1202" t="s">
        <v>1545</v>
      </c>
      <c r="H237" s="1206" t="s">
        <v>1545</v>
      </c>
      <c r="I237" s="784" t="s">
        <v>1545</v>
      </c>
      <c r="J237" s="783" t="s">
        <v>1545</v>
      </c>
      <c r="L237" s="783" t="s">
        <v>1545</v>
      </c>
      <c r="M237" s="783" t="s">
        <v>1545</v>
      </c>
      <c r="N237" s="783" t="s">
        <v>1545</v>
      </c>
    </row>
    <row r="238" spans="1:14" ht="12.75">
      <c r="A238" s="758" t="s">
        <v>1307</v>
      </c>
      <c r="B238" s="758" t="s">
        <v>304</v>
      </c>
      <c r="C238" s="758" t="s">
        <v>101</v>
      </c>
      <c r="D238" s="783" t="s">
        <v>1545</v>
      </c>
      <c r="E238" s="783" t="s">
        <v>1545</v>
      </c>
      <c r="F238" s="783" t="s">
        <v>1545</v>
      </c>
      <c r="G238" s="1202" t="s">
        <v>1545</v>
      </c>
      <c r="H238" s="1206" t="s">
        <v>1545</v>
      </c>
      <c r="I238" s="784" t="s">
        <v>1545</v>
      </c>
      <c r="J238" s="783" t="s">
        <v>1545</v>
      </c>
      <c r="L238" s="783" t="s">
        <v>1545</v>
      </c>
      <c r="M238" s="783" t="s">
        <v>1545</v>
      </c>
      <c r="N238" s="783" t="s">
        <v>1545</v>
      </c>
    </row>
    <row r="239" spans="1:14" ht="12.75">
      <c r="A239" s="758" t="s">
        <v>1308</v>
      </c>
      <c r="B239" s="758" t="s">
        <v>304</v>
      </c>
      <c r="C239" s="758" t="s">
        <v>101</v>
      </c>
      <c r="D239" s="783" t="s">
        <v>1545</v>
      </c>
      <c r="E239" s="783" t="s">
        <v>1545</v>
      </c>
      <c r="F239" s="783" t="s">
        <v>1545</v>
      </c>
      <c r="G239" s="1202" t="s">
        <v>1545</v>
      </c>
      <c r="H239" s="1206" t="s">
        <v>1545</v>
      </c>
      <c r="I239" s="784" t="s">
        <v>1545</v>
      </c>
      <c r="J239" s="783" t="s">
        <v>1545</v>
      </c>
      <c r="L239" s="783" t="s">
        <v>1545</v>
      </c>
      <c r="M239" s="783" t="s">
        <v>1545</v>
      </c>
      <c r="N239" s="783" t="s">
        <v>1545</v>
      </c>
    </row>
    <row r="240" spans="1:14" ht="12.75">
      <c r="A240" s="758" t="s">
        <v>1309</v>
      </c>
      <c r="B240" s="758" t="s">
        <v>304</v>
      </c>
      <c r="C240" s="758" t="s">
        <v>101</v>
      </c>
      <c r="D240" s="783" t="s">
        <v>1545</v>
      </c>
      <c r="E240" s="783" t="s">
        <v>1545</v>
      </c>
      <c r="F240" s="783" t="s">
        <v>1545</v>
      </c>
      <c r="G240" s="1202" t="s">
        <v>1545</v>
      </c>
      <c r="H240" s="1206" t="s">
        <v>1545</v>
      </c>
      <c r="I240" s="784" t="s">
        <v>1545</v>
      </c>
      <c r="J240" s="783" t="s">
        <v>1545</v>
      </c>
      <c r="L240" s="783" t="s">
        <v>1545</v>
      </c>
      <c r="M240" s="783" t="s">
        <v>1545</v>
      </c>
      <c r="N240" s="783" t="s">
        <v>1545</v>
      </c>
    </row>
    <row r="241" spans="1:14" ht="12.75">
      <c r="A241" s="758" t="s">
        <v>1310</v>
      </c>
      <c r="B241" s="758" t="s">
        <v>304</v>
      </c>
      <c r="C241" s="758" t="s">
        <v>101</v>
      </c>
      <c r="D241" s="783" t="s">
        <v>1545</v>
      </c>
      <c r="E241" s="783" t="s">
        <v>1545</v>
      </c>
      <c r="F241" s="783" t="s">
        <v>1545</v>
      </c>
      <c r="G241" s="1202" t="s">
        <v>1545</v>
      </c>
      <c r="H241" s="1206" t="s">
        <v>1545</v>
      </c>
      <c r="I241" s="784" t="s">
        <v>1545</v>
      </c>
      <c r="J241" s="783" t="s">
        <v>1545</v>
      </c>
      <c r="L241" s="783" t="s">
        <v>1545</v>
      </c>
      <c r="M241" s="783" t="s">
        <v>1545</v>
      </c>
      <c r="N241" s="783" t="s">
        <v>1545</v>
      </c>
    </row>
    <row r="242" spans="1:14" ht="12.75">
      <c r="A242" s="758" t="s">
        <v>1311</v>
      </c>
      <c r="B242" s="758" t="s">
        <v>304</v>
      </c>
      <c r="C242" s="758" t="s">
        <v>101</v>
      </c>
      <c r="D242" s="783" t="s">
        <v>1545</v>
      </c>
      <c r="E242" s="783" t="s">
        <v>1545</v>
      </c>
      <c r="F242" s="783" t="s">
        <v>1545</v>
      </c>
      <c r="G242" s="1202" t="s">
        <v>1545</v>
      </c>
      <c r="H242" s="1206" t="s">
        <v>1545</v>
      </c>
      <c r="I242" s="784" t="s">
        <v>1545</v>
      </c>
      <c r="J242" s="783" t="s">
        <v>1545</v>
      </c>
      <c r="L242" s="783" t="s">
        <v>1545</v>
      </c>
      <c r="M242" s="783" t="s">
        <v>1545</v>
      </c>
      <c r="N242" s="783" t="s">
        <v>1545</v>
      </c>
    </row>
    <row r="243" spans="1:14" ht="12.75">
      <c r="A243" s="758" t="s">
        <v>1550</v>
      </c>
      <c r="B243" s="758" t="s">
        <v>304</v>
      </c>
      <c r="C243" s="758" t="s">
        <v>101</v>
      </c>
      <c r="D243" s="783" t="s">
        <v>1545</v>
      </c>
      <c r="E243" s="783" t="s">
        <v>1545</v>
      </c>
      <c r="F243" s="783" t="s">
        <v>1545</v>
      </c>
      <c r="G243" s="1202" t="s">
        <v>1545</v>
      </c>
      <c r="H243" s="1206" t="s">
        <v>1545</v>
      </c>
      <c r="I243" s="784" t="s">
        <v>1545</v>
      </c>
      <c r="J243" s="783" t="s">
        <v>1545</v>
      </c>
      <c r="L243" s="783" t="s">
        <v>1545</v>
      </c>
      <c r="M243" s="783" t="s">
        <v>1545</v>
      </c>
      <c r="N243" s="783" t="s">
        <v>1545</v>
      </c>
    </row>
    <row r="244" spans="1:14" ht="12.75">
      <c r="A244" s="758" t="s">
        <v>1312</v>
      </c>
      <c r="B244" s="758" t="s">
        <v>304</v>
      </c>
      <c r="C244" s="758" t="s">
        <v>101</v>
      </c>
      <c r="D244" s="783" t="s">
        <v>1545</v>
      </c>
      <c r="E244" s="783" t="s">
        <v>1545</v>
      </c>
      <c r="F244" s="783" t="s">
        <v>1545</v>
      </c>
      <c r="G244" s="1202" t="s">
        <v>1545</v>
      </c>
      <c r="H244" s="1206" t="s">
        <v>1545</v>
      </c>
      <c r="I244" s="784" t="s">
        <v>1545</v>
      </c>
      <c r="J244" s="783" t="s">
        <v>1545</v>
      </c>
      <c r="L244" s="783" t="s">
        <v>1545</v>
      </c>
      <c r="M244" s="783" t="s">
        <v>1545</v>
      </c>
      <c r="N244" s="783" t="s">
        <v>1545</v>
      </c>
    </row>
    <row r="245" spans="1:14" ht="12.75">
      <c r="A245" s="758" t="s">
        <v>1313</v>
      </c>
      <c r="B245" s="758" t="s">
        <v>304</v>
      </c>
      <c r="C245" s="758" t="s">
        <v>101</v>
      </c>
      <c r="D245" s="783" t="s">
        <v>1545</v>
      </c>
      <c r="E245" s="783" t="s">
        <v>1545</v>
      </c>
      <c r="F245" s="783" t="s">
        <v>1545</v>
      </c>
      <c r="G245" s="1202" t="s">
        <v>1545</v>
      </c>
      <c r="H245" s="1206" t="s">
        <v>1545</v>
      </c>
      <c r="I245" s="784" t="s">
        <v>1545</v>
      </c>
      <c r="J245" s="783" t="s">
        <v>1545</v>
      </c>
      <c r="L245" s="783" t="s">
        <v>1545</v>
      </c>
      <c r="M245" s="783" t="s">
        <v>1545</v>
      </c>
      <c r="N245" s="783" t="s">
        <v>1545</v>
      </c>
    </row>
    <row r="246" spans="1:14" ht="12.75">
      <c r="A246" s="758" t="s">
        <v>1314</v>
      </c>
      <c r="B246" s="758" t="s">
        <v>304</v>
      </c>
      <c r="C246" s="758" t="s">
        <v>101</v>
      </c>
      <c r="D246" s="783" t="s">
        <v>1545</v>
      </c>
      <c r="E246" s="783" t="s">
        <v>1545</v>
      </c>
      <c r="F246" s="783" t="s">
        <v>1545</v>
      </c>
      <c r="G246" s="1202" t="s">
        <v>1545</v>
      </c>
      <c r="H246" s="1206" t="s">
        <v>1545</v>
      </c>
      <c r="I246" s="784" t="s">
        <v>1545</v>
      </c>
      <c r="J246" s="783" t="s">
        <v>1545</v>
      </c>
      <c r="L246" s="783" t="s">
        <v>1545</v>
      </c>
      <c r="M246" s="783" t="s">
        <v>1545</v>
      </c>
      <c r="N246" s="783" t="s">
        <v>1545</v>
      </c>
    </row>
    <row r="247" spans="1:14" ht="12.75">
      <c r="A247" s="758" t="s">
        <v>1315</v>
      </c>
      <c r="B247" s="758" t="s">
        <v>304</v>
      </c>
      <c r="C247" s="758" t="s">
        <v>101</v>
      </c>
      <c r="D247" s="783" t="s">
        <v>1545</v>
      </c>
      <c r="E247" s="783" t="s">
        <v>1545</v>
      </c>
      <c r="F247" s="783" t="s">
        <v>1545</v>
      </c>
      <c r="G247" s="1202" t="s">
        <v>1545</v>
      </c>
      <c r="H247" s="1206" t="s">
        <v>1545</v>
      </c>
      <c r="I247" s="784" t="s">
        <v>1545</v>
      </c>
      <c r="J247" s="783" t="s">
        <v>1545</v>
      </c>
      <c r="L247" s="783" t="s">
        <v>1545</v>
      </c>
      <c r="M247" s="783" t="s">
        <v>1545</v>
      </c>
      <c r="N247" s="783" t="s">
        <v>1545</v>
      </c>
    </row>
    <row r="248" spans="1:14" ht="12.75">
      <c r="A248" s="758" t="s">
        <v>1316</v>
      </c>
      <c r="B248" s="758" t="s">
        <v>304</v>
      </c>
      <c r="C248" s="758" t="s">
        <v>101</v>
      </c>
      <c r="D248" s="783" t="s">
        <v>1545</v>
      </c>
      <c r="E248" s="783" t="s">
        <v>1545</v>
      </c>
      <c r="F248" s="783" t="s">
        <v>1545</v>
      </c>
      <c r="G248" s="1202" t="s">
        <v>1545</v>
      </c>
      <c r="H248" s="1206" t="s">
        <v>1545</v>
      </c>
      <c r="I248" s="784" t="s">
        <v>1545</v>
      </c>
      <c r="J248" s="783" t="s">
        <v>1545</v>
      </c>
      <c r="L248" s="783" t="s">
        <v>1545</v>
      </c>
      <c r="M248" s="783" t="s">
        <v>1545</v>
      </c>
      <c r="N248" s="783" t="s">
        <v>1545</v>
      </c>
    </row>
    <row r="249" spans="1:14" ht="12.75">
      <c r="A249" s="758" t="s">
        <v>1317</v>
      </c>
      <c r="B249" s="758" t="s">
        <v>304</v>
      </c>
      <c r="C249" s="758" t="s">
        <v>101</v>
      </c>
      <c r="D249" s="783" t="s">
        <v>1545</v>
      </c>
      <c r="E249" s="783" t="s">
        <v>1545</v>
      </c>
      <c r="F249" s="783" t="s">
        <v>1545</v>
      </c>
      <c r="G249" s="1202" t="s">
        <v>1545</v>
      </c>
      <c r="H249" s="1206" t="s">
        <v>1545</v>
      </c>
      <c r="I249" s="784" t="s">
        <v>1545</v>
      </c>
      <c r="J249" s="783" t="s">
        <v>1545</v>
      </c>
      <c r="L249" s="783" t="s">
        <v>1545</v>
      </c>
      <c r="M249" s="783" t="s">
        <v>1545</v>
      </c>
      <c r="N249" s="783" t="s">
        <v>1545</v>
      </c>
    </row>
    <row r="250" spans="1:14" ht="12.75">
      <c r="A250" s="758" t="s">
        <v>1318</v>
      </c>
      <c r="B250" s="758" t="s">
        <v>304</v>
      </c>
      <c r="C250" s="758" t="s">
        <v>101</v>
      </c>
      <c r="D250" s="783" t="s">
        <v>1545</v>
      </c>
      <c r="E250" s="783" t="s">
        <v>1545</v>
      </c>
      <c r="F250" s="783" t="s">
        <v>1545</v>
      </c>
      <c r="G250" s="1202" t="s">
        <v>1545</v>
      </c>
      <c r="H250" s="1206" t="s">
        <v>1545</v>
      </c>
      <c r="I250" s="784" t="s">
        <v>1545</v>
      </c>
      <c r="J250" s="783" t="s">
        <v>1545</v>
      </c>
      <c r="L250" s="783" t="s">
        <v>1545</v>
      </c>
      <c r="M250" s="783" t="s">
        <v>1545</v>
      </c>
      <c r="N250" s="783" t="s">
        <v>1545</v>
      </c>
    </row>
    <row r="251" spans="1:14" ht="12.75">
      <c r="A251" s="758" t="s">
        <v>1319</v>
      </c>
      <c r="B251" s="758" t="s">
        <v>304</v>
      </c>
      <c r="C251" s="758" t="s">
        <v>101</v>
      </c>
      <c r="D251" s="783" t="s">
        <v>1545</v>
      </c>
      <c r="E251" s="783" t="s">
        <v>1545</v>
      </c>
      <c r="F251" s="783" t="s">
        <v>1545</v>
      </c>
      <c r="G251" s="1202" t="s">
        <v>1545</v>
      </c>
      <c r="H251" s="1206" t="s">
        <v>1545</v>
      </c>
      <c r="I251" s="784" t="s">
        <v>1545</v>
      </c>
      <c r="J251" s="783" t="s">
        <v>1545</v>
      </c>
      <c r="L251" s="783" t="s">
        <v>1545</v>
      </c>
      <c r="M251" s="783" t="s">
        <v>1545</v>
      </c>
      <c r="N251" s="783" t="s">
        <v>1545</v>
      </c>
    </row>
    <row r="252" spans="1:14" ht="12.75">
      <c r="A252" s="758" t="s">
        <v>1320</v>
      </c>
      <c r="B252" s="758" t="s">
        <v>304</v>
      </c>
      <c r="C252" s="758" t="s">
        <v>101</v>
      </c>
      <c r="D252" s="783" t="s">
        <v>1545</v>
      </c>
      <c r="E252" s="783">
        <v>9.1876322910043433E-3</v>
      </c>
      <c r="F252" s="783">
        <v>1.3992806751621553E-2</v>
      </c>
      <c r="G252" s="1202">
        <v>1.5545713401357686E-2</v>
      </c>
      <c r="H252" s="1206">
        <v>1.5311907907108069E-2</v>
      </c>
      <c r="I252" s="784">
        <v>1.2581558380849123E-2</v>
      </c>
      <c r="J252" s="783">
        <v>9.8394541843485565E-3</v>
      </c>
      <c r="L252" s="783">
        <v>0.12318643567594341</v>
      </c>
      <c r="M252" s="783">
        <v>0.305758911630925</v>
      </c>
      <c r="N252" s="783">
        <v>0.57105465269313149</v>
      </c>
    </row>
    <row r="253" spans="1:14" ht="12.75">
      <c r="A253" s="758" t="s">
        <v>1322</v>
      </c>
      <c r="B253" s="758" t="s">
        <v>304</v>
      </c>
      <c r="C253" s="758" t="s">
        <v>101</v>
      </c>
      <c r="D253" s="783">
        <v>9.9218240018211667E-2</v>
      </c>
      <c r="E253" s="783">
        <v>9.6921401711171501E-2</v>
      </c>
      <c r="F253" s="783">
        <v>7.9326074908679184E-2</v>
      </c>
      <c r="G253" s="1202">
        <v>6.6403446883298398E-2</v>
      </c>
      <c r="H253" s="1206">
        <v>5.866214376507034E-2</v>
      </c>
      <c r="I253" s="784">
        <v>4.7948018835657968E-2</v>
      </c>
      <c r="J253" s="783">
        <v>4.0301135845894426E-2</v>
      </c>
      <c r="L253" s="783">
        <v>0.13512620781292256</v>
      </c>
      <c r="M253" s="783">
        <v>0.30735498366216951</v>
      </c>
      <c r="N253" s="783">
        <v>0.55751880852490787</v>
      </c>
    </row>
    <row r="254" spans="1:14" ht="12.75">
      <c r="A254" s="758" t="s">
        <v>306</v>
      </c>
      <c r="B254" s="758" t="s">
        <v>304</v>
      </c>
      <c r="C254" s="758" t="s">
        <v>101</v>
      </c>
      <c r="D254" s="783" t="s">
        <v>1545</v>
      </c>
      <c r="E254" s="783" t="s">
        <v>1545</v>
      </c>
      <c r="F254" s="783" t="s">
        <v>1545</v>
      </c>
      <c r="G254" s="1202" t="s">
        <v>1545</v>
      </c>
      <c r="H254" s="1206" t="s">
        <v>1545</v>
      </c>
      <c r="I254" s="784">
        <v>5.3706051912533366E-3</v>
      </c>
      <c r="J254" s="783">
        <v>6.4841335664637244E-3</v>
      </c>
      <c r="L254" s="783">
        <v>0.11750138908264335</v>
      </c>
      <c r="M254" s="783">
        <v>0.30744646891736938</v>
      </c>
      <c r="N254" s="783">
        <v>0.57505214199998722</v>
      </c>
    </row>
    <row r="255" spans="1:14" ht="12.75">
      <c r="A255" s="758" t="s">
        <v>1324</v>
      </c>
      <c r="B255" s="758" t="s">
        <v>304</v>
      </c>
      <c r="C255" s="758" t="s">
        <v>101</v>
      </c>
      <c r="D255" s="783" t="s">
        <v>1545</v>
      </c>
      <c r="E255" s="783" t="s">
        <v>1545</v>
      </c>
      <c r="F255" s="783" t="s">
        <v>1545</v>
      </c>
      <c r="G255" s="1202" t="s">
        <v>1545</v>
      </c>
      <c r="H255" s="1206" t="s">
        <v>1545</v>
      </c>
      <c r="I255" s="784" t="s">
        <v>1545</v>
      </c>
      <c r="J255" s="783" t="s">
        <v>1545</v>
      </c>
      <c r="L255" s="783" t="s">
        <v>1545</v>
      </c>
      <c r="M255" s="783" t="s">
        <v>1545</v>
      </c>
      <c r="N255" s="783" t="s">
        <v>1545</v>
      </c>
    </row>
    <row r="256" spans="1:14" ht="12.75">
      <c r="A256" s="758" t="s">
        <v>1325</v>
      </c>
      <c r="B256" s="758" t="s">
        <v>304</v>
      </c>
      <c r="C256" s="758" t="s">
        <v>101</v>
      </c>
      <c r="D256" s="783" t="s">
        <v>1545</v>
      </c>
      <c r="E256" s="783" t="s">
        <v>1545</v>
      </c>
      <c r="F256" s="783" t="s">
        <v>1545</v>
      </c>
      <c r="G256" s="1202" t="s">
        <v>1545</v>
      </c>
      <c r="H256" s="1206" t="s">
        <v>1545</v>
      </c>
      <c r="I256" s="784" t="s">
        <v>1545</v>
      </c>
      <c r="J256" s="783" t="s">
        <v>1545</v>
      </c>
      <c r="L256" s="783" t="s">
        <v>1545</v>
      </c>
      <c r="M256" s="783" t="s">
        <v>1545</v>
      </c>
      <c r="N256" s="783" t="s">
        <v>1545</v>
      </c>
    </row>
    <row r="257" spans="1:14" ht="12.75">
      <c r="A257" s="758" t="s">
        <v>1326</v>
      </c>
      <c r="B257" s="758" t="s">
        <v>304</v>
      </c>
      <c r="C257" s="758" t="s">
        <v>101</v>
      </c>
      <c r="D257" s="783">
        <v>1.8517630875610303E-2</v>
      </c>
      <c r="E257" s="783">
        <v>1.3690862907060342E-2</v>
      </c>
      <c r="F257" s="783">
        <v>9.9813873107848904E-3</v>
      </c>
      <c r="G257" s="1202">
        <v>6.9310733343619438E-3</v>
      </c>
      <c r="H257" s="1206">
        <v>5.0190377935456758E-3</v>
      </c>
      <c r="I257" s="784" t="s">
        <v>1545</v>
      </c>
      <c r="J257" s="783" t="s">
        <v>1545</v>
      </c>
      <c r="L257" s="783" t="s">
        <v>1545</v>
      </c>
      <c r="M257" s="783" t="s">
        <v>1545</v>
      </c>
      <c r="N257" s="783" t="s">
        <v>1545</v>
      </c>
    </row>
    <row r="258" spans="1:14" ht="12.75">
      <c r="A258" s="758" t="s">
        <v>1327</v>
      </c>
      <c r="B258" s="758" t="s">
        <v>304</v>
      </c>
      <c r="C258" s="758" t="s">
        <v>101</v>
      </c>
      <c r="D258" s="783" t="s">
        <v>1545</v>
      </c>
      <c r="E258" s="783" t="s">
        <v>1545</v>
      </c>
      <c r="F258" s="783" t="s">
        <v>1545</v>
      </c>
      <c r="G258" s="1202" t="s">
        <v>1545</v>
      </c>
      <c r="H258" s="1206" t="s">
        <v>1545</v>
      </c>
      <c r="I258" s="784" t="s">
        <v>1545</v>
      </c>
      <c r="J258" s="783" t="s">
        <v>1545</v>
      </c>
      <c r="L258" s="783" t="s">
        <v>1545</v>
      </c>
      <c r="M258" s="783" t="s">
        <v>1545</v>
      </c>
      <c r="N258" s="783" t="s">
        <v>1545</v>
      </c>
    </row>
    <row r="259" spans="1:14" ht="12.75">
      <c r="A259" s="758" t="s">
        <v>1329</v>
      </c>
      <c r="B259" s="758" t="s">
        <v>304</v>
      </c>
      <c r="C259" s="758" t="s">
        <v>101</v>
      </c>
      <c r="D259" s="783">
        <v>1.7518201932420784E-2</v>
      </c>
      <c r="E259" s="783">
        <v>1.4337030046875903E-2</v>
      </c>
      <c r="F259" s="783">
        <v>1.1934066869318352E-2</v>
      </c>
      <c r="G259" s="1202">
        <v>9.8228967630081647E-3</v>
      </c>
      <c r="H259" s="1206">
        <v>8.0682105534495042E-3</v>
      </c>
      <c r="I259" s="784">
        <v>6.3284016224028315E-3</v>
      </c>
      <c r="J259" s="783" t="s">
        <v>1545</v>
      </c>
      <c r="L259" s="783">
        <v>0.18602183311702941</v>
      </c>
      <c r="M259" s="783">
        <v>0.31415830929868238</v>
      </c>
      <c r="N259" s="783">
        <v>0.49981985758428804</v>
      </c>
    </row>
    <row r="260" spans="1:14" ht="12.75">
      <c r="A260" s="758" t="s">
        <v>1330</v>
      </c>
      <c r="B260" s="758" t="s">
        <v>304</v>
      </c>
      <c r="C260" s="758" t="s">
        <v>101</v>
      </c>
      <c r="D260" s="783">
        <v>2.8018159836461044E-2</v>
      </c>
      <c r="E260" s="783">
        <v>2.2898596149965412E-2</v>
      </c>
      <c r="F260" s="783">
        <v>1.798955837630558E-2</v>
      </c>
      <c r="G260" s="1202">
        <v>1.39037528949723E-2</v>
      </c>
      <c r="H260" s="1206">
        <v>1.0538855256968654E-2</v>
      </c>
      <c r="I260" s="784">
        <v>7.5672274859477535E-3</v>
      </c>
      <c r="J260" s="783">
        <v>5.5925904375652294E-3</v>
      </c>
      <c r="L260" s="783">
        <v>0.16617180332145773</v>
      </c>
      <c r="M260" s="783">
        <v>0.31316167424370756</v>
      </c>
      <c r="N260" s="783">
        <v>0.52066652243483469</v>
      </c>
    </row>
    <row r="261" spans="1:14" ht="12.75">
      <c r="A261" s="758" t="s">
        <v>1332</v>
      </c>
      <c r="B261" s="758" t="s">
        <v>304</v>
      </c>
      <c r="C261" s="758" t="s">
        <v>101</v>
      </c>
      <c r="D261" s="783" t="s">
        <v>1545</v>
      </c>
      <c r="E261" s="783" t="s">
        <v>1545</v>
      </c>
      <c r="F261" s="783" t="s">
        <v>1545</v>
      </c>
      <c r="G261" s="1202" t="s">
        <v>1545</v>
      </c>
      <c r="H261" s="1206" t="s">
        <v>1545</v>
      </c>
      <c r="I261" s="784" t="s">
        <v>1545</v>
      </c>
      <c r="J261" s="783" t="s">
        <v>1545</v>
      </c>
      <c r="L261" s="783" t="s">
        <v>1545</v>
      </c>
      <c r="M261" s="783" t="s">
        <v>1545</v>
      </c>
      <c r="N261" s="783" t="s">
        <v>1545</v>
      </c>
    </row>
    <row r="262" spans="1:14" ht="12.75">
      <c r="A262" s="758" t="s">
        <v>1334</v>
      </c>
      <c r="B262" s="758" t="s">
        <v>304</v>
      </c>
      <c r="C262" s="758" t="s">
        <v>101</v>
      </c>
      <c r="D262" s="783">
        <v>0.11099047493653343</v>
      </c>
      <c r="E262" s="783">
        <v>9.8688967711877365E-2</v>
      </c>
      <c r="F262" s="783">
        <v>8.7155233197462434E-2</v>
      </c>
      <c r="G262" s="1202">
        <v>7.7126436894552258E-2</v>
      </c>
      <c r="H262" s="1206">
        <v>6.7875354349597197E-2</v>
      </c>
      <c r="I262" s="784">
        <v>5.5055573932754079E-2</v>
      </c>
      <c r="J262" s="783">
        <v>4.4151284339578448E-2</v>
      </c>
      <c r="L262" s="783">
        <v>0.15522204637813899</v>
      </c>
      <c r="M262" s="783">
        <v>0.31237705954708694</v>
      </c>
      <c r="N262" s="783">
        <v>0.5324008940747742</v>
      </c>
    </row>
    <row r="263" spans="1:14" ht="12.75">
      <c r="A263" s="758" t="s">
        <v>1335</v>
      </c>
      <c r="B263" s="758" t="s">
        <v>304</v>
      </c>
      <c r="C263" s="758" t="s">
        <v>101</v>
      </c>
      <c r="D263" s="783" t="s">
        <v>1545</v>
      </c>
      <c r="E263" s="783" t="s">
        <v>1545</v>
      </c>
      <c r="F263" s="783" t="s">
        <v>1545</v>
      </c>
      <c r="G263" s="1202" t="s">
        <v>1545</v>
      </c>
      <c r="H263" s="1206" t="s">
        <v>1545</v>
      </c>
      <c r="I263" s="784" t="s">
        <v>1545</v>
      </c>
      <c r="J263" s="783" t="s">
        <v>1545</v>
      </c>
      <c r="L263" s="783" t="s">
        <v>1545</v>
      </c>
      <c r="M263" s="783" t="s">
        <v>1545</v>
      </c>
      <c r="N263" s="783" t="s">
        <v>1545</v>
      </c>
    </row>
    <row r="264" spans="1:14" ht="12.75">
      <c r="A264" s="758" t="s">
        <v>1337</v>
      </c>
      <c r="B264" s="758" t="s">
        <v>304</v>
      </c>
      <c r="C264" s="758" t="s">
        <v>101</v>
      </c>
      <c r="D264" s="783" t="s">
        <v>1545</v>
      </c>
      <c r="E264" s="783" t="s">
        <v>1545</v>
      </c>
      <c r="F264" s="783" t="s">
        <v>1545</v>
      </c>
      <c r="G264" s="1202" t="s">
        <v>1545</v>
      </c>
      <c r="H264" s="1206" t="s">
        <v>1545</v>
      </c>
      <c r="I264" s="784" t="s">
        <v>1545</v>
      </c>
      <c r="J264" s="783" t="s">
        <v>1545</v>
      </c>
      <c r="L264" s="783" t="s">
        <v>1545</v>
      </c>
      <c r="M264" s="783" t="s">
        <v>1545</v>
      </c>
      <c r="N264" s="783" t="s">
        <v>1545</v>
      </c>
    </row>
    <row r="265" spans="1:14" ht="12.75">
      <c r="A265" s="758" t="s">
        <v>1338</v>
      </c>
      <c r="B265" s="758" t="s">
        <v>304</v>
      </c>
      <c r="C265" s="758" t="s">
        <v>101</v>
      </c>
      <c r="D265" s="783" t="s">
        <v>1545</v>
      </c>
      <c r="E265" s="783" t="s">
        <v>1545</v>
      </c>
      <c r="F265" s="783" t="s">
        <v>1545</v>
      </c>
      <c r="G265" s="1202" t="s">
        <v>1545</v>
      </c>
      <c r="H265" s="1206" t="s">
        <v>1545</v>
      </c>
      <c r="I265" s="784" t="s">
        <v>1545</v>
      </c>
      <c r="J265" s="783" t="s">
        <v>1545</v>
      </c>
      <c r="L265" s="783" t="s">
        <v>1545</v>
      </c>
      <c r="M265" s="783" t="s">
        <v>1545</v>
      </c>
      <c r="N265" s="783" t="s">
        <v>1545</v>
      </c>
    </row>
    <row r="266" spans="1:14" ht="12.75">
      <c r="A266" s="758" t="s">
        <v>1340</v>
      </c>
      <c r="B266" s="758" t="s">
        <v>304</v>
      </c>
      <c r="C266" s="758" t="s">
        <v>1022</v>
      </c>
      <c r="D266" s="783">
        <v>5.450083908140225E-3</v>
      </c>
      <c r="E266" s="783">
        <v>1.1963855606103965E-2</v>
      </c>
      <c r="F266" s="783">
        <v>2.2054803705533352E-2</v>
      </c>
      <c r="G266" s="1202">
        <v>3.5633307884322965E-2</v>
      </c>
      <c r="H266" s="1206">
        <v>5.2513015638834079E-2</v>
      </c>
      <c r="I266" s="784">
        <v>6.9233752116598005E-2</v>
      </c>
      <c r="J266" s="783">
        <v>8.9876330406994873E-2</v>
      </c>
      <c r="L266" s="783">
        <v>0.18757349524818717</v>
      </c>
      <c r="M266" s="783">
        <v>0.37836210923423852</v>
      </c>
      <c r="N266" s="783">
        <v>0.43406439551757431</v>
      </c>
    </row>
    <row r="267" spans="1:14" ht="12.75">
      <c r="A267" s="758" t="s">
        <v>1341</v>
      </c>
      <c r="B267" s="758" t="s">
        <v>304</v>
      </c>
      <c r="C267" s="758" t="s">
        <v>1025</v>
      </c>
      <c r="D267" s="783" t="s">
        <v>1545</v>
      </c>
      <c r="E267" s="783" t="s">
        <v>1545</v>
      </c>
      <c r="F267" s="783" t="s">
        <v>1545</v>
      </c>
      <c r="G267" s="1202" t="s">
        <v>1545</v>
      </c>
      <c r="H267" s="1206" t="s">
        <v>1545</v>
      </c>
      <c r="I267" s="784" t="s">
        <v>1545</v>
      </c>
      <c r="J267" s="783" t="s">
        <v>1545</v>
      </c>
      <c r="L267" s="783" t="s">
        <v>1545</v>
      </c>
      <c r="M267" s="783" t="s">
        <v>1545</v>
      </c>
      <c r="N267" s="783" t="s">
        <v>1545</v>
      </c>
    </row>
    <row r="268" spans="1:14" ht="12.75">
      <c r="A268" s="758" t="s">
        <v>1342</v>
      </c>
      <c r="B268" s="758" t="s">
        <v>304</v>
      </c>
      <c r="C268" s="758" t="s">
        <v>33</v>
      </c>
      <c r="D268" s="783" t="s">
        <v>1545</v>
      </c>
      <c r="E268" s="783" t="s">
        <v>1545</v>
      </c>
      <c r="F268" s="783" t="s">
        <v>1545</v>
      </c>
      <c r="G268" s="1202" t="s">
        <v>1545</v>
      </c>
      <c r="H268" s="1206" t="s">
        <v>1545</v>
      </c>
      <c r="I268" s="784" t="s">
        <v>1545</v>
      </c>
      <c r="J268" s="783" t="s">
        <v>1545</v>
      </c>
      <c r="L268" s="783" t="s">
        <v>1545</v>
      </c>
      <c r="M268" s="783" t="s">
        <v>1545</v>
      </c>
      <c r="N268" s="783" t="s">
        <v>1545</v>
      </c>
    </row>
    <row r="269" spans="1:14" ht="12.75">
      <c r="A269" s="758" t="s">
        <v>1343</v>
      </c>
      <c r="B269" s="758" t="s">
        <v>304</v>
      </c>
      <c r="C269" s="758" t="s">
        <v>33</v>
      </c>
      <c r="D269" s="783" t="s">
        <v>1545</v>
      </c>
      <c r="E269" s="783" t="s">
        <v>1545</v>
      </c>
      <c r="F269" s="783" t="s">
        <v>1545</v>
      </c>
      <c r="G269" s="1202" t="s">
        <v>1545</v>
      </c>
      <c r="H269" s="1206" t="s">
        <v>1545</v>
      </c>
      <c r="I269" s="784" t="s">
        <v>1545</v>
      </c>
      <c r="J269" s="783" t="s">
        <v>1545</v>
      </c>
      <c r="L269" s="783" t="s">
        <v>1545</v>
      </c>
      <c r="M269" s="783" t="s">
        <v>1545</v>
      </c>
      <c r="N269" s="783" t="s">
        <v>1545</v>
      </c>
    </row>
    <row r="270" spans="1:14" ht="12.75">
      <c r="A270" s="758" t="s">
        <v>1344</v>
      </c>
      <c r="B270" s="758" t="s">
        <v>304</v>
      </c>
      <c r="C270" s="758" t="s">
        <v>33</v>
      </c>
      <c r="D270" s="783" t="s">
        <v>1545</v>
      </c>
      <c r="E270" s="783" t="s">
        <v>1545</v>
      </c>
      <c r="F270" s="783" t="s">
        <v>1545</v>
      </c>
      <c r="G270" s="1202" t="s">
        <v>1545</v>
      </c>
      <c r="H270" s="1206" t="s">
        <v>1545</v>
      </c>
      <c r="I270" s="784" t="s">
        <v>1545</v>
      </c>
      <c r="J270" s="783" t="s">
        <v>1545</v>
      </c>
      <c r="L270" s="783" t="s">
        <v>1545</v>
      </c>
      <c r="M270" s="783" t="s">
        <v>1545</v>
      </c>
      <c r="N270" s="783" t="s">
        <v>1545</v>
      </c>
    </row>
    <row r="271" spans="1:14" ht="12.75">
      <c r="A271" s="758" t="s">
        <v>1345</v>
      </c>
      <c r="B271" s="758" t="s">
        <v>304</v>
      </c>
      <c r="C271" s="758" t="s">
        <v>33</v>
      </c>
      <c r="D271" s="783" t="s">
        <v>1545</v>
      </c>
      <c r="E271" s="783" t="s">
        <v>1545</v>
      </c>
      <c r="F271" s="783" t="s">
        <v>1545</v>
      </c>
      <c r="G271" s="1202" t="s">
        <v>1545</v>
      </c>
      <c r="H271" s="1206" t="s">
        <v>1545</v>
      </c>
      <c r="I271" s="784" t="s">
        <v>1545</v>
      </c>
      <c r="J271" s="783" t="s">
        <v>1545</v>
      </c>
      <c r="L271" s="783" t="s">
        <v>1545</v>
      </c>
      <c r="M271" s="783" t="s">
        <v>1545</v>
      </c>
      <c r="N271" s="783" t="s">
        <v>1545</v>
      </c>
    </row>
    <row r="272" spans="1:14" ht="12.75">
      <c r="A272" s="758" t="s">
        <v>1346</v>
      </c>
      <c r="B272" s="758" t="s">
        <v>304</v>
      </c>
      <c r="C272" s="758" t="s">
        <v>33</v>
      </c>
      <c r="D272" s="783" t="s">
        <v>1545</v>
      </c>
      <c r="E272" s="783" t="s">
        <v>1545</v>
      </c>
      <c r="F272" s="783" t="s">
        <v>1545</v>
      </c>
      <c r="G272" s="1202" t="s">
        <v>1545</v>
      </c>
      <c r="H272" s="1206" t="s">
        <v>1545</v>
      </c>
      <c r="I272" s="784" t="s">
        <v>1545</v>
      </c>
      <c r="J272" s="783" t="s">
        <v>1545</v>
      </c>
      <c r="L272" s="783" t="s">
        <v>1545</v>
      </c>
      <c r="M272" s="783" t="s">
        <v>1545</v>
      </c>
      <c r="N272" s="783" t="s">
        <v>1545</v>
      </c>
    </row>
    <row r="273" spans="1:14" ht="12.75">
      <c r="A273" s="758" t="s">
        <v>1347</v>
      </c>
      <c r="B273" s="758" t="s">
        <v>304</v>
      </c>
      <c r="C273" s="758" t="s">
        <v>33</v>
      </c>
      <c r="D273" s="783" t="s">
        <v>1545</v>
      </c>
      <c r="E273" s="783" t="s">
        <v>1545</v>
      </c>
      <c r="F273" s="783" t="s">
        <v>1545</v>
      </c>
      <c r="G273" s="1202" t="s">
        <v>1545</v>
      </c>
      <c r="H273" s="1206" t="s">
        <v>1545</v>
      </c>
      <c r="I273" s="784" t="s">
        <v>1545</v>
      </c>
      <c r="J273" s="783" t="s">
        <v>1545</v>
      </c>
      <c r="L273" s="783" t="s">
        <v>1545</v>
      </c>
      <c r="M273" s="783" t="s">
        <v>1545</v>
      </c>
      <c r="N273" s="783" t="s">
        <v>1545</v>
      </c>
    </row>
    <row r="274" spans="1:14" ht="12.75">
      <c r="A274" s="758" t="s">
        <v>1348</v>
      </c>
      <c r="B274" s="758" t="s">
        <v>304</v>
      </c>
      <c r="C274" s="758" t="s">
        <v>33</v>
      </c>
      <c r="D274" s="783" t="s">
        <v>1545</v>
      </c>
      <c r="E274" s="783" t="s">
        <v>1545</v>
      </c>
      <c r="F274" s="783" t="s">
        <v>1545</v>
      </c>
      <c r="G274" s="1202" t="s">
        <v>1545</v>
      </c>
      <c r="H274" s="1206" t="s">
        <v>1545</v>
      </c>
      <c r="I274" s="784" t="s">
        <v>1545</v>
      </c>
      <c r="J274" s="783" t="s">
        <v>1545</v>
      </c>
      <c r="L274" s="783" t="s">
        <v>1545</v>
      </c>
      <c r="M274" s="783" t="s">
        <v>1545</v>
      </c>
      <c r="N274" s="783" t="s">
        <v>1545</v>
      </c>
    </row>
    <row r="275" spans="1:14" ht="12.75">
      <c r="A275" s="758" t="s">
        <v>1349</v>
      </c>
      <c r="B275" s="758" t="s">
        <v>304</v>
      </c>
      <c r="C275" s="758" t="s">
        <v>33</v>
      </c>
      <c r="D275" s="783" t="s">
        <v>1545</v>
      </c>
      <c r="E275" s="783" t="s">
        <v>1545</v>
      </c>
      <c r="F275" s="783" t="s">
        <v>1545</v>
      </c>
      <c r="G275" s="1202" t="s">
        <v>1545</v>
      </c>
      <c r="H275" s="1206" t="s">
        <v>1545</v>
      </c>
      <c r="I275" s="784" t="s">
        <v>1545</v>
      </c>
      <c r="J275" s="783" t="s">
        <v>1545</v>
      </c>
      <c r="L275" s="783" t="s">
        <v>1545</v>
      </c>
      <c r="M275" s="783" t="s">
        <v>1545</v>
      </c>
      <c r="N275" s="783" t="s">
        <v>1545</v>
      </c>
    </row>
    <row r="276" spans="1:14" ht="12.75">
      <c r="A276" s="758" t="s">
        <v>1350</v>
      </c>
      <c r="B276" s="758" t="s">
        <v>304</v>
      </c>
      <c r="C276" s="758" t="s">
        <v>33</v>
      </c>
      <c r="D276" s="783" t="s">
        <v>1545</v>
      </c>
      <c r="E276" s="783" t="s">
        <v>1545</v>
      </c>
      <c r="F276" s="783" t="s">
        <v>1545</v>
      </c>
      <c r="G276" s="1202" t="s">
        <v>1545</v>
      </c>
      <c r="H276" s="1206" t="s">
        <v>1545</v>
      </c>
      <c r="I276" s="784" t="s">
        <v>1545</v>
      </c>
      <c r="J276" s="783" t="s">
        <v>1545</v>
      </c>
      <c r="L276" s="783" t="s">
        <v>1545</v>
      </c>
      <c r="M276" s="783" t="s">
        <v>1545</v>
      </c>
      <c r="N276" s="783" t="s">
        <v>1545</v>
      </c>
    </row>
    <row r="277" spans="1:14" ht="12.75">
      <c r="A277" s="758" t="s">
        <v>1351</v>
      </c>
      <c r="B277" s="758" t="s">
        <v>304</v>
      </c>
      <c r="C277" s="758" t="s">
        <v>33</v>
      </c>
      <c r="D277" s="783" t="s">
        <v>1545</v>
      </c>
      <c r="E277" s="783" t="s">
        <v>1545</v>
      </c>
      <c r="F277" s="783" t="s">
        <v>1545</v>
      </c>
      <c r="G277" s="1202" t="s">
        <v>1545</v>
      </c>
      <c r="H277" s="1206" t="s">
        <v>1545</v>
      </c>
      <c r="I277" s="784" t="s">
        <v>1545</v>
      </c>
      <c r="J277" s="783" t="s">
        <v>1545</v>
      </c>
      <c r="L277" s="783" t="s">
        <v>1545</v>
      </c>
      <c r="M277" s="783" t="s">
        <v>1545</v>
      </c>
      <c r="N277" s="783" t="s">
        <v>1545</v>
      </c>
    </row>
    <row r="278" spans="1:14" ht="12.75">
      <c r="A278" s="758" t="s">
        <v>1352</v>
      </c>
      <c r="B278" s="758" t="s">
        <v>304</v>
      </c>
      <c r="C278" s="758" t="s">
        <v>33</v>
      </c>
      <c r="D278" s="783" t="s">
        <v>1545</v>
      </c>
      <c r="E278" s="783" t="s">
        <v>1545</v>
      </c>
      <c r="F278" s="783" t="s">
        <v>1545</v>
      </c>
      <c r="G278" s="1202" t="s">
        <v>1545</v>
      </c>
      <c r="H278" s="1206" t="s">
        <v>1545</v>
      </c>
      <c r="I278" s="784" t="s">
        <v>1545</v>
      </c>
      <c r="J278" s="783" t="s">
        <v>1545</v>
      </c>
      <c r="L278" s="783" t="s">
        <v>1545</v>
      </c>
      <c r="M278" s="783" t="s">
        <v>1545</v>
      </c>
      <c r="N278" s="783" t="s">
        <v>1545</v>
      </c>
    </row>
    <row r="279" spans="1:14" ht="12.75">
      <c r="A279" s="758" t="s">
        <v>1353</v>
      </c>
      <c r="B279" s="758" t="s">
        <v>304</v>
      </c>
      <c r="C279" s="758" t="s">
        <v>33</v>
      </c>
      <c r="D279" s="783" t="s">
        <v>1545</v>
      </c>
      <c r="E279" s="783" t="s">
        <v>1545</v>
      </c>
      <c r="F279" s="783" t="s">
        <v>1545</v>
      </c>
      <c r="G279" s="1202" t="s">
        <v>1545</v>
      </c>
      <c r="H279" s="1206" t="s">
        <v>1545</v>
      </c>
      <c r="I279" s="784" t="s">
        <v>1545</v>
      </c>
      <c r="J279" s="783" t="s">
        <v>1545</v>
      </c>
      <c r="L279" s="783" t="s">
        <v>1545</v>
      </c>
      <c r="M279" s="783" t="s">
        <v>1545</v>
      </c>
      <c r="N279" s="783" t="s">
        <v>1545</v>
      </c>
    </row>
    <row r="280" spans="1:14" ht="12.75">
      <c r="A280" s="758" t="s">
        <v>1354</v>
      </c>
      <c r="B280" s="758" t="s">
        <v>304</v>
      </c>
      <c r="C280" s="758" t="s">
        <v>33</v>
      </c>
      <c r="D280" s="783" t="s">
        <v>1545</v>
      </c>
      <c r="E280" s="783" t="s">
        <v>1545</v>
      </c>
      <c r="F280" s="783" t="s">
        <v>1545</v>
      </c>
      <c r="G280" s="1202" t="s">
        <v>1545</v>
      </c>
      <c r="H280" s="1206" t="s">
        <v>1545</v>
      </c>
      <c r="I280" s="784" t="s">
        <v>1545</v>
      </c>
      <c r="J280" s="783" t="s">
        <v>1545</v>
      </c>
      <c r="L280" s="783" t="s">
        <v>1545</v>
      </c>
      <c r="M280" s="783" t="s">
        <v>1545</v>
      </c>
      <c r="N280" s="783" t="s">
        <v>1545</v>
      </c>
    </row>
    <row r="281" spans="1:14" ht="12.75">
      <c r="A281" s="758" t="s">
        <v>1355</v>
      </c>
      <c r="B281" s="758" t="s">
        <v>304</v>
      </c>
      <c r="C281" s="758" t="s">
        <v>33</v>
      </c>
      <c r="D281" s="783" t="s">
        <v>1545</v>
      </c>
      <c r="E281" s="783" t="s">
        <v>1545</v>
      </c>
      <c r="F281" s="783" t="s">
        <v>1545</v>
      </c>
      <c r="G281" s="1202" t="s">
        <v>1545</v>
      </c>
      <c r="H281" s="1206" t="s">
        <v>1545</v>
      </c>
      <c r="I281" s="784" t="s">
        <v>1545</v>
      </c>
      <c r="J281" s="783" t="s">
        <v>1545</v>
      </c>
      <c r="L281" s="783" t="s">
        <v>1545</v>
      </c>
      <c r="M281" s="783" t="s">
        <v>1545</v>
      </c>
      <c r="N281" s="783" t="s">
        <v>1545</v>
      </c>
    </row>
    <row r="282" spans="1:14" ht="12.75">
      <c r="A282" s="758" t="s">
        <v>1356</v>
      </c>
      <c r="B282" s="758" t="s">
        <v>304</v>
      </c>
      <c r="C282" s="758" t="s">
        <v>33</v>
      </c>
      <c r="D282" s="783" t="s">
        <v>1545</v>
      </c>
      <c r="E282" s="783" t="s">
        <v>1545</v>
      </c>
      <c r="F282" s="783" t="s">
        <v>1545</v>
      </c>
      <c r="G282" s="1202" t="s">
        <v>1545</v>
      </c>
      <c r="H282" s="1206" t="s">
        <v>1545</v>
      </c>
      <c r="I282" s="784" t="s">
        <v>1545</v>
      </c>
      <c r="J282" s="783" t="s">
        <v>1545</v>
      </c>
      <c r="L282" s="783" t="s">
        <v>1545</v>
      </c>
      <c r="M282" s="783" t="s">
        <v>1545</v>
      </c>
      <c r="N282" s="783" t="s">
        <v>1545</v>
      </c>
    </row>
    <row r="283" spans="1:14" ht="12.75">
      <c r="A283" s="758" t="s">
        <v>1357</v>
      </c>
      <c r="B283" s="758" t="s">
        <v>304</v>
      </c>
      <c r="C283" s="758" t="s">
        <v>33</v>
      </c>
      <c r="D283" s="783" t="s">
        <v>1545</v>
      </c>
      <c r="E283" s="783" t="s">
        <v>1545</v>
      </c>
      <c r="F283" s="783" t="s">
        <v>1545</v>
      </c>
      <c r="G283" s="1202" t="s">
        <v>1545</v>
      </c>
      <c r="H283" s="1206" t="s">
        <v>1545</v>
      </c>
      <c r="I283" s="784" t="s">
        <v>1545</v>
      </c>
      <c r="J283" s="783" t="s">
        <v>1545</v>
      </c>
      <c r="L283" s="783" t="s">
        <v>1545</v>
      </c>
      <c r="M283" s="783" t="s">
        <v>1545</v>
      </c>
      <c r="N283" s="783" t="s">
        <v>1545</v>
      </c>
    </row>
    <row r="284" spans="1:14" ht="12.75">
      <c r="A284" s="758" t="s">
        <v>1358</v>
      </c>
      <c r="B284" s="758" t="s">
        <v>304</v>
      </c>
      <c r="C284" s="758" t="s">
        <v>33</v>
      </c>
      <c r="D284" s="783" t="s">
        <v>1545</v>
      </c>
      <c r="E284" s="783" t="s">
        <v>1545</v>
      </c>
      <c r="F284" s="783" t="s">
        <v>1545</v>
      </c>
      <c r="G284" s="1202" t="s">
        <v>1545</v>
      </c>
      <c r="H284" s="1206" t="s">
        <v>1545</v>
      </c>
      <c r="I284" s="784" t="s">
        <v>1545</v>
      </c>
      <c r="J284" s="783" t="s">
        <v>1545</v>
      </c>
      <c r="L284" s="783" t="s">
        <v>1545</v>
      </c>
      <c r="M284" s="783" t="s">
        <v>1545</v>
      </c>
      <c r="N284" s="783" t="s">
        <v>1545</v>
      </c>
    </row>
    <row r="285" spans="1:14" ht="12.75">
      <c r="A285" s="758" t="s">
        <v>1359</v>
      </c>
      <c r="B285" s="758" t="s">
        <v>304</v>
      </c>
      <c r="C285" s="758" t="s">
        <v>33</v>
      </c>
      <c r="D285" s="783" t="s">
        <v>1545</v>
      </c>
      <c r="E285" s="783" t="s">
        <v>1545</v>
      </c>
      <c r="F285" s="783" t="s">
        <v>1545</v>
      </c>
      <c r="G285" s="1202" t="s">
        <v>1545</v>
      </c>
      <c r="H285" s="1206" t="s">
        <v>1545</v>
      </c>
      <c r="I285" s="784" t="s">
        <v>1545</v>
      </c>
      <c r="J285" s="783" t="s">
        <v>1545</v>
      </c>
      <c r="L285" s="783" t="s">
        <v>1545</v>
      </c>
      <c r="M285" s="783" t="s">
        <v>1545</v>
      </c>
      <c r="N285" s="783" t="s">
        <v>1545</v>
      </c>
    </row>
    <row r="286" spans="1:14" ht="12.75">
      <c r="A286" s="758" t="s">
        <v>1360</v>
      </c>
      <c r="B286" s="758" t="s">
        <v>304</v>
      </c>
      <c r="C286" s="758" t="s">
        <v>33</v>
      </c>
      <c r="D286" s="783" t="s">
        <v>1545</v>
      </c>
      <c r="E286" s="783" t="s">
        <v>1545</v>
      </c>
      <c r="F286" s="783" t="s">
        <v>1545</v>
      </c>
      <c r="G286" s="1202" t="s">
        <v>1545</v>
      </c>
      <c r="H286" s="1206" t="s">
        <v>1545</v>
      </c>
      <c r="I286" s="784" t="s">
        <v>1545</v>
      </c>
      <c r="J286" s="783" t="s">
        <v>1545</v>
      </c>
      <c r="L286" s="783" t="s">
        <v>1545</v>
      </c>
      <c r="M286" s="783" t="s">
        <v>1545</v>
      </c>
      <c r="N286" s="783" t="s">
        <v>1545</v>
      </c>
    </row>
    <row r="287" spans="1:14" ht="12.75">
      <c r="A287" s="758" t="s">
        <v>1361</v>
      </c>
      <c r="B287" s="758" t="s">
        <v>304</v>
      </c>
      <c r="C287" s="758" t="s">
        <v>33</v>
      </c>
      <c r="D287" s="783" t="s">
        <v>1545</v>
      </c>
      <c r="E287" s="783" t="s">
        <v>1545</v>
      </c>
      <c r="F287" s="783" t="s">
        <v>1545</v>
      </c>
      <c r="G287" s="1202" t="s">
        <v>1545</v>
      </c>
      <c r="H287" s="1206" t="s">
        <v>1545</v>
      </c>
      <c r="I287" s="784" t="s">
        <v>1545</v>
      </c>
      <c r="J287" s="783" t="s">
        <v>1545</v>
      </c>
      <c r="L287" s="783" t="s">
        <v>1545</v>
      </c>
      <c r="M287" s="783" t="s">
        <v>1545</v>
      </c>
      <c r="N287" s="783" t="s">
        <v>1545</v>
      </c>
    </row>
    <row r="288" spans="1:14" ht="12.75">
      <c r="A288" s="758" t="s">
        <v>1362</v>
      </c>
      <c r="B288" s="758" t="s">
        <v>304</v>
      </c>
      <c r="C288" s="758" t="s">
        <v>33</v>
      </c>
      <c r="D288" s="783" t="s">
        <v>1545</v>
      </c>
      <c r="E288" s="783" t="s">
        <v>1545</v>
      </c>
      <c r="F288" s="783" t="s">
        <v>1545</v>
      </c>
      <c r="G288" s="1202" t="s">
        <v>1545</v>
      </c>
      <c r="H288" s="1206" t="s">
        <v>1545</v>
      </c>
      <c r="I288" s="784" t="s">
        <v>1545</v>
      </c>
      <c r="J288" s="783" t="s">
        <v>1545</v>
      </c>
      <c r="L288" s="783" t="s">
        <v>1545</v>
      </c>
      <c r="M288" s="783" t="s">
        <v>1545</v>
      </c>
      <c r="N288" s="783" t="s">
        <v>1545</v>
      </c>
    </row>
    <row r="289" spans="1:14" ht="12.75">
      <c r="A289" s="758" t="s">
        <v>1363</v>
      </c>
      <c r="B289" s="758" t="s">
        <v>304</v>
      </c>
      <c r="C289" s="758" t="s">
        <v>33</v>
      </c>
      <c r="D289" s="783" t="s">
        <v>1545</v>
      </c>
      <c r="E289" s="783" t="s">
        <v>1545</v>
      </c>
      <c r="F289" s="783" t="s">
        <v>1545</v>
      </c>
      <c r="G289" s="1202" t="s">
        <v>1545</v>
      </c>
      <c r="H289" s="1206" t="s">
        <v>1545</v>
      </c>
      <c r="I289" s="784" t="s">
        <v>1545</v>
      </c>
      <c r="J289" s="783" t="s">
        <v>1545</v>
      </c>
      <c r="L289" s="783" t="s">
        <v>1545</v>
      </c>
      <c r="M289" s="783" t="s">
        <v>1545</v>
      </c>
      <c r="N289" s="783" t="s">
        <v>1545</v>
      </c>
    </row>
    <row r="290" spans="1:14" ht="12.75">
      <c r="A290" s="758" t="s">
        <v>1364</v>
      </c>
      <c r="B290" s="758" t="s">
        <v>304</v>
      </c>
      <c r="C290" s="758" t="s">
        <v>33</v>
      </c>
      <c r="D290" s="783" t="s">
        <v>1545</v>
      </c>
      <c r="E290" s="783" t="s">
        <v>1545</v>
      </c>
      <c r="F290" s="783" t="s">
        <v>1545</v>
      </c>
      <c r="G290" s="1202" t="s">
        <v>1545</v>
      </c>
      <c r="H290" s="1206" t="s">
        <v>1545</v>
      </c>
      <c r="I290" s="784" t="s">
        <v>1545</v>
      </c>
      <c r="J290" s="783" t="s">
        <v>1545</v>
      </c>
      <c r="L290" s="783" t="s">
        <v>1545</v>
      </c>
      <c r="M290" s="783" t="s">
        <v>1545</v>
      </c>
      <c r="N290" s="783" t="s">
        <v>1545</v>
      </c>
    </row>
    <row r="291" spans="1:14" ht="12.75">
      <c r="A291" s="758" t="s">
        <v>1365</v>
      </c>
      <c r="B291" s="758" t="s">
        <v>304</v>
      </c>
      <c r="C291" s="758" t="s">
        <v>33</v>
      </c>
      <c r="D291" s="783" t="s">
        <v>1545</v>
      </c>
      <c r="E291" s="783" t="s">
        <v>1545</v>
      </c>
      <c r="F291" s="783" t="s">
        <v>1545</v>
      </c>
      <c r="G291" s="1202" t="s">
        <v>1545</v>
      </c>
      <c r="H291" s="1206" t="s">
        <v>1545</v>
      </c>
      <c r="I291" s="784" t="s">
        <v>1545</v>
      </c>
      <c r="J291" s="783" t="s">
        <v>1545</v>
      </c>
      <c r="L291" s="783" t="s">
        <v>1545</v>
      </c>
      <c r="M291" s="783" t="s">
        <v>1545</v>
      </c>
      <c r="N291" s="783" t="s">
        <v>1545</v>
      </c>
    </row>
    <row r="292" spans="1:14" ht="12.75">
      <c r="A292" s="758" t="s">
        <v>1366</v>
      </c>
      <c r="B292" s="758" t="s">
        <v>304</v>
      </c>
      <c r="C292" s="758" t="s">
        <v>33</v>
      </c>
      <c r="D292" s="783" t="s">
        <v>1545</v>
      </c>
      <c r="E292" s="783" t="s">
        <v>1545</v>
      </c>
      <c r="F292" s="783" t="s">
        <v>1545</v>
      </c>
      <c r="G292" s="1202" t="s">
        <v>1545</v>
      </c>
      <c r="H292" s="1206" t="s">
        <v>1545</v>
      </c>
      <c r="I292" s="784" t="s">
        <v>1545</v>
      </c>
      <c r="J292" s="783" t="s">
        <v>1545</v>
      </c>
      <c r="L292" s="783" t="s">
        <v>1545</v>
      </c>
      <c r="M292" s="783" t="s">
        <v>1545</v>
      </c>
      <c r="N292" s="783" t="s">
        <v>1545</v>
      </c>
    </row>
    <row r="293" spans="1:14" ht="12.75">
      <c r="A293" s="758" t="s">
        <v>1367</v>
      </c>
      <c r="B293" s="758" t="s">
        <v>304</v>
      </c>
      <c r="C293" s="758" t="s">
        <v>33</v>
      </c>
      <c r="D293" s="783" t="s">
        <v>1545</v>
      </c>
      <c r="E293" s="783" t="s">
        <v>1545</v>
      </c>
      <c r="F293" s="783" t="s">
        <v>1545</v>
      </c>
      <c r="G293" s="1202" t="s">
        <v>1545</v>
      </c>
      <c r="H293" s="1206" t="s">
        <v>1545</v>
      </c>
      <c r="I293" s="784" t="s">
        <v>1545</v>
      </c>
      <c r="J293" s="783" t="s">
        <v>1545</v>
      </c>
      <c r="L293" s="783" t="s">
        <v>1545</v>
      </c>
      <c r="M293" s="783" t="s">
        <v>1545</v>
      </c>
      <c r="N293" s="783" t="s">
        <v>1545</v>
      </c>
    </row>
    <row r="294" spans="1:14" ht="12.75">
      <c r="A294" s="758" t="s">
        <v>1368</v>
      </c>
      <c r="B294" s="758" t="s">
        <v>304</v>
      </c>
      <c r="C294" s="758" t="s">
        <v>33</v>
      </c>
      <c r="D294" s="783" t="s">
        <v>1545</v>
      </c>
      <c r="E294" s="783" t="s">
        <v>1545</v>
      </c>
      <c r="F294" s="783" t="s">
        <v>1545</v>
      </c>
      <c r="G294" s="1202" t="s">
        <v>1545</v>
      </c>
      <c r="H294" s="1206" t="s">
        <v>1545</v>
      </c>
      <c r="I294" s="784" t="s">
        <v>1545</v>
      </c>
      <c r="J294" s="783" t="s">
        <v>1545</v>
      </c>
      <c r="L294" s="783" t="s">
        <v>1545</v>
      </c>
      <c r="M294" s="783" t="s">
        <v>1545</v>
      </c>
      <c r="N294" s="783" t="s">
        <v>1545</v>
      </c>
    </row>
    <row r="295" spans="1:14" ht="12.75">
      <c r="A295" s="758" t="s">
        <v>1369</v>
      </c>
      <c r="B295" s="758" t="s">
        <v>304</v>
      </c>
      <c r="C295" s="758" t="s">
        <v>33</v>
      </c>
      <c r="D295" s="783" t="s">
        <v>1545</v>
      </c>
      <c r="E295" s="783" t="s">
        <v>1545</v>
      </c>
      <c r="F295" s="783" t="s">
        <v>1545</v>
      </c>
      <c r="G295" s="1202" t="s">
        <v>1545</v>
      </c>
      <c r="H295" s="1206" t="s">
        <v>1545</v>
      </c>
      <c r="I295" s="784" t="s">
        <v>1545</v>
      </c>
      <c r="J295" s="783" t="s">
        <v>1545</v>
      </c>
      <c r="L295" s="783" t="s">
        <v>1545</v>
      </c>
      <c r="M295" s="783" t="s">
        <v>1545</v>
      </c>
      <c r="N295" s="783" t="s">
        <v>1545</v>
      </c>
    </row>
    <row r="296" spans="1:14" ht="12.75">
      <c r="A296" s="758" t="s">
        <v>1370</v>
      </c>
      <c r="B296" s="758" t="s">
        <v>304</v>
      </c>
      <c r="C296" s="758" t="s">
        <v>33</v>
      </c>
      <c r="D296" s="783" t="s">
        <v>1545</v>
      </c>
      <c r="E296" s="783" t="s">
        <v>1545</v>
      </c>
      <c r="F296" s="783" t="s">
        <v>1545</v>
      </c>
      <c r="G296" s="1202" t="s">
        <v>1545</v>
      </c>
      <c r="H296" s="1206" t="s">
        <v>1545</v>
      </c>
      <c r="I296" s="784" t="s">
        <v>1545</v>
      </c>
      <c r="J296" s="783" t="s">
        <v>1545</v>
      </c>
      <c r="L296" s="783" t="s">
        <v>1545</v>
      </c>
      <c r="M296" s="783" t="s">
        <v>1545</v>
      </c>
      <c r="N296" s="783" t="s">
        <v>1545</v>
      </c>
    </row>
    <row r="297" spans="1:14" ht="12.75">
      <c r="A297" s="758" t="s">
        <v>1371</v>
      </c>
      <c r="B297" s="758" t="s">
        <v>304</v>
      </c>
      <c r="C297" s="758" t="s">
        <v>33</v>
      </c>
      <c r="D297" s="783" t="s">
        <v>1545</v>
      </c>
      <c r="E297" s="783" t="s">
        <v>1545</v>
      </c>
      <c r="F297" s="783" t="s">
        <v>1545</v>
      </c>
      <c r="G297" s="1202" t="s">
        <v>1545</v>
      </c>
      <c r="H297" s="1206" t="s">
        <v>1545</v>
      </c>
      <c r="I297" s="784" t="s">
        <v>1545</v>
      </c>
      <c r="J297" s="783" t="s">
        <v>1545</v>
      </c>
      <c r="L297" s="783" t="s">
        <v>1545</v>
      </c>
      <c r="M297" s="783" t="s">
        <v>1545</v>
      </c>
      <c r="N297" s="783" t="s">
        <v>1545</v>
      </c>
    </row>
    <row r="298" spans="1:14" ht="12.75">
      <c r="A298" s="758" t="s">
        <v>1372</v>
      </c>
      <c r="B298" s="758" t="s">
        <v>304</v>
      </c>
      <c r="C298" s="758" t="s">
        <v>33</v>
      </c>
      <c r="D298" s="783" t="s">
        <v>1545</v>
      </c>
      <c r="E298" s="783" t="s">
        <v>1545</v>
      </c>
      <c r="F298" s="783" t="s">
        <v>1545</v>
      </c>
      <c r="G298" s="1202" t="s">
        <v>1545</v>
      </c>
      <c r="H298" s="1206" t="s">
        <v>1545</v>
      </c>
      <c r="I298" s="784" t="s">
        <v>1545</v>
      </c>
      <c r="J298" s="783" t="s">
        <v>1545</v>
      </c>
      <c r="L298" s="783" t="s">
        <v>1545</v>
      </c>
      <c r="M298" s="783" t="s">
        <v>1545</v>
      </c>
      <c r="N298" s="783" t="s">
        <v>1545</v>
      </c>
    </row>
    <row r="299" spans="1:14" ht="12.75">
      <c r="A299" s="758" t="s">
        <v>1373</v>
      </c>
      <c r="B299" s="758" t="s">
        <v>304</v>
      </c>
      <c r="C299" s="758" t="s">
        <v>33</v>
      </c>
      <c r="D299" s="783" t="s">
        <v>1545</v>
      </c>
      <c r="E299" s="783" t="s">
        <v>1545</v>
      </c>
      <c r="F299" s="783" t="s">
        <v>1545</v>
      </c>
      <c r="G299" s="1202" t="s">
        <v>1545</v>
      </c>
      <c r="H299" s="1206" t="s">
        <v>1545</v>
      </c>
      <c r="I299" s="784" t="s">
        <v>1545</v>
      </c>
      <c r="J299" s="783" t="s">
        <v>1545</v>
      </c>
      <c r="L299" s="783" t="s">
        <v>1545</v>
      </c>
      <c r="M299" s="783" t="s">
        <v>1545</v>
      </c>
      <c r="N299" s="783" t="s">
        <v>1545</v>
      </c>
    </row>
    <row r="300" spans="1:14" ht="12.75">
      <c r="A300" s="758" t="s">
        <v>1374</v>
      </c>
      <c r="B300" s="758" t="s">
        <v>304</v>
      </c>
      <c r="C300" s="758" t="s">
        <v>33</v>
      </c>
      <c r="D300" s="783">
        <v>7.0266237021366579E-3</v>
      </c>
      <c r="E300" s="783">
        <v>6.2554012845887092E-3</v>
      </c>
      <c r="F300" s="783">
        <v>5.6861553658837435E-3</v>
      </c>
      <c r="G300" s="1202" t="s">
        <v>1545</v>
      </c>
      <c r="H300" s="1206" t="s">
        <v>1545</v>
      </c>
      <c r="I300" s="784" t="s">
        <v>1545</v>
      </c>
      <c r="J300" s="783" t="s">
        <v>1545</v>
      </c>
      <c r="L300" s="783" t="s">
        <v>1545</v>
      </c>
      <c r="M300" s="783" t="s">
        <v>1545</v>
      </c>
      <c r="N300" s="783" t="s">
        <v>1545</v>
      </c>
    </row>
    <row r="301" spans="1:14" ht="12.75">
      <c r="A301" s="758" t="s">
        <v>1375</v>
      </c>
      <c r="B301" s="758" t="s">
        <v>304</v>
      </c>
      <c r="C301" s="758" t="s">
        <v>33</v>
      </c>
      <c r="D301" s="783" t="s">
        <v>1545</v>
      </c>
      <c r="E301" s="783" t="s">
        <v>1545</v>
      </c>
      <c r="F301" s="783" t="s">
        <v>1545</v>
      </c>
      <c r="G301" s="1202" t="s">
        <v>1545</v>
      </c>
      <c r="H301" s="1206" t="s">
        <v>1545</v>
      </c>
      <c r="I301" s="784" t="s">
        <v>1545</v>
      </c>
      <c r="J301" s="783" t="s">
        <v>1545</v>
      </c>
      <c r="L301" s="783" t="s">
        <v>1545</v>
      </c>
      <c r="M301" s="783" t="s">
        <v>1545</v>
      </c>
      <c r="N301" s="783" t="s">
        <v>1545</v>
      </c>
    </row>
    <row r="302" spans="1:14" ht="12.75">
      <c r="A302" s="758" t="s">
        <v>1376</v>
      </c>
      <c r="B302" s="758" t="s">
        <v>304</v>
      </c>
      <c r="C302" s="758" t="s">
        <v>33</v>
      </c>
      <c r="D302" s="783" t="s">
        <v>1545</v>
      </c>
      <c r="E302" s="783" t="s">
        <v>1545</v>
      </c>
      <c r="F302" s="783" t="s">
        <v>1545</v>
      </c>
      <c r="G302" s="1202" t="s">
        <v>1545</v>
      </c>
      <c r="H302" s="1206" t="s">
        <v>1545</v>
      </c>
      <c r="I302" s="784" t="s">
        <v>1545</v>
      </c>
      <c r="J302" s="783" t="s">
        <v>1545</v>
      </c>
      <c r="L302" s="783" t="s">
        <v>1545</v>
      </c>
      <c r="M302" s="783" t="s">
        <v>1545</v>
      </c>
      <c r="N302" s="783" t="s">
        <v>1545</v>
      </c>
    </row>
    <row r="303" spans="1:14" ht="12.75">
      <c r="A303" s="758" t="s">
        <v>1377</v>
      </c>
      <c r="B303" s="758" t="s">
        <v>304</v>
      </c>
      <c r="C303" s="758" t="s">
        <v>33</v>
      </c>
      <c r="D303" s="783" t="s">
        <v>1545</v>
      </c>
      <c r="E303" s="783" t="s">
        <v>1545</v>
      </c>
      <c r="F303" s="783" t="s">
        <v>1545</v>
      </c>
      <c r="G303" s="1202" t="s">
        <v>1545</v>
      </c>
      <c r="H303" s="1206" t="s">
        <v>1545</v>
      </c>
      <c r="I303" s="784" t="s">
        <v>1545</v>
      </c>
      <c r="J303" s="783" t="s">
        <v>1545</v>
      </c>
      <c r="L303" s="783" t="s">
        <v>1545</v>
      </c>
      <c r="M303" s="783" t="s">
        <v>1545</v>
      </c>
      <c r="N303" s="783" t="s">
        <v>1545</v>
      </c>
    </row>
    <row r="304" spans="1:14" ht="12.75">
      <c r="A304" s="758" t="s">
        <v>1378</v>
      </c>
      <c r="B304" s="758" t="s">
        <v>304</v>
      </c>
      <c r="C304" s="758" t="s">
        <v>33</v>
      </c>
      <c r="D304" s="783" t="s">
        <v>1545</v>
      </c>
      <c r="E304" s="783" t="s">
        <v>1545</v>
      </c>
      <c r="F304" s="783" t="s">
        <v>1545</v>
      </c>
      <c r="G304" s="1202" t="s">
        <v>1545</v>
      </c>
      <c r="H304" s="1206" t="s">
        <v>1545</v>
      </c>
      <c r="I304" s="784" t="s">
        <v>1545</v>
      </c>
      <c r="J304" s="783" t="s">
        <v>1545</v>
      </c>
      <c r="L304" s="783" t="s">
        <v>1545</v>
      </c>
      <c r="M304" s="783" t="s">
        <v>1545</v>
      </c>
      <c r="N304" s="783" t="s">
        <v>1545</v>
      </c>
    </row>
    <row r="305" spans="1:14" ht="12.75">
      <c r="A305" s="758" t="s">
        <v>1379</v>
      </c>
      <c r="B305" s="758" t="s">
        <v>304</v>
      </c>
      <c r="C305" s="758" t="s">
        <v>33</v>
      </c>
      <c r="D305" s="783" t="s">
        <v>1545</v>
      </c>
      <c r="E305" s="783" t="s">
        <v>1545</v>
      </c>
      <c r="F305" s="783" t="s">
        <v>1545</v>
      </c>
      <c r="G305" s="1202" t="s">
        <v>1545</v>
      </c>
      <c r="H305" s="1206" t="s">
        <v>1545</v>
      </c>
      <c r="I305" s="784" t="s">
        <v>1545</v>
      </c>
      <c r="J305" s="783" t="s">
        <v>1545</v>
      </c>
      <c r="L305" s="783" t="s">
        <v>1545</v>
      </c>
      <c r="M305" s="783" t="s">
        <v>1545</v>
      </c>
      <c r="N305" s="783" t="s">
        <v>1545</v>
      </c>
    </row>
    <row r="306" spans="1:14" ht="12.75">
      <c r="A306" s="758" t="s">
        <v>1380</v>
      </c>
      <c r="B306" s="758" t="s">
        <v>304</v>
      </c>
      <c r="C306" s="758" t="s">
        <v>33</v>
      </c>
      <c r="D306" s="783" t="s">
        <v>1545</v>
      </c>
      <c r="E306" s="783" t="s">
        <v>1545</v>
      </c>
      <c r="F306" s="783" t="s">
        <v>1545</v>
      </c>
      <c r="G306" s="1202" t="s">
        <v>1545</v>
      </c>
      <c r="H306" s="1206" t="s">
        <v>1545</v>
      </c>
      <c r="I306" s="784" t="s">
        <v>1545</v>
      </c>
      <c r="J306" s="783" t="s">
        <v>1545</v>
      </c>
      <c r="L306" s="783" t="s">
        <v>1545</v>
      </c>
      <c r="M306" s="783" t="s">
        <v>1545</v>
      </c>
      <c r="N306" s="783" t="s">
        <v>1545</v>
      </c>
    </row>
    <row r="307" spans="1:14" ht="12.75">
      <c r="A307" s="758" t="s">
        <v>1381</v>
      </c>
      <c r="B307" s="758" t="s">
        <v>304</v>
      </c>
      <c r="C307" s="758" t="s">
        <v>33</v>
      </c>
      <c r="D307" s="783" t="s">
        <v>1545</v>
      </c>
      <c r="E307" s="783" t="s">
        <v>1545</v>
      </c>
      <c r="F307" s="783" t="s">
        <v>1545</v>
      </c>
      <c r="G307" s="1202" t="s">
        <v>1545</v>
      </c>
      <c r="H307" s="1206" t="s">
        <v>1545</v>
      </c>
      <c r="I307" s="784" t="s">
        <v>1545</v>
      </c>
      <c r="J307" s="783" t="s">
        <v>1545</v>
      </c>
      <c r="L307" s="783" t="s">
        <v>1545</v>
      </c>
      <c r="M307" s="783" t="s">
        <v>1545</v>
      </c>
      <c r="N307" s="783" t="s">
        <v>1545</v>
      </c>
    </row>
    <row r="308" spans="1:14" ht="12.75">
      <c r="A308" s="758" t="s">
        <v>1382</v>
      </c>
      <c r="B308" s="758" t="s">
        <v>304</v>
      </c>
      <c r="C308" s="758" t="s">
        <v>33</v>
      </c>
      <c r="D308" s="783" t="s">
        <v>1545</v>
      </c>
      <c r="E308" s="783" t="s">
        <v>1545</v>
      </c>
      <c r="F308" s="783" t="s">
        <v>1545</v>
      </c>
      <c r="G308" s="1202" t="s">
        <v>1545</v>
      </c>
      <c r="H308" s="1206" t="s">
        <v>1545</v>
      </c>
      <c r="I308" s="784" t="s">
        <v>1545</v>
      </c>
      <c r="J308" s="783" t="s">
        <v>1545</v>
      </c>
      <c r="L308" s="783" t="s">
        <v>1545</v>
      </c>
      <c r="M308" s="783" t="s">
        <v>1545</v>
      </c>
      <c r="N308" s="783" t="s">
        <v>1545</v>
      </c>
    </row>
    <row r="309" spans="1:14" ht="12.75">
      <c r="A309" s="758" t="s">
        <v>1383</v>
      </c>
      <c r="B309" s="758" t="s">
        <v>304</v>
      </c>
      <c r="C309" s="758" t="s">
        <v>33</v>
      </c>
      <c r="D309" s="783" t="s">
        <v>1545</v>
      </c>
      <c r="E309" s="783" t="s">
        <v>1545</v>
      </c>
      <c r="F309" s="783" t="s">
        <v>1545</v>
      </c>
      <c r="G309" s="1202" t="s">
        <v>1545</v>
      </c>
      <c r="H309" s="1206" t="s">
        <v>1545</v>
      </c>
      <c r="I309" s="784" t="s">
        <v>1545</v>
      </c>
      <c r="J309" s="783" t="s">
        <v>1545</v>
      </c>
      <c r="L309" s="783" t="s">
        <v>1545</v>
      </c>
      <c r="M309" s="783" t="s">
        <v>1545</v>
      </c>
      <c r="N309" s="783" t="s">
        <v>1545</v>
      </c>
    </row>
    <row r="310" spans="1:14" ht="12.75">
      <c r="A310" s="758" t="s">
        <v>1384</v>
      </c>
      <c r="B310" s="758" t="s">
        <v>304</v>
      </c>
      <c r="C310" s="758" t="s">
        <v>22</v>
      </c>
      <c r="D310" s="783" t="s">
        <v>1545</v>
      </c>
      <c r="E310" s="783" t="s">
        <v>1545</v>
      </c>
      <c r="F310" s="783" t="s">
        <v>1545</v>
      </c>
      <c r="G310" s="1202" t="s">
        <v>1545</v>
      </c>
      <c r="H310" s="1206" t="s">
        <v>1545</v>
      </c>
      <c r="I310" s="784" t="s">
        <v>1545</v>
      </c>
      <c r="J310" s="783" t="s">
        <v>1545</v>
      </c>
      <c r="L310" s="783" t="s">
        <v>1545</v>
      </c>
      <c r="M310" s="783" t="s">
        <v>1545</v>
      </c>
      <c r="N310" s="783" t="s">
        <v>1545</v>
      </c>
    </row>
    <row r="311" spans="1:14" ht="12.75">
      <c r="A311" s="758" t="s">
        <v>1385</v>
      </c>
      <c r="B311" s="758" t="s">
        <v>304</v>
      </c>
      <c r="C311" s="758" t="s">
        <v>22</v>
      </c>
      <c r="D311" s="783" t="s">
        <v>1545</v>
      </c>
      <c r="E311" s="783" t="s">
        <v>1545</v>
      </c>
      <c r="F311" s="783" t="s">
        <v>1545</v>
      </c>
      <c r="G311" s="1202" t="s">
        <v>1545</v>
      </c>
      <c r="H311" s="1206" t="s">
        <v>1545</v>
      </c>
      <c r="I311" s="784" t="s">
        <v>1545</v>
      </c>
      <c r="J311" s="783" t="s">
        <v>1545</v>
      </c>
      <c r="L311" s="783" t="s">
        <v>1545</v>
      </c>
      <c r="M311" s="783" t="s">
        <v>1545</v>
      </c>
      <c r="N311" s="783" t="s">
        <v>1545</v>
      </c>
    </row>
    <row r="312" spans="1:14" ht="12.75">
      <c r="A312" s="758" t="s">
        <v>1386</v>
      </c>
      <c r="B312" s="758" t="s">
        <v>304</v>
      </c>
      <c r="C312" s="758" t="s">
        <v>22</v>
      </c>
      <c r="D312" s="783" t="s">
        <v>1545</v>
      </c>
      <c r="E312" s="783" t="s">
        <v>1545</v>
      </c>
      <c r="F312" s="783" t="s">
        <v>1545</v>
      </c>
      <c r="G312" s="1202" t="s">
        <v>1545</v>
      </c>
      <c r="H312" s="1206" t="s">
        <v>1545</v>
      </c>
      <c r="I312" s="784" t="s">
        <v>1545</v>
      </c>
      <c r="J312" s="783" t="s">
        <v>1545</v>
      </c>
      <c r="L312" s="783" t="s">
        <v>1545</v>
      </c>
      <c r="M312" s="783" t="s">
        <v>1545</v>
      </c>
      <c r="N312" s="783" t="s">
        <v>1545</v>
      </c>
    </row>
    <row r="313" spans="1:14" ht="12.75">
      <c r="A313" s="758" t="s">
        <v>1387</v>
      </c>
      <c r="B313" s="758" t="s">
        <v>304</v>
      </c>
      <c r="C313" s="758" t="s">
        <v>22</v>
      </c>
      <c r="D313" s="783" t="s">
        <v>1545</v>
      </c>
      <c r="E313" s="783" t="s">
        <v>1545</v>
      </c>
      <c r="F313" s="783" t="s">
        <v>1545</v>
      </c>
      <c r="G313" s="1202" t="s">
        <v>1545</v>
      </c>
      <c r="H313" s="1206" t="s">
        <v>1545</v>
      </c>
      <c r="I313" s="784" t="s">
        <v>1545</v>
      </c>
      <c r="J313" s="783" t="s">
        <v>1545</v>
      </c>
      <c r="L313" s="783" t="s">
        <v>1545</v>
      </c>
      <c r="M313" s="783" t="s">
        <v>1545</v>
      </c>
      <c r="N313" s="783" t="s">
        <v>1545</v>
      </c>
    </row>
    <row r="314" spans="1:14" ht="12.75">
      <c r="A314" s="758" t="s">
        <v>1388</v>
      </c>
      <c r="B314" s="758" t="s">
        <v>304</v>
      </c>
      <c r="C314" s="758" t="s">
        <v>22</v>
      </c>
      <c r="D314" s="783" t="s">
        <v>1545</v>
      </c>
      <c r="E314" s="783" t="s">
        <v>1545</v>
      </c>
      <c r="F314" s="783" t="s">
        <v>1545</v>
      </c>
      <c r="G314" s="1202" t="s">
        <v>1545</v>
      </c>
      <c r="H314" s="1206" t="s">
        <v>1545</v>
      </c>
      <c r="I314" s="784" t="s">
        <v>1545</v>
      </c>
      <c r="J314" s="783" t="s">
        <v>1545</v>
      </c>
      <c r="L314" s="783" t="s">
        <v>1545</v>
      </c>
      <c r="M314" s="783" t="s">
        <v>1545</v>
      </c>
      <c r="N314" s="783" t="s">
        <v>1545</v>
      </c>
    </row>
    <row r="315" spans="1:14" ht="12.75">
      <c r="A315" s="758" t="s">
        <v>1390</v>
      </c>
      <c r="B315" s="758" t="s">
        <v>304</v>
      </c>
      <c r="C315" s="758" t="s">
        <v>22</v>
      </c>
      <c r="D315" s="783">
        <v>1.2044845877611123E-2</v>
      </c>
      <c r="E315" s="783">
        <v>1.224610807157089E-2</v>
      </c>
      <c r="F315" s="783">
        <v>1.1775841621373007E-2</v>
      </c>
      <c r="G315" s="1202">
        <v>1.4766108948421022E-2</v>
      </c>
      <c r="H315" s="1206">
        <v>2.1099251456887583E-2</v>
      </c>
      <c r="I315" s="784">
        <v>2.5951029103664702E-2</v>
      </c>
      <c r="J315" s="783">
        <v>3.1004790904352628E-2</v>
      </c>
      <c r="L315" s="783">
        <v>0.19903297126445124</v>
      </c>
      <c r="M315" s="783">
        <v>0.37887045162808525</v>
      </c>
      <c r="N315" s="783">
        <v>0.42209657710746351</v>
      </c>
    </row>
    <row r="316" spans="1:14" ht="12.75">
      <c r="A316" s="758" t="s">
        <v>1391</v>
      </c>
      <c r="B316" s="758" t="s">
        <v>304</v>
      </c>
      <c r="C316" s="758" t="s">
        <v>22</v>
      </c>
      <c r="D316" s="783" t="s">
        <v>1545</v>
      </c>
      <c r="E316" s="783" t="s">
        <v>1545</v>
      </c>
      <c r="F316" s="783" t="s">
        <v>1545</v>
      </c>
      <c r="G316" s="1202" t="s">
        <v>1545</v>
      </c>
      <c r="H316" s="1206" t="s">
        <v>1545</v>
      </c>
      <c r="I316" s="784" t="s">
        <v>1545</v>
      </c>
      <c r="J316" s="783" t="s">
        <v>1545</v>
      </c>
      <c r="L316" s="783" t="s">
        <v>1545</v>
      </c>
      <c r="M316" s="783" t="s">
        <v>1545</v>
      </c>
      <c r="N316" s="783" t="s">
        <v>1545</v>
      </c>
    </row>
    <row r="317" spans="1:14" ht="12.75">
      <c r="A317" s="758" t="s">
        <v>1393</v>
      </c>
      <c r="B317" s="758" t="s">
        <v>304</v>
      </c>
      <c r="C317" s="758" t="s">
        <v>101</v>
      </c>
      <c r="D317" s="783" t="s">
        <v>1545</v>
      </c>
      <c r="E317" s="783" t="s">
        <v>1545</v>
      </c>
      <c r="F317" s="783" t="s">
        <v>1545</v>
      </c>
      <c r="G317" s="1202" t="s">
        <v>1545</v>
      </c>
      <c r="H317" s="1206" t="s">
        <v>1545</v>
      </c>
      <c r="I317" s="784" t="s">
        <v>1545</v>
      </c>
      <c r="J317" s="783" t="s">
        <v>1545</v>
      </c>
      <c r="L317" s="783" t="s">
        <v>1545</v>
      </c>
      <c r="M317" s="783" t="s">
        <v>1545</v>
      </c>
      <c r="N317" s="783" t="s">
        <v>1545</v>
      </c>
    </row>
    <row r="318" spans="1:14" ht="12.75">
      <c r="A318" s="758" t="s">
        <v>308</v>
      </c>
      <c r="B318" s="758" t="s">
        <v>304</v>
      </c>
      <c r="C318" s="758" t="s">
        <v>101</v>
      </c>
      <c r="D318" s="783" t="s">
        <v>1545</v>
      </c>
      <c r="E318" s="783" t="s">
        <v>1545</v>
      </c>
      <c r="F318" s="783" t="s">
        <v>1545</v>
      </c>
      <c r="G318" s="1202" t="s">
        <v>1545</v>
      </c>
      <c r="H318" s="1206" t="s">
        <v>1545</v>
      </c>
      <c r="I318" s="784" t="s">
        <v>1545</v>
      </c>
      <c r="J318" s="783" t="s">
        <v>1545</v>
      </c>
      <c r="L318" s="783" t="s">
        <v>1545</v>
      </c>
      <c r="M318" s="783" t="s">
        <v>1545</v>
      </c>
      <c r="N318" s="783" t="s">
        <v>1545</v>
      </c>
    </row>
    <row r="319" spans="1:14" ht="12.75">
      <c r="A319" s="758" t="s">
        <v>1395</v>
      </c>
      <c r="B319" s="758" t="s">
        <v>304</v>
      </c>
      <c r="C319" s="758" t="s">
        <v>101</v>
      </c>
      <c r="D319" s="783" t="s">
        <v>1545</v>
      </c>
      <c r="E319" s="783" t="s">
        <v>1545</v>
      </c>
      <c r="F319" s="783" t="s">
        <v>1545</v>
      </c>
      <c r="G319" s="1202" t="s">
        <v>1545</v>
      </c>
      <c r="H319" s="1206" t="s">
        <v>1545</v>
      </c>
      <c r="I319" s="784" t="s">
        <v>1545</v>
      </c>
      <c r="J319" s="783" t="s">
        <v>1545</v>
      </c>
      <c r="L319" s="783" t="s">
        <v>1545</v>
      </c>
      <c r="M319" s="783" t="s">
        <v>1545</v>
      </c>
      <c r="N319" s="783" t="s">
        <v>1545</v>
      </c>
    </row>
    <row r="320" spans="1:14" ht="12.75">
      <c r="A320" s="785" t="s">
        <v>1468</v>
      </c>
      <c r="B320" s="785" t="s">
        <v>573</v>
      </c>
      <c r="C320" s="785" t="s">
        <v>22</v>
      </c>
      <c r="D320" s="786" t="s">
        <v>1545</v>
      </c>
      <c r="E320" s="786" t="s">
        <v>1545</v>
      </c>
      <c r="F320" s="786" t="s">
        <v>1545</v>
      </c>
      <c r="G320" s="1203" t="s">
        <v>1545</v>
      </c>
      <c r="H320" s="1207" t="s">
        <v>1545</v>
      </c>
      <c r="I320" s="787" t="s">
        <v>1545</v>
      </c>
      <c r="J320" s="786" t="s">
        <v>1545</v>
      </c>
      <c r="L320" s="786" t="s">
        <v>1545</v>
      </c>
      <c r="M320" s="786" t="s">
        <v>1545</v>
      </c>
      <c r="N320" s="786" t="s">
        <v>1545</v>
      </c>
    </row>
    <row r="321" spans="1:14" ht="12.75">
      <c r="A321" s="785" t="s">
        <v>1469</v>
      </c>
      <c r="B321" s="785" t="s">
        <v>573</v>
      </c>
      <c r="C321" s="785" t="s">
        <v>35</v>
      </c>
      <c r="D321" s="786" t="s">
        <v>1545</v>
      </c>
      <c r="E321" s="786" t="s">
        <v>1545</v>
      </c>
      <c r="F321" s="786" t="s">
        <v>1545</v>
      </c>
      <c r="G321" s="1203" t="s">
        <v>1545</v>
      </c>
      <c r="H321" s="1207" t="s">
        <v>1545</v>
      </c>
      <c r="I321" s="787" t="s">
        <v>1545</v>
      </c>
      <c r="J321" s="786" t="s">
        <v>1545</v>
      </c>
      <c r="L321" s="786" t="s">
        <v>1545</v>
      </c>
      <c r="M321" s="786" t="s">
        <v>1545</v>
      </c>
      <c r="N321" s="786" t="s">
        <v>1545</v>
      </c>
    </row>
    <row r="322" spans="1:14" ht="12.75">
      <c r="A322" s="785" t="s">
        <v>1471</v>
      </c>
      <c r="B322" s="785" t="s">
        <v>573</v>
      </c>
      <c r="C322" s="785" t="s">
        <v>35</v>
      </c>
      <c r="D322" s="786" t="s">
        <v>1545</v>
      </c>
      <c r="E322" s="786" t="s">
        <v>1545</v>
      </c>
      <c r="F322" s="786" t="s">
        <v>1545</v>
      </c>
      <c r="G322" s="1203" t="s">
        <v>1545</v>
      </c>
      <c r="H322" s="1207" t="s">
        <v>1545</v>
      </c>
      <c r="I322" s="787" t="s">
        <v>1545</v>
      </c>
      <c r="J322" s="786" t="s">
        <v>1545</v>
      </c>
      <c r="L322" s="786" t="s">
        <v>1545</v>
      </c>
      <c r="M322" s="786" t="s">
        <v>1545</v>
      </c>
      <c r="N322" s="786" t="s">
        <v>1545</v>
      </c>
    </row>
    <row r="323" spans="1:14" ht="12.75">
      <c r="A323" s="785" t="s">
        <v>266</v>
      </c>
      <c r="B323" s="785" t="s">
        <v>573</v>
      </c>
      <c r="C323" s="785" t="s">
        <v>101</v>
      </c>
      <c r="D323" s="786">
        <v>1.0683654299917271E-2</v>
      </c>
      <c r="E323" s="786">
        <v>9.1960834501111158E-3</v>
      </c>
      <c r="F323" s="786">
        <v>6.7615345722458154E-3</v>
      </c>
      <c r="G323" s="1203">
        <v>5.5825261835784597E-3</v>
      </c>
      <c r="H323" s="1207" t="s">
        <v>1545</v>
      </c>
      <c r="I323" s="787" t="s">
        <v>1545</v>
      </c>
      <c r="J323" s="786" t="s">
        <v>1545</v>
      </c>
      <c r="L323" s="786" t="s">
        <v>1545</v>
      </c>
      <c r="M323" s="786" t="s">
        <v>1545</v>
      </c>
      <c r="N323" s="786" t="s">
        <v>1545</v>
      </c>
    </row>
    <row r="324" spans="1:14" ht="12.75">
      <c r="A324" s="785" t="s">
        <v>272</v>
      </c>
      <c r="B324" s="785" t="s">
        <v>573</v>
      </c>
      <c r="C324" s="785" t="s">
        <v>101</v>
      </c>
      <c r="D324" s="786">
        <v>6.6385316796186061E-2</v>
      </c>
      <c r="E324" s="786">
        <v>5.4269926076611519E-2</v>
      </c>
      <c r="F324" s="786">
        <v>4.0430891036111326E-2</v>
      </c>
      <c r="G324" s="1203">
        <v>3.1929326712371434E-2</v>
      </c>
      <c r="H324" s="1207">
        <v>2.4575661467955132E-2</v>
      </c>
      <c r="I324" s="787">
        <v>1.887207041048141E-2</v>
      </c>
      <c r="J324" s="786">
        <v>1.2849037638369117E-2</v>
      </c>
      <c r="L324" s="786">
        <v>8.0928789393853701E-2</v>
      </c>
      <c r="M324" s="786">
        <v>0.25564875690168504</v>
      </c>
      <c r="N324" s="786">
        <v>0.66342245370446118</v>
      </c>
    </row>
    <row r="325" spans="1:14" ht="12.75">
      <c r="A325" s="785" t="s">
        <v>1473</v>
      </c>
      <c r="B325" s="785" t="s">
        <v>573</v>
      </c>
      <c r="C325" s="785" t="s">
        <v>101</v>
      </c>
      <c r="D325" s="786" t="s">
        <v>1545</v>
      </c>
      <c r="E325" s="786" t="s">
        <v>1545</v>
      </c>
      <c r="F325" s="786" t="s">
        <v>1545</v>
      </c>
      <c r="G325" s="1203" t="s">
        <v>1545</v>
      </c>
      <c r="H325" s="1207" t="s">
        <v>1545</v>
      </c>
      <c r="I325" s="787" t="s">
        <v>1545</v>
      </c>
      <c r="J325" s="786" t="s">
        <v>1545</v>
      </c>
      <c r="L325" s="786" t="s">
        <v>1545</v>
      </c>
      <c r="M325" s="786" t="s">
        <v>1545</v>
      </c>
      <c r="N325" s="786" t="s">
        <v>1545</v>
      </c>
    </row>
    <row r="326" spans="1:14" ht="12.75">
      <c r="A326" s="785" t="s">
        <v>1476</v>
      </c>
      <c r="B326" s="785" t="s">
        <v>573</v>
      </c>
      <c r="C326" s="785" t="s">
        <v>101</v>
      </c>
      <c r="D326" s="786">
        <v>1.81908465235299E-2</v>
      </c>
      <c r="E326" s="786">
        <v>1.6525344131448225E-2</v>
      </c>
      <c r="F326" s="786">
        <v>1.3720807386651592E-2</v>
      </c>
      <c r="G326" s="1203">
        <v>1.1785689661666614E-2</v>
      </c>
      <c r="H326" s="1207">
        <v>9.5617395919644424E-3</v>
      </c>
      <c r="I326" s="787">
        <v>7.2479176944281838E-3</v>
      </c>
      <c r="J326" s="786">
        <v>5.1120951436675775E-3</v>
      </c>
      <c r="L326" s="786">
        <v>8.1731143539395881E-2</v>
      </c>
      <c r="M326" s="786">
        <v>0.25551348056237627</v>
      </c>
      <c r="N326" s="786">
        <v>0.66275537589822797</v>
      </c>
    </row>
    <row r="327" spans="1:14" ht="12.75">
      <c r="A327" s="785" t="s">
        <v>268</v>
      </c>
      <c r="B327" s="785" t="s">
        <v>573</v>
      </c>
      <c r="C327" s="785" t="s">
        <v>101</v>
      </c>
      <c r="D327" s="786">
        <v>4.588363191518801E-2</v>
      </c>
      <c r="E327" s="786">
        <v>4.2429159445237993E-2</v>
      </c>
      <c r="F327" s="786">
        <v>3.7626571650320698E-2</v>
      </c>
      <c r="G327" s="1203">
        <v>3.4871523563104759E-2</v>
      </c>
      <c r="H327" s="1207">
        <v>3.1323800252645785E-2</v>
      </c>
      <c r="I327" s="787">
        <v>2.7066564340477932E-2</v>
      </c>
      <c r="J327" s="786">
        <v>2.3032101306262834E-2</v>
      </c>
      <c r="L327" s="786">
        <v>8.9915038229954822E-2</v>
      </c>
      <c r="M327" s="786">
        <v>0.33538951295206976</v>
      </c>
      <c r="N327" s="786">
        <v>0.57469544881797541</v>
      </c>
    </row>
    <row r="328" spans="1:14" ht="12.75">
      <c r="A328" s="785" t="s">
        <v>274</v>
      </c>
      <c r="B328" s="785" t="s">
        <v>573</v>
      </c>
      <c r="C328" s="785" t="s">
        <v>101</v>
      </c>
      <c r="D328" s="786">
        <v>8.4551098163041072E-2</v>
      </c>
      <c r="E328" s="786">
        <v>7.3819276696100819E-2</v>
      </c>
      <c r="F328" s="786">
        <v>5.8894472372612139E-2</v>
      </c>
      <c r="G328" s="1203">
        <v>4.8794263579514406E-2</v>
      </c>
      <c r="H328" s="1207">
        <v>3.9226316000119943E-2</v>
      </c>
      <c r="I328" s="787">
        <v>2.965653290166367E-2</v>
      </c>
      <c r="J328" s="786">
        <v>2.0378368376403503E-2</v>
      </c>
      <c r="L328" s="786">
        <v>8.3242470147845984E-2</v>
      </c>
      <c r="M328" s="786">
        <v>0.25525878396752333</v>
      </c>
      <c r="N328" s="786">
        <v>0.66149874588463065</v>
      </c>
    </row>
    <row r="329" spans="1:14" ht="12.75">
      <c r="A329" s="785" t="s">
        <v>1478</v>
      </c>
      <c r="B329" s="785" t="s">
        <v>573</v>
      </c>
      <c r="C329" s="785" t="s">
        <v>101</v>
      </c>
      <c r="D329" s="786" t="s">
        <v>1545</v>
      </c>
      <c r="E329" s="786" t="s">
        <v>1545</v>
      </c>
      <c r="F329" s="786" t="s">
        <v>1545</v>
      </c>
      <c r="G329" s="1203" t="s">
        <v>1545</v>
      </c>
      <c r="H329" s="1207" t="s">
        <v>1545</v>
      </c>
      <c r="I329" s="787" t="s">
        <v>1545</v>
      </c>
      <c r="J329" s="786" t="s">
        <v>1545</v>
      </c>
      <c r="L329" s="786" t="s">
        <v>1545</v>
      </c>
      <c r="M329" s="786" t="s">
        <v>1545</v>
      </c>
      <c r="N329" s="786" t="s">
        <v>1545</v>
      </c>
    </row>
    <row r="330" spans="1:14" ht="12.75">
      <c r="A330" s="785" t="s">
        <v>1481</v>
      </c>
      <c r="B330" s="785" t="s">
        <v>573</v>
      </c>
      <c r="C330" s="785" t="s">
        <v>101</v>
      </c>
      <c r="D330" s="786" t="s">
        <v>1545</v>
      </c>
      <c r="E330" s="786" t="s">
        <v>1545</v>
      </c>
      <c r="F330" s="786" t="s">
        <v>1545</v>
      </c>
      <c r="G330" s="1203" t="s">
        <v>1545</v>
      </c>
      <c r="H330" s="1207" t="s">
        <v>1545</v>
      </c>
      <c r="I330" s="787" t="s">
        <v>1545</v>
      </c>
      <c r="J330" s="786" t="s">
        <v>1545</v>
      </c>
      <c r="L330" s="786" t="s">
        <v>1545</v>
      </c>
      <c r="M330" s="786" t="s">
        <v>1545</v>
      </c>
      <c r="N330" s="786" t="s">
        <v>1545</v>
      </c>
    </row>
    <row r="331" spans="1:14" ht="12.75">
      <c r="A331" s="785" t="s">
        <v>1483</v>
      </c>
      <c r="B331" s="785" t="s">
        <v>573</v>
      </c>
      <c r="C331" s="785" t="s">
        <v>101</v>
      </c>
      <c r="D331" s="786" t="s">
        <v>1545</v>
      </c>
      <c r="E331" s="786" t="s">
        <v>1545</v>
      </c>
      <c r="F331" s="786" t="s">
        <v>1545</v>
      </c>
      <c r="G331" s="1203" t="s">
        <v>1545</v>
      </c>
      <c r="H331" s="1207" t="s">
        <v>1545</v>
      </c>
      <c r="I331" s="787" t="s">
        <v>1545</v>
      </c>
      <c r="J331" s="786" t="s">
        <v>1545</v>
      </c>
      <c r="L331" s="786" t="s">
        <v>1545</v>
      </c>
      <c r="M331" s="786" t="s">
        <v>1545</v>
      </c>
      <c r="N331" s="786" t="s">
        <v>1545</v>
      </c>
    </row>
    <row r="332" spans="1:14" ht="12.75">
      <c r="A332" s="785" t="s">
        <v>1485</v>
      </c>
      <c r="B332" s="785" t="s">
        <v>573</v>
      </c>
      <c r="C332" s="785" t="s">
        <v>101</v>
      </c>
      <c r="D332" s="786" t="s">
        <v>1545</v>
      </c>
      <c r="E332" s="786" t="s">
        <v>1545</v>
      </c>
      <c r="F332" s="786" t="s">
        <v>1545</v>
      </c>
      <c r="G332" s="1203" t="s">
        <v>1545</v>
      </c>
      <c r="H332" s="1207" t="s">
        <v>1545</v>
      </c>
      <c r="I332" s="787" t="s">
        <v>1545</v>
      </c>
      <c r="J332" s="786" t="s">
        <v>1545</v>
      </c>
      <c r="L332" s="786" t="s">
        <v>1545</v>
      </c>
      <c r="M332" s="786" t="s">
        <v>1545</v>
      </c>
      <c r="N332" s="786" t="s">
        <v>1545</v>
      </c>
    </row>
    <row r="333" spans="1:14" ht="12.75">
      <c r="A333" s="785" t="s">
        <v>1486</v>
      </c>
      <c r="B333" s="785" t="s">
        <v>573</v>
      </c>
      <c r="C333" s="785" t="s">
        <v>101</v>
      </c>
      <c r="D333" s="786">
        <v>5.7421355868837124E-3</v>
      </c>
      <c r="E333" s="786" t="s">
        <v>1545</v>
      </c>
      <c r="F333" s="786" t="s">
        <v>1545</v>
      </c>
      <c r="G333" s="1203" t="s">
        <v>1545</v>
      </c>
      <c r="H333" s="1207" t="s">
        <v>1545</v>
      </c>
      <c r="I333" s="787" t="s">
        <v>1545</v>
      </c>
      <c r="J333" s="786" t="s">
        <v>1545</v>
      </c>
      <c r="L333" s="786" t="s">
        <v>1545</v>
      </c>
      <c r="M333" s="786" t="s">
        <v>1545</v>
      </c>
      <c r="N333" s="786" t="s">
        <v>1545</v>
      </c>
    </row>
    <row r="334" spans="1:14" ht="12.75">
      <c r="A334" s="785" t="s">
        <v>1488</v>
      </c>
      <c r="B334" s="785" t="s">
        <v>573</v>
      </c>
      <c r="C334" s="785" t="s">
        <v>101</v>
      </c>
      <c r="D334" s="786">
        <v>1.0462867400761485E-2</v>
      </c>
      <c r="E334" s="786">
        <v>8.5856553779241774E-3</v>
      </c>
      <c r="F334" s="786">
        <v>6.6582807270432398E-3</v>
      </c>
      <c r="G334" s="1203">
        <v>5.5138140179960453E-3</v>
      </c>
      <c r="H334" s="1207" t="s">
        <v>1545</v>
      </c>
      <c r="I334" s="787" t="s">
        <v>1545</v>
      </c>
      <c r="J334" s="786" t="s">
        <v>1545</v>
      </c>
      <c r="L334" s="786" t="s">
        <v>1545</v>
      </c>
      <c r="M334" s="786" t="s">
        <v>1545</v>
      </c>
      <c r="N334" s="786" t="s">
        <v>1545</v>
      </c>
    </row>
    <row r="335" spans="1:14" ht="12.75">
      <c r="A335" s="785" t="s">
        <v>1490</v>
      </c>
      <c r="B335" s="785" t="s">
        <v>573</v>
      </c>
      <c r="C335" s="785" t="s">
        <v>101</v>
      </c>
      <c r="D335" s="786">
        <v>1.245769410202411E-2</v>
      </c>
      <c r="E335" s="786">
        <v>1.0346740876873406E-2</v>
      </c>
      <c r="F335" s="786">
        <v>8.1822718202672166E-3</v>
      </c>
      <c r="G335" s="1203">
        <v>7.3518447873748985E-3</v>
      </c>
      <c r="H335" s="1207">
        <v>6.4243317499009774E-3</v>
      </c>
      <c r="I335" s="787">
        <v>5.7280171436267782E-3</v>
      </c>
      <c r="J335" s="786" t="s">
        <v>1545</v>
      </c>
      <c r="L335" s="786">
        <v>9.4235488036865683E-2</v>
      </c>
      <c r="M335" s="786">
        <v>0.27612434642798805</v>
      </c>
      <c r="N335" s="786">
        <v>0.62964016553514623</v>
      </c>
    </row>
    <row r="336" spans="1:14" ht="12.75">
      <c r="A336" s="785" t="s">
        <v>1492</v>
      </c>
      <c r="B336" s="785" t="s">
        <v>573</v>
      </c>
      <c r="C336" s="785" t="s">
        <v>101</v>
      </c>
      <c r="D336" s="786">
        <v>3.2005353269824663E-2</v>
      </c>
      <c r="E336" s="786">
        <v>2.5584842741030695E-2</v>
      </c>
      <c r="F336" s="786">
        <v>1.8577447419285902E-2</v>
      </c>
      <c r="G336" s="1203">
        <v>1.4951608317326937E-2</v>
      </c>
      <c r="H336" s="1207">
        <v>1.2070281457147999E-2</v>
      </c>
      <c r="I336" s="787">
        <v>9.9967090293676363E-3</v>
      </c>
      <c r="J336" s="786">
        <v>7.8862984156303703E-3</v>
      </c>
      <c r="L336" s="786">
        <v>8.18060608613322E-2</v>
      </c>
      <c r="M336" s="786">
        <v>0.25550085510690834</v>
      </c>
      <c r="N336" s="786">
        <v>0.66269308403175953</v>
      </c>
    </row>
    <row r="337" spans="1:14" ht="12.75">
      <c r="A337" s="785" t="s">
        <v>1493</v>
      </c>
      <c r="B337" s="785" t="s">
        <v>573</v>
      </c>
      <c r="C337" s="785" t="s">
        <v>101</v>
      </c>
      <c r="D337" s="786">
        <v>1.3364939737091732E-2</v>
      </c>
      <c r="E337" s="786">
        <v>1.0960078925507282E-2</v>
      </c>
      <c r="F337" s="786">
        <v>8.4841196125744443E-3</v>
      </c>
      <c r="G337" s="1203">
        <v>8.2588134549651457E-3</v>
      </c>
      <c r="H337" s="1207">
        <v>6.5672798092665423E-3</v>
      </c>
      <c r="I337" s="787">
        <v>5.9616454774115727E-3</v>
      </c>
      <c r="J337" s="786" t="s">
        <v>1545</v>
      </c>
      <c r="L337" s="786">
        <v>9.1986903291773184E-2</v>
      </c>
      <c r="M337" s="786">
        <v>0.30193436923399092</v>
      </c>
      <c r="N337" s="786">
        <v>0.60607872747423586</v>
      </c>
    </row>
    <row r="338" spans="1:14" ht="12.75">
      <c r="A338" s="785" t="s">
        <v>1495</v>
      </c>
      <c r="B338" s="785" t="s">
        <v>573</v>
      </c>
      <c r="C338" s="785" t="s">
        <v>101</v>
      </c>
      <c r="D338" s="786">
        <v>2.6813143568955131E-2</v>
      </c>
      <c r="E338" s="786">
        <v>2.1435501282919378E-2</v>
      </c>
      <c r="F338" s="786">
        <v>1.5337977955106044E-2</v>
      </c>
      <c r="G338" s="1203">
        <v>1.2420674184610191E-2</v>
      </c>
      <c r="H338" s="1207">
        <v>9.9077971833981034E-3</v>
      </c>
      <c r="I338" s="787">
        <v>7.9091675826890011E-3</v>
      </c>
      <c r="J338" s="786">
        <v>6.0038352167162429E-3</v>
      </c>
      <c r="L338" s="786">
        <v>8.0445341575518817E-2</v>
      </c>
      <c r="M338" s="786">
        <v>0.25573017057499309</v>
      </c>
      <c r="N338" s="786">
        <v>0.66382448784948811</v>
      </c>
    </row>
    <row r="339" spans="1:14" ht="12.75">
      <c r="A339" s="785" t="s">
        <v>270</v>
      </c>
      <c r="B339" s="785" t="s">
        <v>573</v>
      </c>
      <c r="C339" s="785" t="s">
        <v>101</v>
      </c>
      <c r="D339" s="786">
        <v>3.6466979759243734E-2</v>
      </c>
      <c r="E339" s="786">
        <v>4.772497334134717E-2</v>
      </c>
      <c r="F339" s="786">
        <v>6.0808755026300648E-2</v>
      </c>
      <c r="G339" s="1203">
        <v>7.6402953630692078E-2</v>
      </c>
      <c r="H339" s="1207">
        <v>8.9556240924268116E-2</v>
      </c>
      <c r="I339" s="787">
        <v>9.8439981229101262E-2</v>
      </c>
      <c r="J339" s="786">
        <v>0.10478554249797389</v>
      </c>
      <c r="L339" s="786">
        <v>0.12851374809507363</v>
      </c>
      <c r="M339" s="786">
        <v>0.29916959719615366</v>
      </c>
      <c r="N339" s="786">
        <v>0.57231665470877258</v>
      </c>
    </row>
    <row r="340" spans="1:14" ht="12.75">
      <c r="A340" s="785" t="s">
        <v>276</v>
      </c>
      <c r="B340" s="785" t="s">
        <v>573</v>
      </c>
      <c r="C340" s="785" t="s">
        <v>101</v>
      </c>
      <c r="D340" s="786">
        <v>0.18991936359779449</v>
      </c>
      <c r="E340" s="786">
        <v>0.23213320297853854</v>
      </c>
      <c r="F340" s="786">
        <v>0.27161878080223062</v>
      </c>
      <c r="G340" s="1203">
        <v>0.29610203750694414</v>
      </c>
      <c r="H340" s="1207">
        <v>0.32403821302485036</v>
      </c>
      <c r="I340" s="787">
        <v>0.34540866911322177</v>
      </c>
      <c r="J340" s="786">
        <v>0.36134506093643537</v>
      </c>
      <c r="L340" s="786">
        <v>0.10819650830585831</v>
      </c>
      <c r="M340" s="786">
        <v>0.22054453158554232</v>
      </c>
      <c r="N340" s="786">
        <v>0.67125896010859942</v>
      </c>
    </row>
    <row r="341" spans="1:14" ht="12.75">
      <c r="A341" s="785" t="s">
        <v>1496</v>
      </c>
      <c r="B341" s="785" t="s">
        <v>573</v>
      </c>
      <c r="C341" s="785" t="s">
        <v>1227</v>
      </c>
      <c r="D341" s="786" t="s">
        <v>1545</v>
      </c>
      <c r="E341" s="786" t="s">
        <v>1545</v>
      </c>
      <c r="F341" s="786" t="s">
        <v>1545</v>
      </c>
      <c r="G341" s="1203" t="s">
        <v>1545</v>
      </c>
      <c r="H341" s="1207" t="s">
        <v>1545</v>
      </c>
      <c r="I341" s="787" t="s">
        <v>1545</v>
      </c>
      <c r="J341" s="786">
        <v>1.0291032557611983E-2</v>
      </c>
      <c r="L341" s="786" t="s">
        <v>1545</v>
      </c>
      <c r="M341" s="786" t="s">
        <v>1545</v>
      </c>
      <c r="N341" s="786" t="s">
        <v>1545</v>
      </c>
    </row>
    <row r="342" spans="1:14" ht="12.75">
      <c r="A342" s="785" t="s">
        <v>1498</v>
      </c>
      <c r="B342" s="785" t="s">
        <v>573</v>
      </c>
      <c r="C342" s="785" t="s">
        <v>1227</v>
      </c>
      <c r="D342" s="786" t="s">
        <v>1545</v>
      </c>
      <c r="E342" s="786" t="s">
        <v>1545</v>
      </c>
      <c r="F342" s="786" t="s">
        <v>1545</v>
      </c>
      <c r="G342" s="1203" t="s">
        <v>1545</v>
      </c>
      <c r="H342" s="1207" t="s">
        <v>1545</v>
      </c>
      <c r="I342" s="787" t="s">
        <v>1545</v>
      </c>
      <c r="J342" s="786" t="s">
        <v>1545</v>
      </c>
      <c r="L342" s="786" t="s">
        <v>1545</v>
      </c>
      <c r="M342" s="786" t="s">
        <v>1545</v>
      </c>
      <c r="N342" s="786" t="s">
        <v>1545</v>
      </c>
    </row>
    <row r="343" spans="1:14" ht="12.75">
      <c r="A343" s="785" t="s">
        <v>1500</v>
      </c>
      <c r="B343" s="785" t="s">
        <v>573</v>
      </c>
      <c r="C343" s="785" t="s">
        <v>1025</v>
      </c>
      <c r="D343" s="786" t="s">
        <v>1545</v>
      </c>
      <c r="E343" s="786" t="s">
        <v>1545</v>
      </c>
      <c r="F343" s="786" t="s">
        <v>1545</v>
      </c>
      <c r="G343" s="1203" t="s">
        <v>1545</v>
      </c>
      <c r="H343" s="1207" t="s">
        <v>1545</v>
      </c>
      <c r="I343" s="787" t="s">
        <v>1545</v>
      </c>
      <c r="J343" s="786" t="s">
        <v>1545</v>
      </c>
      <c r="L343" s="786" t="s">
        <v>1545</v>
      </c>
      <c r="M343" s="786" t="s">
        <v>1545</v>
      </c>
      <c r="N343" s="786" t="s">
        <v>1545</v>
      </c>
    </row>
    <row r="344" spans="1:14" ht="12.75">
      <c r="A344" s="785" t="s">
        <v>1501</v>
      </c>
      <c r="B344" s="785" t="s">
        <v>573</v>
      </c>
      <c r="C344" s="785" t="s">
        <v>1025</v>
      </c>
      <c r="D344" s="786" t="s">
        <v>1545</v>
      </c>
      <c r="E344" s="786" t="s">
        <v>1545</v>
      </c>
      <c r="F344" s="786" t="s">
        <v>1545</v>
      </c>
      <c r="G344" s="1203" t="s">
        <v>1545</v>
      </c>
      <c r="H344" s="1207" t="s">
        <v>1545</v>
      </c>
      <c r="I344" s="787" t="s">
        <v>1545</v>
      </c>
      <c r="J344" s="786" t="s">
        <v>1545</v>
      </c>
      <c r="L344" s="786" t="s">
        <v>1545</v>
      </c>
      <c r="M344" s="786" t="s">
        <v>1545</v>
      </c>
      <c r="N344" s="786" t="s">
        <v>1545</v>
      </c>
    </row>
    <row r="345" spans="1:14" ht="12.75">
      <c r="A345" s="785" t="s">
        <v>1502</v>
      </c>
      <c r="B345" s="785" t="s">
        <v>573</v>
      </c>
      <c r="C345" s="785" t="s">
        <v>33</v>
      </c>
      <c r="D345" s="786" t="s">
        <v>1545</v>
      </c>
      <c r="E345" s="786" t="s">
        <v>1545</v>
      </c>
      <c r="F345" s="786" t="s">
        <v>1545</v>
      </c>
      <c r="G345" s="1203" t="s">
        <v>1545</v>
      </c>
      <c r="H345" s="1207" t="s">
        <v>1545</v>
      </c>
      <c r="I345" s="787" t="s">
        <v>1545</v>
      </c>
      <c r="J345" s="786" t="s">
        <v>1545</v>
      </c>
      <c r="L345" s="786" t="s">
        <v>1545</v>
      </c>
      <c r="M345" s="786" t="s">
        <v>1545</v>
      </c>
      <c r="N345" s="786" t="s">
        <v>1545</v>
      </c>
    </row>
    <row r="346" spans="1:14" ht="12.75">
      <c r="A346" s="785" t="s">
        <v>1503</v>
      </c>
      <c r="B346" s="785" t="s">
        <v>573</v>
      </c>
      <c r="C346" s="785" t="s">
        <v>22</v>
      </c>
      <c r="D346" s="786" t="s">
        <v>1545</v>
      </c>
      <c r="E346" s="786" t="s">
        <v>1545</v>
      </c>
      <c r="F346" s="786" t="s">
        <v>1545</v>
      </c>
      <c r="G346" s="1203" t="s">
        <v>1545</v>
      </c>
      <c r="H346" s="1207" t="s">
        <v>1545</v>
      </c>
      <c r="I346" s="787" t="s">
        <v>1545</v>
      </c>
      <c r="J346" s="786" t="s">
        <v>1545</v>
      </c>
      <c r="L346" s="786" t="s">
        <v>1545</v>
      </c>
      <c r="M346" s="786" t="s">
        <v>1545</v>
      </c>
      <c r="N346" s="786" t="s">
        <v>1545</v>
      </c>
    </row>
    <row r="347" spans="1:14" ht="12.75">
      <c r="A347" s="785" t="s">
        <v>1504</v>
      </c>
      <c r="B347" s="785" t="s">
        <v>573</v>
      </c>
      <c r="C347" s="785" t="s">
        <v>35</v>
      </c>
      <c r="D347" s="786" t="s">
        <v>1545</v>
      </c>
      <c r="E347" s="786" t="s">
        <v>1545</v>
      </c>
      <c r="F347" s="786" t="s">
        <v>1545</v>
      </c>
      <c r="G347" s="1203" t="s">
        <v>1545</v>
      </c>
      <c r="H347" s="1207" t="s">
        <v>1545</v>
      </c>
      <c r="I347" s="787" t="s">
        <v>1545</v>
      </c>
      <c r="J347" s="786" t="s">
        <v>1545</v>
      </c>
      <c r="L347" s="786" t="s">
        <v>1545</v>
      </c>
      <c r="M347" s="786" t="s">
        <v>1545</v>
      </c>
      <c r="N347" s="786" t="s">
        <v>1545</v>
      </c>
    </row>
    <row r="348" spans="1:14" ht="12.75">
      <c r="A348" s="785" t="s">
        <v>278</v>
      </c>
      <c r="B348" s="785" t="s">
        <v>573</v>
      </c>
      <c r="C348" s="785" t="s">
        <v>101</v>
      </c>
      <c r="D348" s="786">
        <v>6.760599443774977E-2</v>
      </c>
      <c r="E348" s="786">
        <v>5.4369750146068062E-2</v>
      </c>
      <c r="F348" s="786">
        <v>4.3497059831707437E-2</v>
      </c>
      <c r="G348" s="1203">
        <v>3.4867292690602486E-2</v>
      </c>
      <c r="H348" s="1207">
        <v>2.6112569463137714E-2</v>
      </c>
      <c r="I348" s="787">
        <v>1.8728769622884812E-2</v>
      </c>
      <c r="J348" s="786">
        <v>1.5018180831747692E-2</v>
      </c>
      <c r="L348" s="786">
        <v>2.8267768276608565E-2</v>
      </c>
      <c r="M348" s="786">
        <v>0.32375636940996583</v>
      </c>
      <c r="N348" s="786">
        <v>0.64797586231342574</v>
      </c>
    </row>
    <row r="349" spans="1:14" ht="12.75">
      <c r="A349" s="785" t="s">
        <v>1505</v>
      </c>
      <c r="B349" s="785" t="s">
        <v>573</v>
      </c>
      <c r="C349" s="785" t="s">
        <v>101</v>
      </c>
      <c r="D349" s="786">
        <v>1.6933179886533055E-2</v>
      </c>
      <c r="E349" s="786">
        <v>1.4295477253568313E-2</v>
      </c>
      <c r="F349" s="786">
        <v>1.2994352328741812E-2</v>
      </c>
      <c r="G349" s="1203">
        <v>1.1074127533399156E-2</v>
      </c>
      <c r="H349" s="1207">
        <v>8.9375137286661684E-3</v>
      </c>
      <c r="I349" s="787">
        <v>6.6277298081989702E-3</v>
      </c>
      <c r="J349" s="786">
        <v>5.0601963445193639E-3</v>
      </c>
      <c r="L349" s="786">
        <v>2.8354457752437435E-2</v>
      </c>
      <c r="M349" s="786">
        <v>0.32376012655730924</v>
      </c>
      <c r="N349" s="786">
        <v>0.64788541569025337</v>
      </c>
    </row>
    <row r="350" spans="1:14" ht="12.75">
      <c r="A350" s="785" t="s">
        <v>280</v>
      </c>
      <c r="B350" s="785" t="s">
        <v>573</v>
      </c>
      <c r="C350" s="785" t="s">
        <v>101</v>
      </c>
      <c r="D350" s="786">
        <v>0.10210623013639257</v>
      </c>
      <c r="E350" s="786">
        <v>8.9526798749729575E-2</v>
      </c>
      <c r="F350" s="786">
        <v>7.788738236767169E-2</v>
      </c>
      <c r="G350" s="1203">
        <v>6.3217696888676927E-2</v>
      </c>
      <c r="H350" s="1207">
        <v>5.0412069455158026E-2</v>
      </c>
      <c r="I350" s="787">
        <v>3.6590898143385925E-2</v>
      </c>
      <c r="J350" s="786">
        <v>2.833098946967692E-2</v>
      </c>
      <c r="L350" s="786">
        <v>2.7997712349269385E-2</v>
      </c>
      <c r="M350" s="786">
        <v>0.3237285536103523</v>
      </c>
      <c r="N350" s="786">
        <v>0.64827373404037825</v>
      </c>
    </row>
    <row r="351" spans="1:14" ht="12.75">
      <c r="A351" s="785" t="s">
        <v>1507</v>
      </c>
      <c r="B351" s="785" t="s">
        <v>573</v>
      </c>
      <c r="C351" s="785" t="s">
        <v>101</v>
      </c>
      <c r="D351" s="786" t="s">
        <v>1545</v>
      </c>
      <c r="E351" s="786" t="s">
        <v>1545</v>
      </c>
      <c r="F351" s="786" t="s">
        <v>1545</v>
      </c>
      <c r="G351" s="1203" t="s">
        <v>1545</v>
      </c>
      <c r="H351" s="1207" t="s">
        <v>1545</v>
      </c>
      <c r="I351" s="787" t="s">
        <v>1545</v>
      </c>
      <c r="J351" s="786" t="s">
        <v>1545</v>
      </c>
      <c r="L351" s="786" t="s">
        <v>1545</v>
      </c>
      <c r="M351" s="786" t="s">
        <v>1545</v>
      </c>
      <c r="N351" s="786" t="s">
        <v>1545</v>
      </c>
    </row>
    <row r="352" spans="1:14" ht="12.75">
      <c r="A352" s="785" t="s">
        <v>1509</v>
      </c>
      <c r="B352" s="785" t="s">
        <v>573</v>
      </c>
      <c r="C352" s="785" t="s">
        <v>101</v>
      </c>
      <c r="D352" s="786" t="s">
        <v>1545</v>
      </c>
      <c r="E352" s="786" t="s">
        <v>1545</v>
      </c>
      <c r="F352" s="786" t="s">
        <v>1545</v>
      </c>
      <c r="G352" s="1203" t="s">
        <v>1545</v>
      </c>
      <c r="H352" s="1207" t="s">
        <v>1545</v>
      </c>
      <c r="I352" s="787" t="s">
        <v>1545</v>
      </c>
      <c r="J352" s="786" t="s">
        <v>1545</v>
      </c>
      <c r="L352" s="786" t="s">
        <v>1545</v>
      </c>
      <c r="M352" s="786" t="s">
        <v>1545</v>
      </c>
      <c r="N352" s="786" t="s">
        <v>1545</v>
      </c>
    </row>
    <row r="353" spans="1:14" ht="12.75">
      <c r="A353" s="785" t="s">
        <v>1510</v>
      </c>
      <c r="B353" s="785" t="s">
        <v>573</v>
      </c>
      <c r="C353" s="785" t="s">
        <v>101</v>
      </c>
      <c r="D353" s="786">
        <v>5.6701087867535582E-3</v>
      </c>
      <c r="E353" s="786" t="s">
        <v>1545</v>
      </c>
      <c r="F353" s="786" t="s">
        <v>1545</v>
      </c>
      <c r="G353" s="1203" t="s">
        <v>1545</v>
      </c>
      <c r="H353" s="1207" t="s">
        <v>1545</v>
      </c>
      <c r="I353" s="787" t="s">
        <v>1545</v>
      </c>
      <c r="J353" s="786" t="s">
        <v>1545</v>
      </c>
      <c r="L353" s="786" t="s">
        <v>1545</v>
      </c>
      <c r="M353" s="786" t="s">
        <v>1545</v>
      </c>
      <c r="N353" s="786" t="s">
        <v>1545</v>
      </c>
    </row>
    <row r="354" spans="1:14" ht="12.75">
      <c r="A354" s="785" t="s">
        <v>1511</v>
      </c>
      <c r="B354" s="785" t="s">
        <v>573</v>
      </c>
      <c r="C354" s="785" t="s">
        <v>101</v>
      </c>
      <c r="D354" s="786">
        <v>3.155765150546954E-2</v>
      </c>
      <c r="E354" s="786">
        <v>2.2950276821561023E-2</v>
      </c>
      <c r="F354" s="786">
        <v>1.6985649251373382E-2</v>
      </c>
      <c r="G354" s="1203">
        <v>1.291244787425107E-2</v>
      </c>
      <c r="H354" s="1207">
        <v>1.0116264551943687E-2</v>
      </c>
      <c r="I354" s="787">
        <v>7.5703696533056079E-3</v>
      </c>
      <c r="J354" s="786">
        <v>6.3252346149822629E-3</v>
      </c>
      <c r="L354" s="786">
        <v>2.8075853721409191E-2</v>
      </c>
      <c r="M354" s="786">
        <v>0.32381930631540362</v>
      </c>
      <c r="N354" s="786">
        <v>0.64810483996318724</v>
      </c>
    </row>
    <row r="355" spans="1:14" ht="12.75">
      <c r="A355" s="785" t="s">
        <v>1512</v>
      </c>
      <c r="B355" s="785" t="s">
        <v>573</v>
      </c>
      <c r="C355" s="785" t="s">
        <v>101</v>
      </c>
      <c r="D355" s="786">
        <v>1.8251367919641746E-2</v>
      </c>
      <c r="E355" s="786">
        <v>1.4759183030778264E-2</v>
      </c>
      <c r="F355" s="786">
        <v>1.2455884242861572E-2</v>
      </c>
      <c r="G355" s="1203">
        <v>9.7741746994246346E-3</v>
      </c>
      <c r="H355" s="1207">
        <v>7.5337262637143777E-3</v>
      </c>
      <c r="I355" s="787">
        <v>5.6872414477347972E-3</v>
      </c>
      <c r="J355" s="786" t="s">
        <v>1545</v>
      </c>
      <c r="L355" s="786">
        <v>2.8021240349209997E-2</v>
      </c>
      <c r="M355" s="786">
        <v>0.3237456848171868</v>
      </c>
      <c r="N355" s="786">
        <v>0.64823307483360315</v>
      </c>
    </row>
    <row r="356" spans="1:14" ht="12.75">
      <c r="A356" s="785" t="s">
        <v>282</v>
      </c>
      <c r="B356" s="785" t="s">
        <v>573</v>
      </c>
      <c r="C356" s="785" t="s">
        <v>101</v>
      </c>
      <c r="D356" s="786">
        <v>0.18329296970040168</v>
      </c>
      <c r="E356" s="786">
        <v>0.22222756113416056</v>
      </c>
      <c r="F356" s="786">
        <v>0.267140070023484</v>
      </c>
      <c r="G356" s="1203">
        <v>0.29062660502913717</v>
      </c>
      <c r="H356" s="1207">
        <v>0.31157562092096885</v>
      </c>
      <c r="I356" s="787">
        <v>0.33346932257882717</v>
      </c>
      <c r="J356" s="786">
        <v>0.34941150847026792</v>
      </c>
      <c r="L356" s="786">
        <v>3.9459822819303193E-2</v>
      </c>
      <c r="M356" s="786">
        <v>0.27445638479845796</v>
      </c>
      <c r="N356" s="786">
        <v>0.68608379238223882</v>
      </c>
    </row>
    <row r="357" spans="1:14" ht="12.75">
      <c r="A357" s="785" t="s">
        <v>1513</v>
      </c>
      <c r="B357" s="785" t="s">
        <v>573</v>
      </c>
      <c r="C357" s="785" t="s">
        <v>1227</v>
      </c>
      <c r="D357" s="786" t="s">
        <v>1545</v>
      </c>
      <c r="E357" s="786" t="s">
        <v>1545</v>
      </c>
      <c r="F357" s="786" t="s">
        <v>1545</v>
      </c>
      <c r="G357" s="1203" t="s">
        <v>1545</v>
      </c>
      <c r="H357" s="1207" t="s">
        <v>1545</v>
      </c>
      <c r="I357" s="787" t="s">
        <v>1545</v>
      </c>
      <c r="J357" s="786" t="s">
        <v>1545</v>
      </c>
      <c r="L357" s="786" t="s">
        <v>1545</v>
      </c>
      <c r="M357" s="786" t="s">
        <v>1545</v>
      </c>
      <c r="N357" s="786" t="s">
        <v>1545</v>
      </c>
    </row>
    <row r="358" spans="1:14" ht="12.75">
      <c r="A358" s="785" t="s">
        <v>1515</v>
      </c>
      <c r="B358" s="785" t="s">
        <v>573</v>
      </c>
      <c r="C358" s="785" t="s">
        <v>1025</v>
      </c>
      <c r="D358" s="786" t="s">
        <v>1545</v>
      </c>
      <c r="E358" s="786" t="s">
        <v>1545</v>
      </c>
      <c r="F358" s="786" t="s">
        <v>1545</v>
      </c>
      <c r="G358" s="1203" t="s">
        <v>1545</v>
      </c>
      <c r="H358" s="1207" t="s">
        <v>1545</v>
      </c>
      <c r="I358" s="787" t="s">
        <v>1545</v>
      </c>
      <c r="J358" s="786" t="s">
        <v>1545</v>
      </c>
      <c r="L358" s="786" t="s">
        <v>1545</v>
      </c>
      <c r="M358" s="786" t="s">
        <v>1545</v>
      </c>
      <c r="N358" s="786" t="s">
        <v>1545</v>
      </c>
    </row>
    <row r="359" spans="1:14">
      <c r="A359" s="1318" t="s">
        <v>1516</v>
      </c>
      <c r="B359" s="1318" t="s">
        <v>574</v>
      </c>
      <c r="C359" s="1318" t="s">
        <v>22</v>
      </c>
      <c r="D359" s="1321" t="s">
        <v>1545</v>
      </c>
      <c r="E359" s="1321" t="s">
        <v>1545</v>
      </c>
      <c r="F359" s="1321" t="s">
        <v>1545</v>
      </c>
      <c r="G359" s="1321" t="s">
        <v>1545</v>
      </c>
      <c r="H359" s="1321" t="s">
        <v>1545</v>
      </c>
      <c r="I359" s="1362" t="s">
        <v>1545</v>
      </c>
      <c r="J359" s="1321" t="s">
        <v>1545</v>
      </c>
      <c r="K359" s="1322"/>
      <c r="L359" s="1321" t="s">
        <v>1545</v>
      </c>
      <c r="M359" s="1321" t="s">
        <v>1545</v>
      </c>
      <c r="N359" s="1321" t="s">
        <v>1545</v>
      </c>
    </row>
    <row r="360" spans="1:14">
      <c r="A360" s="1318" t="s">
        <v>1517</v>
      </c>
      <c r="B360" s="1318" t="s">
        <v>574</v>
      </c>
      <c r="C360" s="1318" t="s">
        <v>35</v>
      </c>
      <c r="D360" s="1321">
        <v>5.075155359608079E-3</v>
      </c>
      <c r="E360" s="1321">
        <v>7.9333291128158654E-3</v>
      </c>
      <c r="F360" s="1321">
        <v>1.1363555327690599E-2</v>
      </c>
      <c r="G360" s="1321">
        <v>1.5265521023023462E-2</v>
      </c>
      <c r="H360" s="1321">
        <v>1.6607512748590351E-2</v>
      </c>
      <c r="I360" s="1362">
        <v>1.6657500413242623E-2</v>
      </c>
      <c r="J360" s="1321">
        <v>1.5710685472582031E-2</v>
      </c>
      <c r="K360" s="1322"/>
      <c r="L360" s="1321">
        <v>5.7694836012035788E-2</v>
      </c>
      <c r="M360" s="1321">
        <v>0.17601583382552194</v>
      </c>
      <c r="N360" s="1321">
        <v>0.76628933016244227</v>
      </c>
    </row>
    <row r="361" spans="1:14">
      <c r="A361" s="1318" t="s">
        <v>1518</v>
      </c>
      <c r="B361" s="1318" t="s">
        <v>574</v>
      </c>
      <c r="C361" s="1318" t="s">
        <v>35</v>
      </c>
      <c r="D361" s="1321" t="s">
        <v>1545</v>
      </c>
      <c r="E361" s="1321" t="s">
        <v>1545</v>
      </c>
      <c r="F361" s="1321" t="s">
        <v>1545</v>
      </c>
      <c r="G361" s="1321" t="s">
        <v>1545</v>
      </c>
      <c r="H361" s="1321" t="s">
        <v>1545</v>
      </c>
      <c r="I361" s="1362" t="s">
        <v>1545</v>
      </c>
      <c r="J361" s="1321" t="s">
        <v>1545</v>
      </c>
      <c r="K361" s="1322"/>
      <c r="L361" s="1321" t="s">
        <v>1545</v>
      </c>
      <c r="M361" s="1321" t="s">
        <v>1545</v>
      </c>
      <c r="N361" s="1321" t="s">
        <v>1545</v>
      </c>
    </row>
    <row r="362" spans="1:14">
      <c r="A362" s="1318" t="s">
        <v>284</v>
      </c>
      <c r="B362" s="1318" t="s">
        <v>574</v>
      </c>
      <c r="C362" s="1318" t="s">
        <v>101</v>
      </c>
      <c r="D362" s="1321">
        <v>7.185986884918355E-2</v>
      </c>
      <c r="E362" s="1321">
        <v>4.5699232359410889E-2</v>
      </c>
      <c r="F362" s="1321">
        <v>2.6809873713613545E-2</v>
      </c>
      <c r="G362" s="1321">
        <v>1.8438613291598079E-2</v>
      </c>
      <c r="H362" s="1321">
        <v>1.2765443954992099E-2</v>
      </c>
      <c r="I362" s="1362">
        <v>7.4911467792123957E-3</v>
      </c>
      <c r="J362" s="1321" t="s">
        <v>1545</v>
      </c>
      <c r="K362" s="1322"/>
      <c r="L362" s="1321">
        <v>3.9341555159601159E-2</v>
      </c>
      <c r="M362" s="1321">
        <v>0.20597856276514706</v>
      </c>
      <c r="N362" s="1321">
        <v>0.75467988207525183</v>
      </c>
    </row>
    <row r="363" spans="1:14">
      <c r="A363" s="1318" t="s">
        <v>287</v>
      </c>
      <c r="B363" s="1318" t="s">
        <v>574</v>
      </c>
      <c r="C363" s="1318" t="s">
        <v>101</v>
      </c>
      <c r="D363" s="1321">
        <v>2.1790790365884268E-2</v>
      </c>
      <c r="E363" s="1321">
        <v>1.5010400394440101E-2</v>
      </c>
      <c r="F363" s="1321">
        <v>9.4246411686409303E-3</v>
      </c>
      <c r="G363" s="1321">
        <v>7.1610731752535335E-3</v>
      </c>
      <c r="H363" s="1321">
        <v>5.2016341473973896E-3</v>
      </c>
      <c r="I363" s="1362" t="s">
        <v>1545</v>
      </c>
      <c r="J363" s="1321" t="s">
        <v>1545</v>
      </c>
      <c r="K363" s="1322"/>
      <c r="L363" s="1321" t="s">
        <v>1545</v>
      </c>
      <c r="M363" s="1321" t="s">
        <v>1545</v>
      </c>
      <c r="N363" s="1321" t="s">
        <v>1545</v>
      </c>
    </row>
    <row r="364" spans="1:14">
      <c r="A364" s="1318" t="s">
        <v>1520</v>
      </c>
      <c r="B364" s="1318" t="s">
        <v>574</v>
      </c>
      <c r="C364" s="1318" t="s">
        <v>101</v>
      </c>
      <c r="D364" s="1321">
        <v>1.4483811021018214E-2</v>
      </c>
      <c r="E364" s="1321">
        <v>1.0810839558122254E-2</v>
      </c>
      <c r="F364" s="1321">
        <v>7.3741689287567186E-3</v>
      </c>
      <c r="G364" s="1321">
        <v>5.129574906538527E-3</v>
      </c>
      <c r="H364" s="1321" t="s">
        <v>1545</v>
      </c>
      <c r="I364" s="1362" t="s">
        <v>1545</v>
      </c>
      <c r="J364" s="1321" t="s">
        <v>1545</v>
      </c>
      <c r="K364" s="1322"/>
      <c r="L364" s="1321" t="s">
        <v>1545</v>
      </c>
      <c r="M364" s="1321" t="s">
        <v>1545</v>
      </c>
      <c r="N364" s="1321" t="s">
        <v>1545</v>
      </c>
    </row>
    <row r="365" spans="1:14">
      <c r="A365" s="1318" t="s">
        <v>1522</v>
      </c>
      <c r="B365" s="1318" t="s">
        <v>574</v>
      </c>
      <c r="C365" s="1318" t="s">
        <v>101</v>
      </c>
      <c r="D365" s="1321">
        <v>6.3500060800658819E-3</v>
      </c>
      <c r="E365" s="1321" t="s">
        <v>1545</v>
      </c>
      <c r="F365" s="1321" t="s">
        <v>1545</v>
      </c>
      <c r="G365" s="1321" t="s">
        <v>1545</v>
      </c>
      <c r="H365" s="1321" t="s">
        <v>1545</v>
      </c>
      <c r="I365" s="1362" t="s">
        <v>1545</v>
      </c>
      <c r="J365" s="1321" t="s">
        <v>1545</v>
      </c>
      <c r="K365" s="1322"/>
      <c r="L365" s="1321" t="s">
        <v>1545</v>
      </c>
      <c r="M365" s="1321" t="s">
        <v>1545</v>
      </c>
      <c r="N365" s="1321" t="s">
        <v>1545</v>
      </c>
    </row>
    <row r="366" spans="1:14">
      <c r="A366" s="1318" t="s">
        <v>285</v>
      </c>
      <c r="B366" s="1318" t="s">
        <v>574</v>
      </c>
      <c r="C366" s="1318" t="s">
        <v>101</v>
      </c>
      <c r="D366" s="1321">
        <v>0.15016942731290184</v>
      </c>
      <c r="E366" s="1321">
        <v>0.11385745572435202</v>
      </c>
      <c r="F366" s="1321">
        <v>7.614950641206493E-2</v>
      </c>
      <c r="G366" s="1321">
        <v>5.5783048527926524E-2</v>
      </c>
      <c r="H366" s="1321">
        <v>3.7154562465104249E-2</v>
      </c>
      <c r="I366" s="1362">
        <v>2.0722715666479766E-2</v>
      </c>
      <c r="J366" s="1321">
        <v>1.2160916078411146E-2</v>
      </c>
      <c r="K366" s="1322"/>
      <c r="L366" s="1321">
        <v>3.9341555159601034E-2</v>
      </c>
      <c r="M366" s="1321">
        <v>0.20597856276514712</v>
      </c>
      <c r="N366" s="1321">
        <v>0.75467988207525194</v>
      </c>
    </row>
    <row r="367" spans="1:14">
      <c r="A367" s="1318" t="s">
        <v>288</v>
      </c>
      <c r="B367" s="1318" t="s">
        <v>574</v>
      </c>
      <c r="C367" s="1318" t="s">
        <v>101</v>
      </c>
      <c r="D367" s="1321">
        <v>5.0503290760876195E-2</v>
      </c>
      <c r="E367" s="1321">
        <v>3.9761973069172764E-2</v>
      </c>
      <c r="F367" s="1321">
        <v>2.8503906717393567E-2</v>
      </c>
      <c r="G367" s="1321">
        <v>2.1972785315446497E-2</v>
      </c>
      <c r="H367" s="1321">
        <v>1.6532424920153915E-2</v>
      </c>
      <c r="I367" s="1362">
        <v>1.0893459708091127E-2</v>
      </c>
      <c r="J367" s="1321">
        <v>7.2127197480157381E-3</v>
      </c>
      <c r="K367" s="1322"/>
      <c r="L367" s="1321">
        <v>3.9372846383194077E-2</v>
      </c>
      <c r="M367" s="1321">
        <v>0.2059567755351682</v>
      </c>
      <c r="N367" s="1321">
        <v>0.75467037808163773</v>
      </c>
    </row>
    <row r="368" spans="1:14">
      <c r="A368" s="1318" t="s">
        <v>1523</v>
      </c>
      <c r="B368" s="1318" t="s">
        <v>574</v>
      </c>
      <c r="C368" s="1318" t="s">
        <v>101</v>
      </c>
      <c r="D368" s="1321" t="s">
        <v>1545</v>
      </c>
      <c r="E368" s="1321" t="s">
        <v>1545</v>
      </c>
      <c r="F368" s="1321" t="s">
        <v>1545</v>
      </c>
      <c r="G368" s="1321" t="s">
        <v>1545</v>
      </c>
      <c r="H368" s="1321" t="s">
        <v>1545</v>
      </c>
      <c r="I368" s="1362" t="s">
        <v>1545</v>
      </c>
      <c r="J368" s="1321" t="s">
        <v>1545</v>
      </c>
      <c r="K368" s="1322"/>
      <c r="L368" s="1321" t="s">
        <v>1545</v>
      </c>
      <c r="M368" s="1321" t="s">
        <v>1545</v>
      </c>
      <c r="N368" s="1321" t="s">
        <v>1545</v>
      </c>
    </row>
    <row r="369" spans="1:14">
      <c r="A369" s="1318" t="s">
        <v>1524</v>
      </c>
      <c r="B369" s="1318" t="s">
        <v>574</v>
      </c>
      <c r="C369" s="1318" t="s">
        <v>101</v>
      </c>
      <c r="D369" s="1321" t="s">
        <v>1545</v>
      </c>
      <c r="E369" s="1321" t="s">
        <v>1545</v>
      </c>
      <c r="F369" s="1321" t="s">
        <v>1545</v>
      </c>
      <c r="G369" s="1321" t="s">
        <v>1545</v>
      </c>
      <c r="H369" s="1321" t="s">
        <v>1545</v>
      </c>
      <c r="I369" s="1362" t="s">
        <v>1545</v>
      </c>
      <c r="J369" s="1321" t="s">
        <v>1545</v>
      </c>
      <c r="K369" s="1322"/>
      <c r="L369" s="1321" t="s">
        <v>1545</v>
      </c>
      <c r="M369" s="1321" t="s">
        <v>1545</v>
      </c>
      <c r="N369" s="1321" t="s">
        <v>1545</v>
      </c>
    </row>
    <row r="370" spans="1:14">
      <c r="A370" s="1318" t="s">
        <v>1525</v>
      </c>
      <c r="B370" s="1318" t="s">
        <v>574</v>
      </c>
      <c r="C370" s="1318" t="s">
        <v>101</v>
      </c>
      <c r="D370" s="1321" t="s">
        <v>1545</v>
      </c>
      <c r="E370" s="1321" t="s">
        <v>1545</v>
      </c>
      <c r="F370" s="1321" t="s">
        <v>1545</v>
      </c>
      <c r="G370" s="1321" t="s">
        <v>1545</v>
      </c>
      <c r="H370" s="1321" t="s">
        <v>1545</v>
      </c>
      <c r="I370" s="1362" t="s">
        <v>1545</v>
      </c>
      <c r="J370" s="1321" t="s">
        <v>1545</v>
      </c>
      <c r="K370" s="1322"/>
      <c r="L370" s="1321" t="s">
        <v>1545</v>
      </c>
      <c r="M370" s="1321" t="s">
        <v>1545</v>
      </c>
      <c r="N370" s="1321" t="s">
        <v>1545</v>
      </c>
    </row>
    <row r="371" spans="1:14">
      <c r="A371" s="1318" t="s">
        <v>1526</v>
      </c>
      <c r="B371" s="1318" t="s">
        <v>574</v>
      </c>
      <c r="C371" s="1318" t="s">
        <v>101</v>
      </c>
      <c r="D371" s="1321">
        <v>2.6297563403161948E-2</v>
      </c>
      <c r="E371" s="1321">
        <v>1.7279236594675704E-2</v>
      </c>
      <c r="F371" s="1321">
        <v>1.097281647708776E-2</v>
      </c>
      <c r="G371" s="1321">
        <v>9.1680675848050206E-3</v>
      </c>
      <c r="H371" s="1321">
        <v>7.0702288310010618E-3</v>
      </c>
      <c r="I371" s="1362" t="s">
        <v>1545</v>
      </c>
      <c r="J371" s="1321" t="s">
        <v>1545</v>
      </c>
      <c r="K371" s="1322"/>
      <c r="L371" s="1321" t="s">
        <v>1545</v>
      </c>
      <c r="M371" s="1321" t="s">
        <v>1545</v>
      </c>
      <c r="N371" s="1321" t="s">
        <v>1545</v>
      </c>
    </row>
    <row r="372" spans="1:14">
      <c r="A372" s="1318" t="s">
        <v>1527</v>
      </c>
      <c r="B372" s="1318" t="s">
        <v>574</v>
      </c>
      <c r="C372" s="1318" t="s">
        <v>101</v>
      </c>
      <c r="D372" s="1321">
        <v>1.8605290239010943E-2</v>
      </c>
      <c r="E372" s="1321">
        <v>1.2363381367128378E-2</v>
      </c>
      <c r="F372" s="1321">
        <v>7.4476676763210086E-3</v>
      </c>
      <c r="G372" s="1321">
        <v>5.2446929482773434E-3</v>
      </c>
      <c r="H372" s="1321" t="s">
        <v>1545</v>
      </c>
      <c r="I372" s="1362" t="s">
        <v>1545</v>
      </c>
      <c r="J372" s="1321" t="s">
        <v>1545</v>
      </c>
      <c r="K372" s="1322"/>
      <c r="L372" s="1321" t="s">
        <v>1545</v>
      </c>
      <c r="M372" s="1321" t="s">
        <v>1545</v>
      </c>
      <c r="N372" s="1321" t="s">
        <v>1545</v>
      </c>
    </row>
    <row r="373" spans="1:14">
      <c r="A373" s="1318" t="s">
        <v>286</v>
      </c>
      <c r="B373" s="1318" t="s">
        <v>574</v>
      </c>
      <c r="C373" s="1318" t="s">
        <v>101</v>
      </c>
      <c r="D373" s="1321">
        <v>0.46491308879323867</v>
      </c>
      <c r="E373" s="1321">
        <v>0.53219851017826647</v>
      </c>
      <c r="F373" s="1321">
        <v>0.58997494296063524</v>
      </c>
      <c r="G373" s="1321">
        <v>0.62130003975476078</v>
      </c>
      <c r="H373" s="1321">
        <v>0.64647687532391551</v>
      </c>
      <c r="I373" s="1362">
        <v>0.66786687342674267</v>
      </c>
      <c r="J373" s="1321">
        <v>0.67350162155489512</v>
      </c>
      <c r="K373" s="1322"/>
      <c r="L373" s="1321">
        <v>6.0909462719872083E-2</v>
      </c>
      <c r="M373" s="1321">
        <v>0.19105836759828732</v>
      </c>
      <c r="N373" s="1321">
        <v>0.74803216968184072</v>
      </c>
    </row>
    <row r="374" spans="1:14">
      <c r="A374" s="1318" t="s">
        <v>289</v>
      </c>
      <c r="B374" s="1318" t="s">
        <v>574</v>
      </c>
      <c r="C374" s="1318" t="s">
        <v>101</v>
      </c>
      <c r="D374" s="1321">
        <v>0.16469706197167996</v>
      </c>
      <c r="E374" s="1321">
        <v>0.19634852778407952</v>
      </c>
      <c r="F374" s="1321">
        <v>0.22516454236604239</v>
      </c>
      <c r="G374" s="1321">
        <v>0.23413796895117353</v>
      </c>
      <c r="H374" s="1321">
        <v>0.24470773921992256</v>
      </c>
      <c r="I374" s="1362">
        <v>0.25757047317026871</v>
      </c>
      <c r="J374" s="1321">
        <v>0.27139881735629351</v>
      </c>
      <c r="K374" s="1322"/>
      <c r="L374" s="1321">
        <v>6.1407586510795392E-2</v>
      </c>
      <c r="M374" s="1321">
        <v>0.19062822427991041</v>
      </c>
      <c r="N374" s="1321">
        <v>0.74796418920929419</v>
      </c>
    </row>
    <row r="375" spans="1:14">
      <c r="A375" s="1318" t="s">
        <v>1528</v>
      </c>
      <c r="B375" s="1318" t="s">
        <v>574</v>
      </c>
      <c r="C375" s="1318" t="s">
        <v>1227</v>
      </c>
      <c r="D375" s="1321" t="s">
        <v>1545</v>
      </c>
      <c r="E375" s="1321" t="s">
        <v>1545</v>
      </c>
      <c r="F375" s="1321" t="s">
        <v>1545</v>
      </c>
      <c r="G375" s="1321" t="s">
        <v>1545</v>
      </c>
      <c r="H375" s="1321" t="s">
        <v>1545</v>
      </c>
      <c r="I375" s="1362" t="s">
        <v>1545</v>
      </c>
      <c r="J375" s="1321" t="s">
        <v>1545</v>
      </c>
      <c r="K375" s="1322"/>
      <c r="L375" s="1321" t="s">
        <v>1545</v>
      </c>
      <c r="M375" s="1321" t="s">
        <v>1545</v>
      </c>
      <c r="N375" s="1321" t="s">
        <v>1545</v>
      </c>
    </row>
    <row r="376" spans="1:14">
      <c r="A376" s="1318" t="s">
        <v>1529</v>
      </c>
      <c r="B376" s="1318" t="s">
        <v>574</v>
      </c>
      <c r="C376" s="1318" t="s">
        <v>1227</v>
      </c>
      <c r="D376" s="1321" t="s">
        <v>1545</v>
      </c>
      <c r="E376" s="1321" t="s">
        <v>1545</v>
      </c>
      <c r="F376" s="1321" t="s">
        <v>1545</v>
      </c>
      <c r="G376" s="1321" t="s">
        <v>1545</v>
      </c>
      <c r="H376" s="1321" t="s">
        <v>1545</v>
      </c>
      <c r="I376" s="1362" t="s">
        <v>1545</v>
      </c>
      <c r="J376" s="1321" t="s">
        <v>1545</v>
      </c>
      <c r="K376" s="1322"/>
      <c r="L376" s="1321" t="s">
        <v>1545</v>
      </c>
      <c r="M376" s="1321" t="s">
        <v>1545</v>
      </c>
      <c r="N376" s="1321" t="s">
        <v>1545</v>
      </c>
    </row>
    <row r="377" spans="1:14">
      <c r="A377" s="1318" t="s">
        <v>1530</v>
      </c>
      <c r="B377" s="1318" t="s">
        <v>574</v>
      </c>
      <c r="C377" s="1318" t="s">
        <v>1227</v>
      </c>
      <c r="D377" s="1321" t="s">
        <v>1545</v>
      </c>
      <c r="E377" s="1321" t="s">
        <v>1545</v>
      </c>
      <c r="F377" s="1321" t="s">
        <v>1545</v>
      </c>
      <c r="G377" s="1321" t="s">
        <v>1545</v>
      </c>
      <c r="H377" s="1321" t="s">
        <v>1545</v>
      </c>
      <c r="I377" s="1362" t="s">
        <v>1545</v>
      </c>
      <c r="J377" s="1321" t="s">
        <v>1545</v>
      </c>
      <c r="K377" s="1322"/>
      <c r="L377" s="1321" t="s">
        <v>1545</v>
      </c>
      <c r="M377" s="1321" t="s">
        <v>1545</v>
      </c>
      <c r="N377" s="1321" t="s">
        <v>1545</v>
      </c>
    </row>
    <row r="378" spans="1:14">
      <c r="A378" s="1318" t="s">
        <v>1531</v>
      </c>
      <c r="B378" s="1318" t="s">
        <v>574</v>
      </c>
      <c r="C378" s="1318" t="s">
        <v>1227</v>
      </c>
      <c r="D378" s="1321" t="s">
        <v>1545</v>
      </c>
      <c r="E378" s="1321" t="s">
        <v>1545</v>
      </c>
      <c r="F378" s="1321" t="s">
        <v>1545</v>
      </c>
      <c r="G378" s="1321" t="s">
        <v>1545</v>
      </c>
      <c r="H378" s="1321" t="s">
        <v>1545</v>
      </c>
      <c r="I378" s="1362" t="s">
        <v>1545</v>
      </c>
      <c r="J378" s="1321" t="s">
        <v>1545</v>
      </c>
      <c r="K378" s="1322"/>
      <c r="L378" s="1321" t="s">
        <v>1545</v>
      </c>
      <c r="M378" s="1321" t="s">
        <v>1545</v>
      </c>
      <c r="N378" s="1321" t="s">
        <v>1545</v>
      </c>
    </row>
    <row r="379" spans="1:14">
      <c r="A379" s="1318" t="s">
        <v>1532</v>
      </c>
      <c r="B379" s="1318" t="s">
        <v>574</v>
      </c>
      <c r="C379" s="1318" t="s">
        <v>33</v>
      </c>
      <c r="D379" s="1321" t="s">
        <v>1545</v>
      </c>
      <c r="E379" s="1321" t="s">
        <v>1545</v>
      </c>
      <c r="F379" s="1321" t="s">
        <v>1545</v>
      </c>
      <c r="G379" s="1321" t="s">
        <v>1545</v>
      </c>
      <c r="H379" s="1321" t="s">
        <v>1545</v>
      </c>
      <c r="I379" s="1362" t="s">
        <v>1545</v>
      </c>
      <c r="J379" s="1321" t="s">
        <v>1545</v>
      </c>
      <c r="K379" s="1322"/>
      <c r="L379" s="1321" t="s">
        <v>1545</v>
      </c>
      <c r="M379" s="1321" t="s">
        <v>1545</v>
      </c>
      <c r="N379" s="1321" t="s">
        <v>1545</v>
      </c>
    </row>
    <row r="380" spans="1:14" ht="12.75">
      <c r="A380" s="779" t="s">
        <v>1396</v>
      </c>
      <c r="B380" s="779" t="s">
        <v>1397</v>
      </c>
      <c r="C380" s="779" t="s">
        <v>22</v>
      </c>
      <c r="D380" s="1323" t="s">
        <v>1545</v>
      </c>
      <c r="E380" s="1323" t="s">
        <v>1545</v>
      </c>
      <c r="F380" s="1323" t="s">
        <v>1545</v>
      </c>
      <c r="G380" s="1324" t="s">
        <v>1545</v>
      </c>
      <c r="H380" s="1325" t="s">
        <v>1545</v>
      </c>
      <c r="I380" s="1326" t="s">
        <v>1545</v>
      </c>
      <c r="J380" s="1323" t="s">
        <v>1545</v>
      </c>
      <c r="L380" s="1323" t="s">
        <v>1545</v>
      </c>
      <c r="M380" s="1323" t="s">
        <v>1545</v>
      </c>
      <c r="N380" s="1323" t="s">
        <v>1545</v>
      </c>
    </row>
    <row r="381" spans="1:14" ht="12.75">
      <c r="A381" s="779" t="s">
        <v>1399</v>
      </c>
      <c r="B381" s="779" t="s">
        <v>1397</v>
      </c>
      <c r="C381" s="779" t="s">
        <v>35</v>
      </c>
      <c r="D381" s="1323" t="s">
        <v>1545</v>
      </c>
      <c r="E381" s="1323" t="s">
        <v>1545</v>
      </c>
      <c r="F381" s="1323" t="s">
        <v>1545</v>
      </c>
      <c r="G381" s="1324" t="s">
        <v>1545</v>
      </c>
      <c r="H381" s="1325" t="s">
        <v>1545</v>
      </c>
      <c r="I381" s="1326" t="s">
        <v>1545</v>
      </c>
      <c r="J381" s="1323" t="s">
        <v>1545</v>
      </c>
      <c r="L381" s="1323" t="s">
        <v>1545</v>
      </c>
      <c r="M381" s="1323" t="s">
        <v>1545</v>
      </c>
      <c r="N381" s="1323" t="s">
        <v>1545</v>
      </c>
    </row>
    <row r="382" spans="1:14" ht="12.75">
      <c r="A382" s="779" t="s">
        <v>1401</v>
      </c>
      <c r="B382" s="779" t="s">
        <v>1397</v>
      </c>
      <c r="C382" s="779" t="s">
        <v>35</v>
      </c>
      <c r="D382" s="1323" t="s">
        <v>1545</v>
      </c>
      <c r="E382" s="1323" t="s">
        <v>1545</v>
      </c>
      <c r="F382" s="1323" t="s">
        <v>1545</v>
      </c>
      <c r="G382" s="1324" t="s">
        <v>1545</v>
      </c>
      <c r="H382" s="1325" t="s">
        <v>1545</v>
      </c>
      <c r="I382" s="1326" t="s">
        <v>1545</v>
      </c>
      <c r="J382" s="1323" t="s">
        <v>1545</v>
      </c>
      <c r="L382" s="1323" t="s">
        <v>1545</v>
      </c>
      <c r="M382" s="1323" t="s">
        <v>1545</v>
      </c>
      <c r="N382" s="1323" t="s">
        <v>1545</v>
      </c>
    </row>
    <row r="383" spans="1:14" ht="12.75">
      <c r="A383" s="779" t="s">
        <v>1404</v>
      </c>
      <c r="B383" s="779" t="s">
        <v>1397</v>
      </c>
      <c r="C383" s="779" t="s">
        <v>101</v>
      </c>
      <c r="D383" s="1323" t="s">
        <v>1545</v>
      </c>
      <c r="E383" s="1323" t="s">
        <v>1545</v>
      </c>
      <c r="F383" s="1323" t="s">
        <v>1545</v>
      </c>
      <c r="G383" s="1324" t="s">
        <v>1545</v>
      </c>
      <c r="H383" s="1325" t="s">
        <v>1545</v>
      </c>
      <c r="I383" s="1326" t="s">
        <v>1545</v>
      </c>
      <c r="J383" s="1323" t="s">
        <v>1545</v>
      </c>
      <c r="L383" s="1323" t="s">
        <v>1545</v>
      </c>
      <c r="M383" s="1323" t="s">
        <v>1545</v>
      </c>
      <c r="N383" s="1323" t="s">
        <v>1545</v>
      </c>
    </row>
    <row r="384" spans="1:14" ht="12.75">
      <c r="A384" s="779" t="s">
        <v>1406</v>
      </c>
      <c r="B384" s="779" t="s">
        <v>1397</v>
      </c>
      <c r="C384" s="779" t="s">
        <v>101</v>
      </c>
      <c r="D384" s="1323">
        <v>8.5464440935231062E-3</v>
      </c>
      <c r="E384" s="1323">
        <v>7.5271319206388371E-3</v>
      </c>
      <c r="F384" s="1323">
        <v>6.1769629969941923E-3</v>
      </c>
      <c r="G384" s="1324">
        <v>5.3189026926503897E-3</v>
      </c>
      <c r="H384" s="1325" t="s">
        <v>1545</v>
      </c>
      <c r="I384" s="1326" t="s">
        <v>1545</v>
      </c>
      <c r="J384" s="1323" t="s">
        <v>1545</v>
      </c>
      <c r="L384" s="1323" t="s">
        <v>1545</v>
      </c>
      <c r="M384" s="1323" t="s">
        <v>1545</v>
      </c>
      <c r="N384" s="1323" t="s">
        <v>1545</v>
      </c>
    </row>
    <row r="385" spans="1:14" ht="12.75">
      <c r="A385" s="779" t="s">
        <v>1409</v>
      </c>
      <c r="B385" s="779" t="s">
        <v>1397</v>
      </c>
      <c r="C385" s="779" t="s">
        <v>101</v>
      </c>
      <c r="D385" s="1323" t="s">
        <v>1545</v>
      </c>
      <c r="E385" s="1323" t="s">
        <v>1545</v>
      </c>
      <c r="F385" s="1323" t="s">
        <v>1545</v>
      </c>
      <c r="G385" s="1324" t="s">
        <v>1545</v>
      </c>
      <c r="H385" s="1325" t="s">
        <v>1545</v>
      </c>
      <c r="I385" s="1326" t="s">
        <v>1545</v>
      </c>
      <c r="J385" s="1323" t="s">
        <v>1545</v>
      </c>
      <c r="L385" s="1323" t="s">
        <v>1545</v>
      </c>
      <c r="M385" s="1323" t="s">
        <v>1545</v>
      </c>
      <c r="N385" s="1323" t="s">
        <v>1545</v>
      </c>
    </row>
    <row r="386" spans="1:14" ht="12.75">
      <c r="A386" s="779" t="s">
        <v>1411</v>
      </c>
      <c r="B386" s="779" t="s">
        <v>1397</v>
      </c>
      <c r="C386" s="779" t="s">
        <v>101</v>
      </c>
      <c r="D386" s="1323" t="s">
        <v>1545</v>
      </c>
      <c r="E386" s="1323" t="s">
        <v>1545</v>
      </c>
      <c r="F386" s="1323" t="s">
        <v>1545</v>
      </c>
      <c r="G386" s="1324" t="s">
        <v>1545</v>
      </c>
      <c r="H386" s="1325" t="s">
        <v>1545</v>
      </c>
      <c r="I386" s="1326" t="s">
        <v>1545</v>
      </c>
      <c r="J386" s="1323" t="s">
        <v>1545</v>
      </c>
      <c r="L386" s="1323" t="s">
        <v>1545</v>
      </c>
      <c r="M386" s="1323" t="s">
        <v>1545</v>
      </c>
      <c r="N386" s="1323" t="s">
        <v>1545</v>
      </c>
    </row>
    <row r="387" spans="1:14" ht="12.75">
      <c r="A387" s="779" t="s">
        <v>1413</v>
      </c>
      <c r="B387" s="779" t="s">
        <v>1397</v>
      </c>
      <c r="C387" s="779" t="s">
        <v>101</v>
      </c>
      <c r="D387" s="1323">
        <v>5.7630454782826839E-3</v>
      </c>
      <c r="E387" s="1323" t="s">
        <v>1545</v>
      </c>
      <c r="F387" s="1323" t="s">
        <v>1545</v>
      </c>
      <c r="G387" s="1324" t="s">
        <v>1545</v>
      </c>
      <c r="H387" s="1325" t="s">
        <v>1545</v>
      </c>
      <c r="I387" s="1326" t="s">
        <v>1545</v>
      </c>
      <c r="J387" s="1323" t="s">
        <v>1545</v>
      </c>
      <c r="L387" s="1323" t="s">
        <v>1545</v>
      </c>
      <c r="M387" s="1323" t="s">
        <v>1545</v>
      </c>
      <c r="N387" s="1323" t="s">
        <v>1545</v>
      </c>
    </row>
    <row r="388" spans="1:14" ht="12.75">
      <c r="A388" s="779" t="s">
        <v>1415</v>
      </c>
      <c r="B388" s="779" t="s">
        <v>1397</v>
      </c>
      <c r="C388" s="779" t="s">
        <v>101</v>
      </c>
      <c r="D388" s="1323">
        <v>1.532690707416315E-2</v>
      </c>
      <c r="E388" s="1323">
        <v>1.3835806585943968E-2</v>
      </c>
      <c r="F388" s="1323">
        <v>1.1250280034010509E-2</v>
      </c>
      <c r="G388" s="1324">
        <v>9.640035757458686E-3</v>
      </c>
      <c r="H388" s="1325">
        <v>8.6117110304577311E-3</v>
      </c>
      <c r="I388" s="1326">
        <v>7.9489892522247117E-3</v>
      </c>
      <c r="J388" s="1323">
        <v>7.4312267607693269E-3</v>
      </c>
      <c r="L388" s="1323">
        <v>0.36643096559767857</v>
      </c>
      <c r="M388" s="1323">
        <v>0.16849919376888256</v>
      </c>
      <c r="N388" s="1323">
        <v>0.46506984063343887</v>
      </c>
    </row>
    <row r="389" spans="1:14" ht="12.75">
      <c r="A389" s="779" t="s">
        <v>1417</v>
      </c>
      <c r="B389" s="779" t="s">
        <v>1397</v>
      </c>
      <c r="C389" s="779" t="s">
        <v>101</v>
      </c>
      <c r="D389" s="1323" t="s">
        <v>1545</v>
      </c>
      <c r="E389" s="1323" t="s">
        <v>1545</v>
      </c>
      <c r="F389" s="1323" t="s">
        <v>1545</v>
      </c>
      <c r="G389" s="1324" t="s">
        <v>1545</v>
      </c>
      <c r="H389" s="1325" t="s">
        <v>1545</v>
      </c>
      <c r="I389" s="1326" t="s">
        <v>1545</v>
      </c>
      <c r="J389" s="1323" t="s">
        <v>1545</v>
      </c>
      <c r="L389" s="1323" t="s">
        <v>1545</v>
      </c>
      <c r="M389" s="1323" t="s">
        <v>1545</v>
      </c>
      <c r="N389" s="1323" t="s">
        <v>1545</v>
      </c>
    </row>
    <row r="390" spans="1:14" ht="12.75">
      <c r="A390" s="779" t="s">
        <v>1419</v>
      </c>
      <c r="B390" s="779" t="s">
        <v>1397</v>
      </c>
      <c r="C390" s="779" t="s">
        <v>101</v>
      </c>
      <c r="D390" s="1323" t="s">
        <v>1545</v>
      </c>
      <c r="E390" s="1323" t="s">
        <v>1545</v>
      </c>
      <c r="F390" s="1323" t="s">
        <v>1545</v>
      </c>
      <c r="G390" s="1324" t="s">
        <v>1545</v>
      </c>
      <c r="H390" s="1325" t="s">
        <v>1545</v>
      </c>
      <c r="I390" s="1326" t="s">
        <v>1545</v>
      </c>
      <c r="J390" s="1323" t="s">
        <v>1545</v>
      </c>
      <c r="L390" s="1323" t="s">
        <v>1545</v>
      </c>
      <c r="M390" s="1323" t="s">
        <v>1545</v>
      </c>
      <c r="N390" s="1323" t="s">
        <v>1545</v>
      </c>
    </row>
    <row r="391" spans="1:14" ht="12.75">
      <c r="A391" s="779" t="s">
        <v>1421</v>
      </c>
      <c r="B391" s="779" t="s">
        <v>1397</v>
      </c>
      <c r="C391" s="779" t="s">
        <v>101</v>
      </c>
      <c r="D391" s="1323" t="s">
        <v>1545</v>
      </c>
      <c r="E391" s="1323" t="s">
        <v>1545</v>
      </c>
      <c r="F391" s="1323" t="s">
        <v>1545</v>
      </c>
      <c r="G391" s="1324" t="s">
        <v>1545</v>
      </c>
      <c r="H391" s="1325" t="s">
        <v>1545</v>
      </c>
      <c r="I391" s="1326" t="s">
        <v>1545</v>
      </c>
      <c r="J391" s="1323" t="s">
        <v>1545</v>
      </c>
      <c r="L391" s="1323" t="s">
        <v>1545</v>
      </c>
      <c r="M391" s="1323" t="s">
        <v>1545</v>
      </c>
      <c r="N391" s="1323" t="s">
        <v>1545</v>
      </c>
    </row>
    <row r="392" spans="1:14" ht="12.75">
      <c r="A392" s="779" t="s">
        <v>1423</v>
      </c>
      <c r="B392" s="779" t="s">
        <v>1397</v>
      </c>
      <c r="C392" s="779" t="s">
        <v>101</v>
      </c>
      <c r="D392" s="1323" t="s">
        <v>1545</v>
      </c>
      <c r="E392" s="1323" t="s">
        <v>1545</v>
      </c>
      <c r="F392" s="1323" t="s">
        <v>1545</v>
      </c>
      <c r="G392" s="1324" t="s">
        <v>1545</v>
      </c>
      <c r="H392" s="1325" t="s">
        <v>1545</v>
      </c>
      <c r="I392" s="1326" t="s">
        <v>1545</v>
      </c>
      <c r="J392" s="1323" t="s">
        <v>1545</v>
      </c>
      <c r="L392" s="1323" t="s">
        <v>1545</v>
      </c>
      <c r="M392" s="1323" t="s">
        <v>1545</v>
      </c>
      <c r="N392" s="1323" t="s">
        <v>1545</v>
      </c>
    </row>
    <row r="393" spans="1:14" ht="12.75">
      <c r="A393" s="779" t="s">
        <v>1425</v>
      </c>
      <c r="B393" s="779" t="s">
        <v>1397</v>
      </c>
      <c r="C393" s="779" t="s">
        <v>101</v>
      </c>
      <c r="D393" s="1323" t="s">
        <v>1545</v>
      </c>
      <c r="E393" s="1323" t="s">
        <v>1545</v>
      </c>
      <c r="F393" s="1323" t="s">
        <v>1545</v>
      </c>
      <c r="G393" s="1324" t="s">
        <v>1545</v>
      </c>
      <c r="H393" s="1325" t="s">
        <v>1545</v>
      </c>
      <c r="I393" s="1326" t="s">
        <v>1545</v>
      </c>
      <c r="J393" s="1323" t="s">
        <v>1545</v>
      </c>
      <c r="L393" s="1323" t="s">
        <v>1545</v>
      </c>
      <c r="M393" s="1323" t="s">
        <v>1545</v>
      </c>
      <c r="N393" s="1323" t="s">
        <v>1545</v>
      </c>
    </row>
    <row r="394" spans="1:14" ht="12.75">
      <c r="A394" s="779" t="s">
        <v>1427</v>
      </c>
      <c r="B394" s="779" t="s">
        <v>1397</v>
      </c>
      <c r="C394" s="779" t="s">
        <v>101</v>
      </c>
      <c r="D394" s="1323">
        <v>5.2153278165150245E-3</v>
      </c>
      <c r="E394" s="1323" t="s">
        <v>1545</v>
      </c>
      <c r="F394" s="1323" t="s">
        <v>1545</v>
      </c>
      <c r="G394" s="1324" t="s">
        <v>1545</v>
      </c>
      <c r="H394" s="1325" t="s">
        <v>1545</v>
      </c>
      <c r="I394" s="1326" t="s">
        <v>1545</v>
      </c>
      <c r="J394" s="1323" t="s">
        <v>1545</v>
      </c>
      <c r="L394" s="1323" t="s">
        <v>1545</v>
      </c>
      <c r="M394" s="1323" t="s">
        <v>1545</v>
      </c>
      <c r="N394" s="1323" t="s">
        <v>1545</v>
      </c>
    </row>
    <row r="395" spans="1:14" ht="12.75">
      <c r="A395" s="779" t="s">
        <v>1429</v>
      </c>
      <c r="B395" s="779" t="s">
        <v>1397</v>
      </c>
      <c r="C395" s="779" t="s">
        <v>101</v>
      </c>
      <c r="D395" s="1323" t="s">
        <v>1545</v>
      </c>
      <c r="E395" s="1323" t="s">
        <v>1545</v>
      </c>
      <c r="F395" s="1323" t="s">
        <v>1545</v>
      </c>
      <c r="G395" s="1324" t="s">
        <v>1545</v>
      </c>
      <c r="H395" s="1325" t="s">
        <v>1545</v>
      </c>
      <c r="I395" s="1326" t="s">
        <v>1545</v>
      </c>
      <c r="J395" s="1323" t="s">
        <v>1545</v>
      </c>
      <c r="L395" s="1323" t="s">
        <v>1545</v>
      </c>
      <c r="M395" s="1323" t="s">
        <v>1545</v>
      </c>
      <c r="N395" s="1323" t="s">
        <v>1545</v>
      </c>
    </row>
    <row r="396" spans="1:14" ht="12.75">
      <c r="A396" s="779" t="s">
        <v>1431</v>
      </c>
      <c r="B396" s="779" t="s">
        <v>1397</v>
      </c>
      <c r="C396" s="779" t="s">
        <v>101</v>
      </c>
      <c r="D396" s="1323">
        <v>1.7247261093023519E-2</v>
      </c>
      <c r="E396" s="1323">
        <v>1.5470973751480014E-2</v>
      </c>
      <c r="F396" s="1323">
        <v>9.7650614130238636E-3</v>
      </c>
      <c r="G396" s="1324">
        <v>7.3452426485239985E-3</v>
      </c>
      <c r="H396" s="1325">
        <v>5.888865686662398E-3</v>
      </c>
      <c r="I396" s="1326" t="s">
        <v>1545</v>
      </c>
      <c r="J396" s="1323" t="s">
        <v>1545</v>
      </c>
      <c r="L396" s="1323" t="s">
        <v>1545</v>
      </c>
      <c r="M396" s="1323" t="s">
        <v>1545</v>
      </c>
      <c r="N396" s="1323" t="s">
        <v>1545</v>
      </c>
    </row>
    <row r="397" spans="1:14" ht="12.75">
      <c r="A397" s="779" t="s">
        <v>1433</v>
      </c>
      <c r="B397" s="779" t="s">
        <v>1397</v>
      </c>
      <c r="C397" s="779" t="s">
        <v>101</v>
      </c>
      <c r="D397" s="1323" t="s">
        <v>1545</v>
      </c>
      <c r="E397" s="1323" t="s">
        <v>1545</v>
      </c>
      <c r="F397" s="1323" t="s">
        <v>1545</v>
      </c>
      <c r="G397" s="1324" t="s">
        <v>1545</v>
      </c>
      <c r="H397" s="1325" t="s">
        <v>1545</v>
      </c>
      <c r="I397" s="1326" t="s">
        <v>1545</v>
      </c>
      <c r="J397" s="1323" t="s">
        <v>1545</v>
      </c>
      <c r="L397" s="1323" t="s">
        <v>1545</v>
      </c>
      <c r="M397" s="1323" t="s">
        <v>1545</v>
      </c>
      <c r="N397" s="1323" t="s">
        <v>1545</v>
      </c>
    </row>
    <row r="398" spans="1:14" ht="12.75">
      <c r="A398" s="779" t="s">
        <v>1435</v>
      </c>
      <c r="B398" s="779" t="s">
        <v>1397</v>
      </c>
      <c r="C398" s="779" t="s">
        <v>101</v>
      </c>
      <c r="D398" s="1323">
        <v>6.2592921464505536E-3</v>
      </c>
      <c r="E398" s="1323">
        <v>5.714587339160606E-3</v>
      </c>
      <c r="F398" s="1323" t="s">
        <v>1545</v>
      </c>
      <c r="G398" s="1324" t="s">
        <v>1545</v>
      </c>
      <c r="H398" s="1325" t="s">
        <v>1545</v>
      </c>
      <c r="I398" s="1326" t="s">
        <v>1545</v>
      </c>
      <c r="J398" s="1323" t="s">
        <v>1545</v>
      </c>
      <c r="L398" s="1323" t="s">
        <v>1545</v>
      </c>
      <c r="M398" s="1323" t="s">
        <v>1545</v>
      </c>
      <c r="N398" s="1323" t="s">
        <v>1545</v>
      </c>
    </row>
    <row r="399" spans="1:14" ht="12.75">
      <c r="A399" s="779" t="s">
        <v>1437</v>
      </c>
      <c r="B399" s="779" t="s">
        <v>1397</v>
      </c>
      <c r="C399" s="779" t="s">
        <v>101</v>
      </c>
      <c r="D399" s="1323">
        <v>7.4349661750735844E-3</v>
      </c>
      <c r="E399" s="1323">
        <v>9.3837770808372894E-3</v>
      </c>
      <c r="F399" s="1323">
        <v>1.1660504603092859E-2</v>
      </c>
      <c r="G399" s="1324">
        <v>1.4441905085274521E-2</v>
      </c>
      <c r="H399" s="1325">
        <v>1.6347122230663726E-2</v>
      </c>
      <c r="I399" s="1326">
        <v>1.7349594808269194E-2</v>
      </c>
      <c r="J399" s="1323">
        <v>1.8140223916734803E-2</v>
      </c>
      <c r="L399" s="1323">
        <v>0.40418162977693722</v>
      </c>
      <c r="M399" s="1323">
        <v>0.17398726994811284</v>
      </c>
      <c r="N399" s="1323">
        <v>0.42183110027494997</v>
      </c>
    </row>
    <row r="400" spans="1:14" ht="12.75">
      <c r="A400" s="779" t="s">
        <v>1438</v>
      </c>
      <c r="B400" s="779" t="s">
        <v>1397</v>
      </c>
      <c r="C400" s="779" t="s">
        <v>101</v>
      </c>
      <c r="D400" s="1323">
        <v>1.4322035252691401E-2</v>
      </c>
      <c r="E400" s="1323">
        <v>1.8433987217152347E-2</v>
      </c>
      <c r="F400" s="1323">
        <v>2.1021756244050008E-2</v>
      </c>
      <c r="G400" s="1324">
        <v>2.2736258789296668E-2</v>
      </c>
      <c r="H400" s="1325">
        <v>2.5561991005521333E-2</v>
      </c>
      <c r="I400" s="1326">
        <v>2.9167273075363778E-2</v>
      </c>
      <c r="J400" s="1323">
        <v>3.0813366407932169E-2</v>
      </c>
      <c r="L400" s="1323">
        <v>0.37130388315090079</v>
      </c>
      <c r="M400" s="1323">
        <v>0.16727180575604902</v>
      </c>
      <c r="N400" s="1323">
        <v>0.4614243110930501</v>
      </c>
    </row>
    <row r="401" spans="1:14" ht="12.75">
      <c r="A401" s="779" t="s">
        <v>1441</v>
      </c>
      <c r="B401" s="779" t="s">
        <v>1397</v>
      </c>
      <c r="C401" s="779" t="s">
        <v>1227</v>
      </c>
      <c r="D401" s="1323" t="s">
        <v>1545</v>
      </c>
      <c r="E401" s="1323" t="s">
        <v>1545</v>
      </c>
      <c r="F401" s="1323" t="s">
        <v>1545</v>
      </c>
      <c r="G401" s="1324" t="s">
        <v>1545</v>
      </c>
      <c r="H401" s="1325" t="s">
        <v>1545</v>
      </c>
      <c r="I401" s="1326" t="s">
        <v>1545</v>
      </c>
      <c r="J401" s="1323" t="s">
        <v>1545</v>
      </c>
      <c r="L401" s="1323" t="s">
        <v>1545</v>
      </c>
      <c r="M401" s="1323" t="s">
        <v>1545</v>
      </c>
      <c r="N401" s="1323" t="s">
        <v>1545</v>
      </c>
    </row>
    <row r="402" spans="1:14" ht="12.75">
      <c r="A402" s="779" t="s">
        <v>1442</v>
      </c>
      <c r="B402" s="779" t="s">
        <v>1397</v>
      </c>
      <c r="C402" s="779" t="s">
        <v>1025</v>
      </c>
      <c r="D402" s="1323" t="s">
        <v>1545</v>
      </c>
      <c r="E402" s="1323" t="s">
        <v>1545</v>
      </c>
      <c r="F402" s="1323" t="s">
        <v>1545</v>
      </c>
      <c r="G402" s="1324" t="s">
        <v>1545</v>
      </c>
      <c r="H402" s="1325" t="s">
        <v>1545</v>
      </c>
      <c r="I402" s="1326" t="s">
        <v>1545</v>
      </c>
      <c r="J402" s="1323" t="s">
        <v>1545</v>
      </c>
      <c r="L402" s="1323" t="s">
        <v>1545</v>
      </c>
      <c r="M402" s="1323" t="s">
        <v>1545</v>
      </c>
      <c r="N402" s="1323" t="s">
        <v>1545</v>
      </c>
    </row>
    <row r="403" spans="1:14" ht="12.75">
      <c r="A403" s="779" t="s">
        <v>1443</v>
      </c>
      <c r="B403" s="779" t="s">
        <v>1397</v>
      </c>
      <c r="C403" s="779" t="s">
        <v>33</v>
      </c>
      <c r="D403" s="1323" t="s">
        <v>1545</v>
      </c>
      <c r="E403" s="1323" t="s">
        <v>1545</v>
      </c>
      <c r="F403" s="1323" t="s">
        <v>1545</v>
      </c>
      <c r="G403" s="1324" t="s">
        <v>1545</v>
      </c>
      <c r="H403" s="1325" t="s">
        <v>1545</v>
      </c>
      <c r="I403" s="1326" t="s">
        <v>1545</v>
      </c>
      <c r="J403" s="1323" t="s">
        <v>1545</v>
      </c>
      <c r="L403" s="1323" t="s">
        <v>1545</v>
      </c>
      <c r="M403" s="1323" t="s">
        <v>1545</v>
      </c>
      <c r="N403" s="1323" t="s">
        <v>1545</v>
      </c>
    </row>
    <row r="404" spans="1:14" ht="12.75">
      <c r="A404" s="779" t="s">
        <v>1439</v>
      </c>
      <c r="B404" s="779" t="s">
        <v>1397</v>
      </c>
      <c r="C404" s="779" t="s">
        <v>1227</v>
      </c>
      <c r="D404" s="1323" t="s">
        <v>1545</v>
      </c>
      <c r="E404" s="1323" t="s">
        <v>1545</v>
      </c>
      <c r="F404" s="1323" t="s">
        <v>1545</v>
      </c>
      <c r="G404" s="1324" t="s">
        <v>1545</v>
      </c>
      <c r="H404" s="1325" t="s">
        <v>1545</v>
      </c>
      <c r="I404" s="1326" t="s">
        <v>1545</v>
      </c>
      <c r="J404" s="1323" t="s">
        <v>1545</v>
      </c>
      <c r="L404" s="1323" t="s">
        <v>1545</v>
      </c>
      <c r="M404" s="1323" t="s">
        <v>1545</v>
      </c>
      <c r="N404" s="1323" t="s">
        <v>1545</v>
      </c>
    </row>
    <row r="405" spans="1:14" ht="12.75">
      <c r="A405" s="779" t="s">
        <v>1444</v>
      </c>
      <c r="B405" s="779" t="s">
        <v>1397</v>
      </c>
      <c r="C405" s="779" t="s">
        <v>22</v>
      </c>
      <c r="D405" s="1323">
        <v>6.037374188004564E-3</v>
      </c>
      <c r="E405" s="1323">
        <v>5.1923421080799729E-3</v>
      </c>
      <c r="F405" s="1323" t="s">
        <v>1545</v>
      </c>
      <c r="G405" s="1324" t="s">
        <v>1545</v>
      </c>
      <c r="H405" s="1325" t="s">
        <v>1545</v>
      </c>
      <c r="I405" s="1326" t="s">
        <v>1545</v>
      </c>
      <c r="J405" s="1323" t="s">
        <v>1545</v>
      </c>
      <c r="L405" s="1323" t="s">
        <v>1545</v>
      </c>
      <c r="M405" s="1323" t="s">
        <v>1545</v>
      </c>
      <c r="N405" s="1323" t="s">
        <v>1545</v>
      </c>
    </row>
    <row r="406" spans="1:14" ht="12.75">
      <c r="A406" s="779" t="s">
        <v>1446</v>
      </c>
      <c r="B406" s="779" t="s">
        <v>1397</v>
      </c>
      <c r="C406" s="779" t="s">
        <v>35</v>
      </c>
      <c r="D406" s="1323">
        <v>6.6621403464128112E-3</v>
      </c>
      <c r="E406" s="1323">
        <v>9.142273777486375E-3</v>
      </c>
      <c r="F406" s="1323">
        <v>1.1818793003859641E-2</v>
      </c>
      <c r="G406" s="1324">
        <v>1.2328765743160264E-2</v>
      </c>
      <c r="H406" s="1325">
        <v>1.3119043396510693E-2</v>
      </c>
      <c r="I406" s="1326">
        <v>1.3312510555277303E-2</v>
      </c>
      <c r="J406" s="1323">
        <v>1.309978962394056E-2</v>
      </c>
      <c r="L406" s="1323">
        <v>0.27225693145011332</v>
      </c>
      <c r="M406" s="1323">
        <v>0.19700543701060311</v>
      </c>
      <c r="N406" s="1323">
        <v>0.53073763153928355</v>
      </c>
    </row>
    <row r="407" spans="1:14" ht="12.75">
      <c r="A407" s="779" t="s">
        <v>1448</v>
      </c>
      <c r="B407" s="779" t="s">
        <v>1397</v>
      </c>
      <c r="C407" s="779" t="s">
        <v>101</v>
      </c>
      <c r="D407" s="1323">
        <v>0.14649282578280731</v>
      </c>
      <c r="E407" s="1323">
        <v>0.11691502665367498</v>
      </c>
      <c r="F407" s="1323">
        <v>8.7756569129631659E-2</v>
      </c>
      <c r="G407" s="1324">
        <v>7.1064984395486891E-2</v>
      </c>
      <c r="H407" s="1325">
        <v>5.381633380193257E-2</v>
      </c>
      <c r="I407" s="1326">
        <v>3.8507910894901985E-2</v>
      </c>
      <c r="J407" s="1323">
        <v>2.7431935447860024E-2</v>
      </c>
      <c r="L407" s="1323">
        <v>0.43023583446572289</v>
      </c>
      <c r="M407" s="1323">
        <v>0.15242753256608776</v>
      </c>
      <c r="N407" s="1323">
        <v>0.41733663296818929</v>
      </c>
    </row>
    <row r="408" spans="1:14" ht="12.75">
      <c r="A408" s="779" t="s">
        <v>1450</v>
      </c>
      <c r="B408" s="779" t="s">
        <v>1397</v>
      </c>
      <c r="C408" s="779" t="s">
        <v>101</v>
      </c>
      <c r="D408" s="1323">
        <v>1.9326707163206766E-2</v>
      </c>
      <c r="E408" s="1323">
        <v>1.635392427438E-2</v>
      </c>
      <c r="F408" s="1323">
        <v>1.4875971477628135E-2</v>
      </c>
      <c r="G408" s="1324">
        <v>1.2876884889133008E-2</v>
      </c>
      <c r="H408" s="1325">
        <v>1.0735167682194402E-2</v>
      </c>
      <c r="I408" s="1326">
        <v>9.0705215221574178E-3</v>
      </c>
      <c r="J408" s="1323">
        <v>7.1097774016297818E-3</v>
      </c>
      <c r="L408" s="1323">
        <v>0.43169540796383798</v>
      </c>
      <c r="M408" s="1323">
        <v>0.15205988396530828</v>
      </c>
      <c r="N408" s="1323">
        <v>0.41624470807085379</v>
      </c>
    </row>
    <row r="409" spans="1:14" ht="12.75">
      <c r="A409" s="779" t="s">
        <v>1452</v>
      </c>
      <c r="B409" s="779" t="s">
        <v>1397</v>
      </c>
      <c r="C409" s="779" t="s">
        <v>101</v>
      </c>
      <c r="D409" s="1323">
        <v>0.150282748454176</v>
      </c>
      <c r="E409" s="1323">
        <v>0.12919664200400782</v>
      </c>
      <c r="F409" s="1323">
        <v>0.11022545762548873</v>
      </c>
      <c r="G409" s="1324">
        <v>9.6009840773156191E-2</v>
      </c>
      <c r="H409" s="1325">
        <v>7.9720100255739376E-2</v>
      </c>
      <c r="I409" s="1326">
        <v>6.0574306521817126E-2</v>
      </c>
      <c r="J409" s="1323">
        <v>4.6717002747247292E-2</v>
      </c>
      <c r="L409" s="1323">
        <v>0.4500144045630981</v>
      </c>
      <c r="M409" s="1323">
        <v>0.14744594390833324</v>
      </c>
      <c r="N409" s="1323">
        <v>0.40253965152856863</v>
      </c>
    </row>
    <row r="410" spans="1:14" ht="12.75">
      <c r="A410" s="779" t="s">
        <v>1454</v>
      </c>
      <c r="B410" s="779" t="s">
        <v>1397</v>
      </c>
      <c r="C410" s="779" t="s">
        <v>101</v>
      </c>
      <c r="D410" s="1323" t="s">
        <v>1545</v>
      </c>
      <c r="E410" s="1323" t="s">
        <v>1545</v>
      </c>
      <c r="F410" s="1323" t="s">
        <v>1545</v>
      </c>
      <c r="G410" s="1324" t="s">
        <v>1545</v>
      </c>
      <c r="H410" s="1325" t="s">
        <v>1545</v>
      </c>
      <c r="I410" s="1326" t="s">
        <v>1545</v>
      </c>
      <c r="J410" s="1323" t="s">
        <v>1545</v>
      </c>
      <c r="L410" s="1323" t="s">
        <v>1545</v>
      </c>
      <c r="M410" s="1323" t="s">
        <v>1545</v>
      </c>
      <c r="N410" s="1323" t="s">
        <v>1545</v>
      </c>
    </row>
    <row r="411" spans="1:14" ht="12.75">
      <c r="A411" s="779" t="s">
        <v>1456</v>
      </c>
      <c r="B411" s="779" t="s">
        <v>1397</v>
      </c>
      <c r="C411" s="779" t="s">
        <v>101</v>
      </c>
      <c r="D411" s="1323" t="s">
        <v>1545</v>
      </c>
      <c r="E411" s="1323" t="s">
        <v>1545</v>
      </c>
      <c r="F411" s="1323" t="s">
        <v>1545</v>
      </c>
      <c r="G411" s="1324" t="s">
        <v>1545</v>
      </c>
      <c r="H411" s="1325" t="s">
        <v>1545</v>
      </c>
      <c r="I411" s="1326" t="s">
        <v>1545</v>
      </c>
      <c r="J411" s="1323" t="s">
        <v>1545</v>
      </c>
      <c r="L411" s="1323" t="s">
        <v>1545</v>
      </c>
      <c r="M411" s="1323" t="s">
        <v>1545</v>
      </c>
      <c r="N411" s="1323" t="s">
        <v>1545</v>
      </c>
    </row>
    <row r="412" spans="1:14" ht="12.75">
      <c r="A412" s="779" t="s">
        <v>1458</v>
      </c>
      <c r="B412" s="779" t="s">
        <v>1397</v>
      </c>
      <c r="C412" s="779" t="s">
        <v>101</v>
      </c>
      <c r="D412" s="1323">
        <v>1.049876450720363E-2</v>
      </c>
      <c r="E412" s="1323">
        <v>6.532708099549419E-3</v>
      </c>
      <c r="F412" s="1323" t="s">
        <v>1545</v>
      </c>
      <c r="G412" s="1324" t="s">
        <v>1545</v>
      </c>
      <c r="H412" s="1325" t="s">
        <v>1545</v>
      </c>
      <c r="I412" s="1326" t="s">
        <v>1545</v>
      </c>
      <c r="J412" s="1323" t="s">
        <v>1545</v>
      </c>
      <c r="L412" s="1323" t="s">
        <v>1545</v>
      </c>
      <c r="M412" s="1323" t="s">
        <v>1545</v>
      </c>
      <c r="N412" s="1323" t="s">
        <v>1545</v>
      </c>
    </row>
    <row r="413" spans="1:14" ht="12.75">
      <c r="A413" s="779" t="s">
        <v>1460</v>
      </c>
      <c r="B413" s="779" t="s">
        <v>1397</v>
      </c>
      <c r="C413" s="779" t="s">
        <v>101</v>
      </c>
      <c r="D413" s="1323">
        <v>6.6346911479944551E-2</v>
      </c>
      <c r="E413" s="1323">
        <v>4.3318112131868425E-2</v>
      </c>
      <c r="F413" s="1323">
        <v>2.5561092005301326E-2</v>
      </c>
      <c r="G413" s="1324">
        <v>1.8042868128462727E-2</v>
      </c>
      <c r="H413" s="1325">
        <v>1.2865074406366138E-2</v>
      </c>
      <c r="I413" s="1326">
        <v>9.919708218797051E-3</v>
      </c>
      <c r="J413" s="1323">
        <v>7.2447030657512993E-3</v>
      </c>
      <c r="L413" s="1323">
        <v>0.4244716381280097</v>
      </c>
      <c r="M413" s="1323">
        <v>0.15387946268191846</v>
      </c>
      <c r="N413" s="1323">
        <v>0.42164889919007181</v>
      </c>
    </row>
    <row r="414" spans="1:14" ht="12.75">
      <c r="A414" s="779" t="s">
        <v>1462</v>
      </c>
      <c r="B414" s="779" t="s">
        <v>1397</v>
      </c>
      <c r="C414" s="779" t="s">
        <v>101</v>
      </c>
      <c r="D414" s="1323">
        <v>3.8171399581006425E-2</v>
      </c>
      <c r="E414" s="1323">
        <v>2.9380617103192678E-2</v>
      </c>
      <c r="F414" s="1323">
        <v>2.0606860198212507E-2</v>
      </c>
      <c r="G414" s="1324">
        <v>1.5178457775262354E-2</v>
      </c>
      <c r="H414" s="1325">
        <v>1.0247626036179066E-2</v>
      </c>
      <c r="I414" s="1326">
        <v>7.2178937935115295E-3</v>
      </c>
      <c r="J414" s="1323">
        <v>5.4395116231843619E-3</v>
      </c>
      <c r="L414" s="1323">
        <v>0.43624508190435662</v>
      </c>
      <c r="M414" s="1323">
        <v>0.1509138770938514</v>
      </c>
      <c r="N414" s="1323">
        <v>0.41284104100179198</v>
      </c>
    </row>
    <row r="415" spans="1:14" ht="12.75">
      <c r="A415" s="779" t="s">
        <v>1464</v>
      </c>
      <c r="B415" s="779" t="s">
        <v>1397</v>
      </c>
      <c r="C415" s="779" t="s">
        <v>101</v>
      </c>
      <c r="D415" s="1323">
        <v>0.45371927853814886</v>
      </c>
      <c r="E415" s="1323">
        <v>0.54478161979769724</v>
      </c>
      <c r="F415" s="1323">
        <v>0.62833933086883764</v>
      </c>
      <c r="G415" s="1324">
        <v>0.6854887342380821</v>
      </c>
      <c r="H415" s="1325">
        <v>0.73291508311430253</v>
      </c>
      <c r="I415" s="1326">
        <v>0.77517934821800638</v>
      </c>
      <c r="J415" s="1323">
        <v>0.80874598226989924</v>
      </c>
      <c r="L415" s="1323">
        <v>0.47829042208421685</v>
      </c>
      <c r="M415" s="1323">
        <v>0.14033478298534677</v>
      </c>
      <c r="N415" s="1323">
        <v>0.38137479493043641</v>
      </c>
    </row>
    <row r="416" spans="1:14" ht="12.75">
      <c r="A416" s="779" t="s">
        <v>1465</v>
      </c>
      <c r="B416" s="779" t="s">
        <v>1397</v>
      </c>
      <c r="C416" s="779" t="s">
        <v>1227</v>
      </c>
      <c r="D416" s="1323" t="s">
        <v>1545</v>
      </c>
      <c r="E416" s="1323" t="s">
        <v>1545</v>
      </c>
      <c r="F416" s="1323" t="s">
        <v>1545</v>
      </c>
      <c r="G416" s="1324" t="s">
        <v>1545</v>
      </c>
      <c r="H416" s="1325" t="s">
        <v>1545</v>
      </c>
      <c r="I416" s="1326" t="s">
        <v>1545</v>
      </c>
      <c r="J416" s="1323">
        <v>5.9076536769294705E-3</v>
      </c>
      <c r="L416" s="1323" t="s">
        <v>1545</v>
      </c>
      <c r="M416" s="1323" t="s">
        <v>1545</v>
      </c>
      <c r="N416" s="1323" t="s">
        <v>1545</v>
      </c>
    </row>
    <row r="417" spans="1:14" ht="12.75">
      <c r="A417" s="1363" t="s">
        <v>1467</v>
      </c>
      <c r="B417" s="1363" t="s">
        <v>1397</v>
      </c>
      <c r="C417" s="1363" t="s">
        <v>1025</v>
      </c>
      <c r="D417" s="1364" t="s">
        <v>1545</v>
      </c>
      <c r="E417" s="1364" t="s">
        <v>1545</v>
      </c>
      <c r="F417" s="1364" t="s">
        <v>1545</v>
      </c>
      <c r="G417" s="1365" t="s">
        <v>1545</v>
      </c>
      <c r="H417" s="1366" t="s">
        <v>1545</v>
      </c>
      <c r="I417" s="1384" t="s">
        <v>1545</v>
      </c>
      <c r="J417" s="1364" t="s">
        <v>1545</v>
      </c>
      <c r="L417" s="1364" t="s">
        <v>1545</v>
      </c>
      <c r="M417" s="1364" t="s">
        <v>1545</v>
      </c>
      <c r="N417" s="1364" t="s">
        <v>1545</v>
      </c>
    </row>
  </sheetData>
  <mergeCells count="1">
    <mergeCell ref="A1:B1"/>
  </mergeCells>
  <hyperlinks>
    <hyperlink ref="A1" location="Contents!A1" display="To table of contents" xr:uid="{44E79C95-7911-46B7-AFE0-8BE087118355}"/>
  </hyperlinks>
  <pageMargins left="0.7" right="0.7" top="0.75" bottom="0.75" header="0.3" footer="0.3"/>
  <pageSetup paperSize="9" orientation="portrait" horizontalDpi="4294967293" verticalDpi="1200"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pageSetUpPr fitToPage="1"/>
  </sheetPr>
  <dimension ref="A1:C21"/>
  <sheetViews>
    <sheetView zoomScaleNormal="100" workbookViewId="0">
      <selection activeCell="A2" sqref="A2"/>
    </sheetView>
  </sheetViews>
  <sheetFormatPr defaultColWidth="8.6640625" defaultRowHeight="12"/>
  <cols>
    <col min="1" max="1" width="29.5" style="490" customWidth="1"/>
    <col min="2" max="2" width="22" style="490" customWidth="1"/>
    <col min="3" max="16384" width="8.6640625" style="490"/>
  </cols>
  <sheetData>
    <row r="1" spans="1:3" ht="30.75" customHeight="1">
      <c r="A1" s="1869" t="s">
        <v>10</v>
      </c>
      <c r="B1" s="1869"/>
    </row>
    <row r="2" spans="1:3" ht="20.25">
      <c r="A2" s="126" t="s">
        <v>1551</v>
      </c>
    </row>
    <row r="3" spans="1:3" ht="12.75">
      <c r="A3" s="21" t="s">
        <v>1552</v>
      </c>
      <c r="B3" s="80" t="s">
        <v>1553</v>
      </c>
    </row>
    <row r="4" spans="1:3">
      <c r="A4" s="490" t="s">
        <v>1554</v>
      </c>
      <c r="B4" s="466">
        <v>100</v>
      </c>
    </row>
    <row r="5" spans="1:3">
      <c r="A5" s="490" t="s">
        <v>1555</v>
      </c>
      <c r="B5" s="491">
        <v>100</v>
      </c>
    </row>
    <row r="6" spans="1:3">
      <c r="A6" s="490" t="s">
        <v>1556</v>
      </c>
      <c r="B6" s="466">
        <v>15</v>
      </c>
    </row>
    <row r="7" spans="1:3">
      <c r="A7" s="490" t="s">
        <v>1557</v>
      </c>
      <c r="B7" s="466">
        <v>15</v>
      </c>
      <c r="C7" s="840"/>
    </row>
    <row r="8" spans="1:3">
      <c r="A8" s="490" t="s">
        <v>1558</v>
      </c>
      <c r="B8" s="466">
        <v>20</v>
      </c>
    </row>
    <row r="9" spans="1:3">
      <c r="A9" s="490" t="s">
        <v>1559</v>
      </c>
      <c r="B9" s="466">
        <v>20</v>
      </c>
    </row>
    <row r="11" spans="1:3" ht="12.75">
      <c r="A11" s="841" t="s">
        <v>1560</v>
      </c>
      <c r="B11" s="821"/>
    </row>
    <row r="12" spans="1:3" ht="12.75">
      <c r="A12" s="445" t="s">
        <v>493</v>
      </c>
      <c r="B12" s="821"/>
    </row>
    <row r="13" spans="1:3" ht="12.75">
      <c r="A13" s="841" t="s">
        <v>1561</v>
      </c>
      <c r="B13" s="821"/>
    </row>
    <row r="14" spans="1:3" ht="12.75">
      <c r="A14" s="494" t="s">
        <v>536</v>
      </c>
      <c r="B14" s="821"/>
    </row>
    <row r="15" spans="1:3" ht="12.75">
      <c r="A15" s="494" t="s">
        <v>1562</v>
      </c>
      <c r="B15" s="821"/>
    </row>
    <row r="16" spans="1:3" ht="12.75">
      <c r="A16" s="494" t="s">
        <v>1563</v>
      </c>
      <c r="B16" s="821"/>
    </row>
    <row r="17" spans="1:2" ht="12.75">
      <c r="A17" s="21" t="s">
        <v>1564</v>
      </c>
      <c r="B17" s="821"/>
    </row>
    <row r="18" spans="1:2" ht="12.75">
      <c r="A18" s="445" t="s">
        <v>493</v>
      </c>
      <c r="B18" s="821"/>
    </row>
    <row r="19" spans="1:2">
      <c r="A19" s="821"/>
      <c r="B19" s="821"/>
    </row>
    <row r="20" spans="1:2">
      <c r="A20" s="821"/>
      <c r="B20" s="821"/>
    </row>
    <row r="21" spans="1:2">
      <c r="A21" s="821"/>
      <c r="B21" s="821"/>
    </row>
  </sheetData>
  <mergeCells count="1">
    <mergeCell ref="A1:B1"/>
  </mergeCells>
  <hyperlinks>
    <hyperlink ref="A1" location="Contents!A1" display="To table of contents" xr:uid="{00000000-0004-0000-1600-000002000000}"/>
    <hyperlink ref="A12" r:id="rId1" xr:uid="{D845D8AE-5DBF-44A6-9F79-CB17E2376DF6}"/>
    <hyperlink ref="A18" r:id="rId2" xr:uid="{CCEE5AE7-F069-44D4-8497-BBA302B395DB}"/>
    <hyperlink ref="A14" r:id="rId3" xr:uid="{D54EF954-125B-4268-BFAD-938D3208BE64}"/>
    <hyperlink ref="A15" r:id="rId4" display="     * 'Factsheet break linings including the effect of porous asphalt 2016.pdf' (in Dutch)." xr:uid="{059B8EF6-5ECD-4EDD-8ACF-82A3005A9CCD}"/>
    <hyperlink ref="A16" r:id="rId5" display="     * &quot;Factsheet road surface wear January 2016.pdf' (in Dutch).  See:" xr:uid="{872D349A-FF72-4F31-B474-29C464F61C0D}"/>
  </hyperlinks>
  <pageMargins left="0.75" right="0.75" top="1" bottom="1" header="0.5" footer="0.5"/>
  <pageSetup paperSize="9" orientation="landscape" r:id="rId6"/>
  <headerFooter alignWithMargins="0"/>
  <customProperties>
    <customPr name="EpmWorksheetKeyString_GUID" r:id="rId7"/>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rgb="FF00B050"/>
    <pageSetUpPr fitToPage="1"/>
  </sheetPr>
  <dimension ref="A1:AV91"/>
  <sheetViews>
    <sheetView zoomScaleNormal="100" workbookViewId="0">
      <selection activeCell="AD54" sqref="AD54"/>
    </sheetView>
  </sheetViews>
  <sheetFormatPr defaultColWidth="8.6640625" defaultRowHeight="12"/>
  <cols>
    <col min="1" max="2" width="22" style="490" customWidth="1"/>
    <col min="3" max="3" width="13.1640625" style="490" customWidth="1"/>
    <col min="4" max="4" width="50.1640625" style="490" customWidth="1"/>
    <col min="5" max="5" width="18.33203125" style="490" customWidth="1"/>
    <col min="6" max="31" width="8.6640625" style="490"/>
    <col min="32" max="32" width="22" style="490" customWidth="1"/>
    <col min="33" max="33" width="14.5" style="490" customWidth="1"/>
    <col min="34" max="16384" width="8.6640625" style="490"/>
  </cols>
  <sheetData>
    <row r="1" spans="1:47" ht="30.75" customHeight="1">
      <c r="A1" s="1869" t="s">
        <v>10</v>
      </c>
      <c r="B1" s="1869"/>
      <c r="AF1" s="1869" t="s">
        <v>10</v>
      </c>
      <c r="AG1" s="1869"/>
    </row>
    <row r="2" spans="1:47" ht="20.25">
      <c r="A2" s="126" t="s">
        <v>1565</v>
      </c>
      <c r="B2" s="232"/>
      <c r="C2" s="232"/>
      <c r="D2" s="232"/>
      <c r="E2" s="233"/>
      <c r="F2" s="234" t="s">
        <v>1566</v>
      </c>
      <c r="G2" s="235"/>
      <c r="H2" s="235"/>
      <c r="I2" s="235"/>
      <c r="J2" s="235"/>
      <c r="K2" s="235"/>
      <c r="L2" s="235"/>
      <c r="M2" s="235"/>
      <c r="N2" s="235"/>
      <c r="O2" s="235"/>
      <c r="P2" s="228"/>
      <c r="Q2" s="228"/>
      <c r="R2" s="228"/>
      <c r="S2" s="228"/>
      <c r="T2" s="228"/>
      <c r="U2" s="228"/>
      <c r="V2" s="228"/>
      <c r="W2" s="228"/>
      <c r="X2" s="228"/>
      <c r="Y2" s="228"/>
      <c r="Z2" s="228"/>
      <c r="AA2" s="244"/>
      <c r="AB2" s="244"/>
      <c r="AC2" s="244"/>
      <c r="AF2" s="306" t="s">
        <v>1567</v>
      </c>
      <c r="AG2" s="834"/>
      <c r="AH2" s="834"/>
      <c r="AI2" s="834"/>
      <c r="AJ2" s="834"/>
      <c r="AK2" s="834"/>
      <c r="AL2" s="834"/>
      <c r="AM2" s="834"/>
      <c r="AN2" s="834"/>
    </row>
    <row r="3" spans="1:47" ht="12.75">
      <c r="A3" s="1244" t="s">
        <v>953</v>
      </c>
      <c r="B3" s="1593" t="s">
        <v>954</v>
      </c>
      <c r="C3" s="1244" t="s">
        <v>314</v>
      </c>
      <c r="D3" s="1244" t="s">
        <v>955</v>
      </c>
      <c r="E3" s="1594" t="s">
        <v>956</v>
      </c>
      <c r="F3" s="1929" t="s">
        <v>957</v>
      </c>
      <c r="G3" s="1930"/>
      <c r="H3" s="1931"/>
      <c r="I3" s="1929" t="s">
        <v>958</v>
      </c>
      <c r="J3" s="1930"/>
      <c r="K3" s="1931"/>
      <c r="L3" s="1929" t="s">
        <v>959</v>
      </c>
      <c r="M3" s="1930"/>
      <c r="N3" s="1931"/>
      <c r="O3" s="1929" t="s">
        <v>960</v>
      </c>
      <c r="P3" s="1930"/>
      <c r="Q3" s="1930"/>
      <c r="R3" s="1929" t="s">
        <v>961</v>
      </c>
      <c r="S3" s="1930"/>
      <c r="T3" s="1931"/>
      <c r="U3" s="1929" t="s">
        <v>962</v>
      </c>
      <c r="V3" s="1930"/>
      <c r="W3" s="1931"/>
      <c r="X3" s="1929" t="s">
        <v>408</v>
      </c>
      <c r="Y3" s="1930"/>
      <c r="Z3" s="1931"/>
      <c r="AA3" s="1929" t="s">
        <v>963</v>
      </c>
      <c r="AB3" s="1930"/>
      <c r="AC3" s="1931"/>
      <c r="AF3" s="835" t="s">
        <v>1534</v>
      </c>
      <c r="AG3" s="834"/>
      <c r="AH3" s="834"/>
      <c r="AI3" s="834"/>
      <c r="AJ3" s="834"/>
      <c r="AK3" s="834"/>
      <c r="AL3" s="834"/>
      <c r="AM3" s="834"/>
      <c r="AN3" s="834"/>
    </row>
    <row r="4" spans="1:47" ht="12.75">
      <c r="A4" s="228"/>
      <c r="B4" s="471"/>
      <c r="C4" s="228"/>
      <c r="D4" s="228"/>
      <c r="E4" s="236"/>
      <c r="F4" s="1923"/>
      <c r="G4" s="1924"/>
      <c r="H4" s="1925"/>
      <c r="I4" s="1923" t="s">
        <v>1568</v>
      </c>
      <c r="J4" s="1924"/>
      <c r="K4" s="1925"/>
      <c r="L4" s="1923"/>
      <c r="M4" s="1924"/>
      <c r="N4" s="1925"/>
      <c r="O4" s="1923"/>
      <c r="P4" s="1924"/>
      <c r="Q4" s="1924"/>
      <c r="R4" s="1923"/>
      <c r="S4" s="1924"/>
      <c r="T4" s="1925"/>
      <c r="U4" s="1923"/>
      <c r="V4" s="1924"/>
      <c r="W4" s="1925"/>
      <c r="X4" s="1923"/>
      <c r="Y4" s="1924"/>
      <c r="Z4" s="1924"/>
      <c r="AA4" s="1926"/>
      <c r="AB4" s="1927"/>
      <c r="AC4" s="1928"/>
      <c r="AF4" s="1609"/>
      <c r="AG4" s="1252"/>
      <c r="AH4" s="1252"/>
      <c r="AI4" s="1252"/>
      <c r="AJ4" s="1613" t="s">
        <v>1535</v>
      </c>
      <c r="AK4" s="1614"/>
      <c r="AL4" s="1614"/>
      <c r="AM4" s="1614"/>
      <c r="AN4" s="1614"/>
      <c r="AO4" s="1614"/>
      <c r="AP4" s="1614"/>
      <c r="AQ4" s="1616"/>
    </row>
    <row r="5" spans="1:47" ht="12.75">
      <c r="A5" s="513"/>
      <c r="B5" s="237"/>
      <c r="C5" s="228"/>
      <c r="D5" s="228"/>
      <c r="E5" s="236"/>
      <c r="F5" s="124" t="s">
        <v>255</v>
      </c>
      <c r="G5" s="124" t="s">
        <v>256</v>
      </c>
      <c r="H5" s="124" t="s">
        <v>257</v>
      </c>
      <c r="I5" s="124" t="s">
        <v>255</v>
      </c>
      <c r="J5" s="124" t="s">
        <v>256</v>
      </c>
      <c r="K5" s="124" t="s">
        <v>257</v>
      </c>
      <c r="L5" s="124" t="s">
        <v>255</v>
      </c>
      <c r="M5" s="124" t="s">
        <v>256</v>
      </c>
      <c r="N5" s="124" t="s">
        <v>257</v>
      </c>
      <c r="O5" s="124" t="s">
        <v>255</v>
      </c>
      <c r="P5" s="124" t="s">
        <v>256</v>
      </c>
      <c r="Q5" s="124" t="s">
        <v>257</v>
      </c>
      <c r="R5" s="124" t="s">
        <v>255</v>
      </c>
      <c r="S5" s="124" t="s">
        <v>256</v>
      </c>
      <c r="T5" s="124" t="s">
        <v>257</v>
      </c>
      <c r="U5" s="124" t="s">
        <v>255</v>
      </c>
      <c r="V5" s="124" t="s">
        <v>256</v>
      </c>
      <c r="W5" s="124" t="s">
        <v>257</v>
      </c>
      <c r="X5" s="124" t="s">
        <v>255</v>
      </c>
      <c r="Y5" s="124" t="s">
        <v>256</v>
      </c>
      <c r="Z5" s="124" t="s">
        <v>257</v>
      </c>
      <c r="AA5" s="124" t="s">
        <v>255</v>
      </c>
      <c r="AB5" s="124" t="s">
        <v>256</v>
      </c>
      <c r="AC5" s="124" t="s">
        <v>257</v>
      </c>
      <c r="AF5" s="514" t="s">
        <v>1536</v>
      </c>
      <c r="AG5" s="515"/>
      <c r="AH5" s="515"/>
      <c r="AI5" s="516"/>
      <c r="AJ5" s="1089">
        <v>1990</v>
      </c>
      <c r="AK5" s="1089">
        <v>2000</v>
      </c>
      <c r="AL5" s="1089">
        <v>2010</v>
      </c>
      <c r="AM5" s="1089">
        <v>2020</v>
      </c>
      <c r="AN5" s="1089">
        <v>2021</v>
      </c>
      <c r="AO5" s="1089">
        <v>2022</v>
      </c>
      <c r="AP5" s="1089">
        <v>2023</v>
      </c>
      <c r="AQ5" s="1089">
        <v>2024</v>
      </c>
    </row>
    <row r="6" spans="1:47" ht="12.75">
      <c r="A6" s="1617"/>
      <c r="B6" s="468"/>
      <c r="C6" s="469"/>
      <c r="D6" s="469"/>
      <c r="E6" s="238"/>
      <c r="F6" s="1595" t="s">
        <v>586</v>
      </c>
      <c r="G6" s="1245"/>
      <c r="H6" s="1418"/>
      <c r="I6" s="1596"/>
      <c r="J6" s="1246"/>
      <c r="K6" s="1418"/>
      <c r="L6" s="1596"/>
      <c r="M6" s="1246"/>
      <c r="N6" s="1418"/>
      <c r="O6" s="1596"/>
      <c r="P6" s="1246"/>
      <c r="Q6" s="1418"/>
      <c r="R6" s="237"/>
      <c r="S6" s="228"/>
      <c r="T6" s="263"/>
      <c r="U6" s="237"/>
      <c r="V6" s="228"/>
      <c r="W6" s="263"/>
      <c r="X6" s="237"/>
      <c r="Y6" s="228"/>
      <c r="Z6" s="263"/>
      <c r="AA6" s="1597"/>
      <c r="AB6" s="1247"/>
      <c r="AC6" s="1419"/>
      <c r="AF6" s="1618" t="s">
        <v>578</v>
      </c>
      <c r="AG6" s="1253"/>
      <c r="AH6" s="1253"/>
      <c r="AI6" s="1426"/>
      <c r="AJ6" s="1254">
        <v>480.1</v>
      </c>
      <c r="AK6" s="1619">
        <v>447.3</v>
      </c>
      <c r="AL6" s="1619">
        <v>446.4</v>
      </c>
      <c r="AM6" s="1619">
        <v>348.7</v>
      </c>
      <c r="AN6" s="1620">
        <v>359.3</v>
      </c>
      <c r="AO6" s="1620">
        <v>419</v>
      </c>
      <c r="AP6" s="1620">
        <v>486.1</v>
      </c>
      <c r="AQ6" s="1620">
        <v>463.9</v>
      </c>
      <c r="AR6" s="837"/>
      <c r="AS6" s="837"/>
      <c r="AT6" s="837"/>
      <c r="AU6" s="837"/>
    </row>
    <row r="7" spans="1:47" ht="12.75">
      <c r="A7" s="468"/>
      <c r="B7" s="468"/>
      <c r="C7" s="469"/>
      <c r="D7" s="469"/>
      <c r="E7" s="238"/>
      <c r="F7" s="468"/>
      <c r="G7" s="228"/>
      <c r="H7" s="263"/>
      <c r="I7" s="237"/>
      <c r="J7" s="228"/>
      <c r="K7" s="263"/>
      <c r="L7" s="237"/>
      <c r="M7" s="228"/>
      <c r="N7" s="263"/>
      <c r="O7" s="237"/>
      <c r="P7" s="228"/>
      <c r="Q7" s="263"/>
      <c r="R7" s="237"/>
      <c r="S7" s="228"/>
      <c r="T7" s="263"/>
      <c r="U7" s="237"/>
      <c r="V7" s="228"/>
      <c r="W7" s="263"/>
      <c r="X7" s="307"/>
      <c r="Y7" s="230"/>
      <c r="Z7" s="308"/>
      <c r="AA7" s="245"/>
      <c r="AB7" s="244"/>
      <c r="AC7" s="246"/>
      <c r="AF7" s="517" t="s">
        <v>1569</v>
      </c>
      <c r="AG7" s="518"/>
      <c r="AH7" s="518"/>
      <c r="AI7" s="519"/>
      <c r="AJ7" s="520">
        <v>0</v>
      </c>
      <c r="AK7" s="521">
        <v>0</v>
      </c>
      <c r="AL7" s="521">
        <v>0</v>
      </c>
      <c r="AM7" s="521">
        <v>43.3</v>
      </c>
      <c r="AN7" s="522">
        <v>48.7</v>
      </c>
      <c r="AO7" s="522">
        <v>52.4</v>
      </c>
      <c r="AP7" s="522">
        <v>56.6</v>
      </c>
      <c r="AQ7" s="522">
        <v>58.7</v>
      </c>
      <c r="AR7" s="837"/>
      <c r="AS7" s="837"/>
      <c r="AT7" s="837"/>
      <c r="AU7" s="837"/>
    </row>
    <row r="8" spans="1:47" ht="12.75">
      <c r="A8" s="470"/>
      <c r="B8" s="470"/>
      <c r="C8" s="469"/>
      <c r="D8" s="469"/>
      <c r="E8" s="238"/>
      <c r="F8" s="468"/>
      <c r="G8" s="228"/>
      <c r="H8" s="263"/>
      <c r="I8" s="237"/>
      <c r="J8" s="228"/>
      <c r="K8" s="263"/>
      <c r="L8" s="237"/>
      <c r="M8" s="228"/>
      <c r="N8" s="263"/>
      <c r="O8" s="237"/>
      <c r="P8" s="228"/>
      <c r="Q8" s="263"/>
      <c r="R8" s="237"/>
      <c r="S8" s="228"/>
      <c r="T8" s="263"/>
      <c r="U8" s="237"/>
      <c r="V8" s="228"/>
      <c r="W8" s="263"/>
      <c r="X8" s="307"/>
      <c r="Y8" s="230"/>
      <c r="Z8" s="308"/>
      <c r="AA8" s="1131"/>
      <c r="AB8" s="523"/>
      <c r="AC8" s="1598"/>
      <c r="AF8" s="524" t="s">
        <v>1570</v>
      </c>
      <c r="AG8" s="525"/>
      <c r="AH8" s="525"/>
      <c r="AI8" s="526"/>
      <c r="AJ8" s="527">
        <v>445.1</v>
      </c>
      <c r="AK8" s="528">
        <v>414.7</v>
      </c>
      <c r="AL8" s="528">
        <v>663.1</v>
      </c>
      <c r="AM8" s="528">
        <v>863.2</v>
      </c>
      <c r="AN8" s="529">
        <v>888.9</v>
      </c>
      <c r="AO8" s="529">
        <v>833.8</v>
      </c>
      <c r="AP8" s="529">
        <v>711.1</v>
      </c>
      <c r="AQ8" s="529">
        <v>613.70000000000005</v>
      </c>
      <c r="AR8" s="837"/>
      <c r="AS8" s="837"/>
      <c r="AT8" s="837"/>
      <c r="AU8" s="837"/>
    </row>
    <row r="9" spans="1:47" ht="12.75">
      <c r="A9" s="1618" t="s">
        <v>1571</v>
      </c>
      <c r="B9" s="1618" t="s">
        <v>578</v>
      </c>
      <c r="C9" s="1253" t="s">
        <v>22</v>
      </c>
      <c r="D9" s="1426" t="s">
        <v>1062</v>
      </c>
      <c r="E9" s="1427" t="s">
        <v>1572</v>
      </c>
      <c r="F9" s="1621">
        <v>14.458</v>
      </c>
      <c r="G9" s="1255">
        <v>14.404299999999999</v>
      </c>
      <c r="H9" s="1428" t="s">
        <v>1545</v>
      </c>
      <c r="I9" s="1621">
        <v>13.91</v>
      </c>
      <c r="J9" s="1255">
        <v>13.91</v>
      </c>
      <c r="K9" s="1428" t="s">
        <v>1545</v>
      </c>
      <c r="L9" s="1621">
        <v>0.10979999999999999</v>
      </c>
      <c r="M9" s="1255">
        <v>9.7199999999999995E-2</v>
      </c>
      <c r="N9" s="1428" t="s">
        <v>1545</v>
      </c>
      <c r="O9" s="1621">
        <v>0.2</v>
      </c>
      <c r="P9" s="1255">
        <v>0.2</v>
      </c>
      <c r="Q9" s="1428" t="s">
        <v>1545</v>
      </c>
      <c r="R9" s="1621">
        <v>1E-3</v>
      </c>
      <c r="S9" s="1255">
        <v>1E-3</v>
      </c>
      <c r="T9" s="1428" t="s">
        <v>1545</v>
      </c>
      <c r="U9" s="1621">
        <v>1E-3</v>
      </c>
      <c r="V9" s="1255">
        <v>1E-3</v>
      </c>
      <c r="W9" s="1428" t="s">
        <v>1545</v>
      </c>
      <c r="X9" s="1621">
        <v>0.02</v>
      </c>
      <c r="Y9" s="1255">
        <v>0.02</v>
      </c>
      <c r="Z9" s="1428" t="s">
        <v>1545</v>
      </c>
      <c r="AA9" s="1622">
        <v>127</v>
      </c>
      <c r="AB9" s="1256">
        <v>133</v>
      </c>
      <c r="AC9" s="1429" t="s">
        <v>1545</v>
      </c>
      <c r="AF9" s="462" t="s">
        <v>577</v>
      </c>
      <c r="AG9" s="461"/>
      <c r="AH9" s="461"/>
      <c r="AI9" s="460"/>
      <c r="AJ9" s="530">
        <v>889</v>
      </c>
      <c r="AK9" s="531">
        <v>2089.6</v>
      </c>
      <c r="AL9" s="531">
        <v>2511.6</v>
      </c>
      <c r="AM9" s="531">
        <v>2394.6999999999998</v>
      </c>
      <c r="AN9" s="532">
        <v>2392.6</v>
      </c>
      <c r="AO9" s="532">
        <v>2390</v>
      </c>
      <c r="AP9" s="532">
        <v>2388.1999999999998</v>
      </c>
      <c r="AQ9" s="532">
        <v>2390</v>
      </c>
      <c r="AR9" s="837"/>
      <c r="AS9" s="837"/>
      <c r="AT9" s="837"/>
      <c r="AU9" s="837"/>
    </row>
    <row r="10" spans="1:47" ht="12.75">
      <c r="A10" s="533" t="s">
        <v>1573</v>
      </c>
      <c r="B10" s="533" t="s">
        <v>578</v>
      </c>
      <c r="C10" s="534" t="s">
        <v>22</v>
      </c>
      <c r="D10" s="535" t="s">
        <v>991</v>
      </c>
      <c r="E10" s="536" t="s">
        <v>1574</v>
      </c>
      <c r="F10" s="313">
        <v>7.4470000000000001</v>
      </c>
      <c r="G10" s="450">
        <v>7.3933</v>
      </c>
      <c r="H10" s="790" t="s">
        <v>1545</v>
      </c>
      <c r="I10" s="313">
        <v>4.8475000000000001</v>
      </c>
      <c r="J10" s="450">
        <v>3.5790999999999999</v>
      </c>
      <c r="K10" s="790" t="s">
        <v>1545</v>
      </c>
      <c r="L10" s="313">
        <v>0.10979999999999999</v>
      </c>
      <c r="M10" s="450">
        <v>9.7199999999999995E-2</v>
      </c>
      <c r="N10" s="790" t="s">
        <v>1545</v>
      </c>
      <c r="O10" s="313">
        <v>8.1799999999999998E-2</v>
      </c>
      <c r="P10" s="450">
        <v>8.5400000000000004E-2</v>
      </c>
      <c r="Q10" s="790" t="s">
        <v>1545</v>
      </c>
      <c r="R10" s="313">
        <v>1E-3</v>
      </c>
      <c r="S10" s="450">
        <v>1E-3</v>
      </c>
      <c r="T10" s="790" t="s">
        <v>1545</v>
      </c>
      <c r="U10" s="313">
        <v>1E-3</v>
      </c>
      <c r="V10" s="450">
        <v>1E-3</v>
      </c>
      <c r="W10" s="790" t="s">
        <v>1545</v>
      </c>
      <c r="X10" s="313">
        <v>8.2000000000000007E-3</v>
      </c>
      <c r="Y10" s="450">
        <v>8.5000000000000006E-3</v>
      </c>
      <c r="Z10" s="790" t="s">
        <v>1545</v>
      </c>
      <c r="AA10" s="537">
        <v>86</v>
      </c>
      <c r="AB10" s="538">
        <v>90</v>
      </c>
      <c r="AC10" s="791" t="s">
        <v>1545</v>
      </c>
      <c r="AF10" s="459" t="s">
        <v>1575</v>
      </c>
      <c r="AG10" s="458"/>
      <c r="AH10" s="458"/>
      <c r="AI10" s="457"/>
      <c r="AJ10" s="539">
        <v>0</v>
      </c>
      <c r="AK10" s="540">
        <v>11.7</v>
      </c>
      <c r="AL10" s="540">
        <v>27</v>
      </c>
      <c r="AM10" s="540">
        <v>22.4</v>
      </c>
      <c r="AN10" s="541">
        <v>23.3</v>
      </c>
      <c r="AO10" s="541">
        <v>24.7</v>
      </c>
      <c r="AP10" s="541">
        <v>27.6</v>
      </c>
      <c r="AQ10" s="541">
        <v>32</v>
      </c>
      <c r="AR10" s="837"/>
      <c r="AS10" s="837"/>
      <c r="AT10" s="837"/>
      <c r="AU10" s="837"/>
    </row>
    <row r="11" spans="1:47" ht="12.75">
      <c r="A11" s="533" t="s">
        <v>1576</v>
      </c>
      <c r="B11" s="533" t="s">
        <v>578</v>
      </c>
      <c r="C11" s="534" t="s">
        <v>22</v>
      </c>
      <c r="D11" s="535" t="s">
        <v>1577</v>
      </c>
      <c r="E11" s="536" t="s">
        <v>1578</v>
      </c>
      <c r="F11" s="313">
        <v>7.9573</v>
      </c>
      <c r="G11" s="450">
        <v>8.0548999999999999</v>
      </c>
      <c r="H11" s="790" t="s">
        <v>1545</v>
      </c>
      <c r="I11" s="313">
        <v>5.9542999999999999</v>
      </c>
      <c r="J11" s="450">
        <v>4.8352000000000004</v>
      </c>
      <c r="K11" s="790" t="s">
        <v>1545</v>
      </c>
      <c r="L11" s="313">
        <v>6.4100000000000004E-2</v>
      </c>
      <c r="M11" s="450">
        <v>6.6100000000000006E-2</v>
      </c>
      <c r="N11" s="790" t="s">
        <v>1545</v>
      </c>
      <c r="O11" s="313">
        <v>0.1532</v>
      </c>
      <c r="P11" s="450">
        <v>0.13020000000000001</v>
      </c>
      <c r="Q11" s="790" t="s">
        <v>1545</v>
      </c>
      <c r="R11" s="313">
        <v>1E-3</v>
      </c>
      <c r="S11" s="450">
        <v>1E-3</v>
      </c>
      <c r="T11" s="790" t="s">
        <v>1545</v>
      </c>
      <c r="U11" s="313">
        <v>1E-3</v>
      </c>
      <c r="V11" s="450">
        <v>1E-3</v>
      </c>
      <c r="W11" s="790" t="s">
        <v>1545</v>
      </c>
      <c r="X11" s="313">
        <v>1.5299999999999999E-2</v>
      </c>
      <c r="Y11" s="450">
        <v>1.2999999999999999E-2</v>
      </c>
      <c r="Z11" s="790" t="s">
        <v>1545</v>
      </c>
      <c r="AA11" s="537">
        <v>77</v>
      </c>
      <c r="AB11" s="538">
        <v>77</v>
      </c>
      <c r="AC11" s="791" t="s">
        <v>1545</v>
      </c>
      <c r="AF11" s="465" t="s">
        <v>1579</v>
      </c>
      <c r="AG11" s="464"/>
      <c r="AH11" s="464"/>
      <c r="AI11" s="463"/>
      <c r="AJ11" s="542">
        <v>0</v>
      </c>
      <c r="AK11" s="543">
        <v>0.1</v>
      </c>
      <c r="AL11" s="543">
        <v>76.099999999999994</v>
      </c>
      <c r="AM11" s="543">
        <v>77.5</v>
      </c>
      <c r="AN11" s="544">
        <v>74.400000000000006</v>
      </c>
      <c r="AO11" s="544">
        <v>72.5</v>
      </c>
      <c r="AP11" s="544">
        <v>70.900000000000006</v>
      </c>
      <c r="AQ11" s="544">
        <v>68.7</v>
      </c>
      <c r="AR11" s="837"/>
      <c r="AS11" s="837"/>
      <c r="AT11" s="837"/>
      <c r="AU11" s="837"/>
    </row>
    <row r="12" spans="1:47" ht="12.75">
      <c r="A12" s="533" t="s">
        <v>1580</v>
      </c>
      <c r="B12" s="533" t="s">
        <v>578</v>
      </c>
      <c r="C12" s="534" t="s">
        <v>22</v>
      </c>
      <c r="D12" s="535" t="s">
        <v>1581</v>
      </c>
      <c r="E12" s="536" t="s">
        <v>1578</v>
      </c>
      <c r="F12" s="313">
        <v>11.641500000000001</v>
      </c>
      <c r="G12" s="450">
        <v>10.8025</v>
      </c>
      <c r="H12" s="790" t="s">
        <v>1545</v>
      </c>
      <c r="I12" s="313">
        <v>1.3399000000000001</v>
      </c>
      <c r="J12" s="450">
        <v>0.98650000000000004</v>
      </c>
      <c r="K12" s="790" t="s">
        <v>1545</v>
      </c>
      <c r="L12" s="313">
        <v>0.13980000000000001</v>
      </c>
      <c r="M12" s="450">
        <v>0.12429999999999999</v>
      </c>
      <c r="N12" s="790" t="s">
        <v>1545</v>
      </c>
      <c r="O12" s="313">
        <v>6.4999999999999997E-3</v>
      </c>
      <c r="P12" s="450">
        <v>5.1999999999999998E-3</v>
      </c>
      <c r="Q12" s="790" t="s">
        <v>1545</v>
      </c>
      <c r="R12" s="313">
        <v>1E-3</v>
      </c>
      <c r="S12" s="450">
        <v>1E-3</v>
      </c>
      <c r="T12" s="790" t="s">
        <v>1545</v>
      </c>
      <c r="U12" s="313">
        <v>1E-3</v>
      </c>
      <c r="V12" s="450">
        <v>1E-3</v>
      </c>
      <c r="W12" s="790" t="s">
        <v>1545</v>
      </c>
      <c r="X12" s="313">
        <v>6.9999999999999999E-4</v>
      </c>
      <c r="Y12" s="450">
        <v>5.0000000000000001E-4</v>
      </c>
      <c r="Z12" s="790" t="s">
        <v>1545</v>
      </c>
      <c r="AA12" s="537">
        <v>62</v>
      </c>
      <c r="AB12" s="538">
        <v>64</v>
      </c>
      <c r="AC12" s="791" t="s">
        <v>1545</v>
      </c>
      <c r="AF12" s="456" t="s">
        <v>1582</v>
      </c>
      <c r="AG12" s="455"/>
      <c r="AH12" s="455"/>
      <c r="AI12" s="454"/>
      <c r="AJ12" s="545">
        <v>2.4</v>
      </c>
      <c r="AK12" s="546">
        <v>1.7</v>
      </c>
      <c r="AL12" s="546">
        <v>1.9</v>
      </c>
      <c r="AM12" s="546">
        <v>3</v>
      </c>
      <c r="AN12" s="547">
        <v>4.0999999999999996</v>
      </c>
      <c r="AO12" s="547">
        <v>4.5</v>
      </c>
      <c r="AP12" s="547">
        <v>4.5</v>
      </c>
      <c r="AQ12" s="547">
        <v>4</v>
      </c>
      <c r="AR12" s="837"/>
      <c r="AS12" s="837"/>
      <c r="AT12" s="837"/>
      <c r="AU12" s="837"/>
    </row>
    <row r="13" spans="1:47" ht="12.75">
      <c r="A13" s="533" t="s">
        <v>1583</v>
      </c>
      <c r="B13" s="533" t="s">
        <v>578</v>
      </c>
      <c r="C13" s="534" t="s">
        <v>22</v>
      </c>
      <c r="D13" s="535" t="s">
        <v>1009</v>
      </c>
      <c r="E13" s="536" t="s">
        <v>1584</v>
      </c>
      <c r="F13" s="313">
        <v>2.2440000000000002</v>
      </c>
      <c r="G13" s="450">
        <v>2.0486</v>
      </c>
      <c r="H13" s="790" t="s">
        <v>1545</v>
      </c>
      <c r="I13" s="313">
        <v>0.4622</v>
      </c>
      <c r="J13" s="450">
        <v>0.37490000000000001</v>
      </c>
      <c r="K13" s="790" t="s">
        <v>1545</v>
      </c>
      <c r="L13" s="313">
        <v>4.4299999999999999E-2</v>
      </c>
      <c r="M13" s="450">
        <v>4.1300000000000003E-2</v>
      </c>
      <c r="N13" s="790" t="s">
        <v>1545</v>
      </c>
      <c r="O13" s="313">
        <v>1.8E-3</v>
      </c>
      <c r="P13" s="450">
        <v>1.5E-3</v>
      </c>
      <c r="Q13" s="790" t="s">
        <v>1545</v>
      </c>
      <c r="R13" s="313">
        <v>1E-3</v>
      </c>
      <c r="S13" s="450">
        <v>1E-3</v>
      </c>
      <c r="T13" s="790" t="s">
        <v>1545</v>
      </c>
      <c r="U13" s="313">
        <v>1E-3</v>
      </c>
      <c r="V13" s="450">
        <v>1E-3</v>
      </c>
      <c r="W13" s="790" t="s">
        <v>1545</v>
      </c>
      <c r="X13" s="313">
        <v>2.0000000000000001E-4</v>
      </c>
      <c r="Y13" s="450">
        <v>1E-4</v>
      </c>
      <c r="Z13" s="790" t="s">
        <v>1545</v>
      </c>
      <c r="AA13" s="537">
        <v>46</v>
      </c>
      <c r="AB13" s="538">
        <v>46</v>
      </c>
      <c r="AC13" s="791" t="s">
        <v>1545</v>
      </c>
      <c r="AF13" s="1134" t="s">
        <v>1585</v>
      </c>
      <c r="AG13" s="548"/>
      <c r="AH13" s="548"/>
      <c r="AI13" s="1623"/>
      <c r="AJ13" s="1385">
        <v>0.1</v>
      </c>
      <c r="AK13" s="1135">
        <v>0.2</v>
      </c>
      <c r="AL13" s="1135">
        <v>14.1</v>
      </c>
      <c r="AM13" s="1135">
        <v>68.8</v>
      </c>
      <c r="AN13" s="1090">
        <v>74</v>
      </c>
      <c r="AO13" s="1090">
        <v>78.5</v>
      </c>
      <c r="AP13" s="1090">
        <v>81.900000000000006</v>
      </c>
      <c r="AQ13" s="1090">
        <v>82.4</v>
      </c>
      <c r="AR13" s="837"/>
      <c r="AS13" s="837"/>
      <c r="AT13" s="837"/>
      <c r="AU13" s="837"/>
    </row>
    <row r="14" spans="1:47" ht="12.75">
      <c r="A14" s="533" t="s">
        <v>1586</v>
      </c>
      <c r="B14" s="533" t="s">
        <v>578</v>
      </c>
      <c r="C14" s="534" t="s">
        <v>22</v>
      </c>
      <c r="D14" s="535" t="s">
        <v>971</v>
      </c>
      <c r="E14" s="536" t="s">
        <v>1211</v>
      </c>
      <c r="F14" s="313">
        <v>1.4446000000000001</v>
      </c>
      <c r="G14" s="450">
        <v>0.97699999999999998</v>
      </c>
      <c r="H14" s="790" t="s">
        <v>1545</v>
      </c>
      <c r="I14" s="313">
        <v>0.33179999999999998</v>
      </c>
      <c r="J14" s="450">
        <v>0.1643</v>
      </c>
      <c r="K14" s="790" t="s">
        <v>1545</v>
      </c>
      <c r="L14" s="313">
        <v>4.5499999999999999E-2</v>
      </c>
      <c r="M14" s="450">
        <v>2.2100000000000002E-2</v>
      </c>
      <c r="N14" s="790" t="s">
        <v>1545</v>
      </c>
      <c r="O14" s="313">
        <v>3.3999999999999998E-3</v>
      </c>
      <c r="P14" s="450">
        <v>3.3999999999999998E-3</v>
      </c>
      <c r="Q14" s="790" t="s">
        <v>1545</v>
      </c>
      <c r="R14" s="313">
        <v>1E-3</v>
      </c>
      <c r="S14" s="450">
        <v>1E-3</v>
      </c>
      <c r="T14" s="790" t="s">
        <v>1545</v>
      </c>
      <c r="U14" s="313">
        <v>1E-3</v>
      </c>
      <c r="V14" s="450">
        <v>1E-3</v>
      </c>
      <c r="W14" s="790" t="s">
        <v>1545</v>
      </c>
      <c r="X14" s="313">
        <v>2.0000000000000001E-4</v>
      </c>
      <c r="Y14" s="450">
        <v>1E-4</v>
      </c>
      <c r="Z14" s="790" t="s">
        <v>1545</v>
      </c>
      <c r="AA14" s="537">
        <v>51</v>
      </c>
      <c r="AB14" s="538">
        <v>51</v>
      </c>
      <c r="AC14" s="791" t="s">
        <v>1545</v>
      </c>
    </row>
    <row r="15" spans="1:47" ht="12.75">
      <c r="A15" s="533" t="s">
        <v>1587</v>
      </c>
      <c r="B15" s="533" t="s">
        <v>578</v>
      </c>
      <c r="C15" s="534" t="s">
        <v>1022</v>
      </c>
      <c r="D15" s="535" t="s">
        <v>439</v>
      </c>
      <c r="E15" s="536" t="s">
        <v>340</v>
      </c>
      <c r="F15" s="313">
        <v>0</v>
      </c>
      <c r="G15" s="450">
        <v>0</v>
      </c>
      <c r="H15" s="790" t="s">
        <v>1545</v>
      </c>
      <c r="I15" s="313">
        <v>0</v>
      </c>
      <c r="J15" s="450">
        <v>0</v>
      </c>
      <c r="K15" s="790" t="s">
        <v>1545</v>
      </c>
      <c r="L15" s="313">
        <v>0</v>
      </c>
      <c r="M15" s="450">
        <v>0</v>
      </c>
      <c r="N15" s="790" t="s">
        <v>1545</v>
      </c>
      <c r="O15" s="313">
        <v>0</v>
      </c>
      <c r="P15" s="450">
        <v>0</v>
      </c>
      <c r="Q15" s="790" t="s">
        <v>1545</v>
      </c>
      <c r="R15" s="313">
        <v>0</v>
      </c>
      <c r="S15" s="450">
        <v>0</v>
      </c>
      <c r="T15" s="790" t="s">
        <v>1545</v>
      </c>
      <c r="U15" s="313">
        <v>0</v>
      </c>
      <c r="V15" s="450">
        <v>0</v>
      </c>
      <c r="W15" s="790" t="s">
        <v>1545</v>
      </c>
      <c r="X15" s="313">
        <v>0</v>
      </c>
      <c r="Y15" s="450">
        <v>0</v>
      </c>
      <c r="Z15" s="790" t="s">
        <v>1545</v>
      </c>
      <c r="AA15" s="537">
        <v>0</v>
      </c>
      <c r="AB15" s="538">
        <v>0</v>
      </c>
      <c r="AC15" s="791" t="s">
        <v>1545</v>
      </c>
    </row>
    <row r="16" spans="1:47" ht="12.75">
      <c r="A16" s="517" t="s">
        <v>1588</v>
      </c>
      <c r="B16" s="517" t="s">
        <v>1569</v>
      </c>
      <c r="C16" s="518" t="s">
        <v>1022</v>
      </c>
      <c r="D16" s="519" t="s">
        <v>439</v>
      </c>
      <c r="E16" s="549" t="s">
        <v>340</v>
      </c>
      <c r="F16" s="313">
        <v>0</v>
      </c>
      <c r="G16" s="450">
        <v>0</v>
      </c>
      <c r="H16" s="790" t="s">
        <v>1545</v>
      </c>
      <c r="I16" s="313">
        <v>0</v>
      </c>
      <c r="J16" s="450">
        <v>0</v>
      </c>
      <c r="K16" s="790" t="s">
        <v>1545</v>
      </c>
      <c r="L16" s="313">
        <v>0</v>
      </c>
      <c r="M16" s="450">
        <v>0</v>
      </c>
      <c r="N16" s="790" t="s">
        <v>1545</v>
      </c>
      <c r="O16" s="313">
        <v>0</v>
      </c>
      <c r="P16" s="450">
        <v>0</v>
      </c>
      <c r="Q16" s="790" t="s">
        <v>1545</v>
      </c>
      <c r="R16" s="313">
        <v>0</v>
      </c>
      <c r="S16" s="450">
        <v>0</v>
      </c>
      <c r="T16" s="790" t="s">
        <v>1545</v>
      </c>
      <c r="U16" s="313">
        <v>0</v>
      </c>
      <c r="V16" s="450">
        <v>0</v>
      </c>
      <c r="W16" s="790" t="s">
        <v>1545</v>
      </c>
      <c r="X16" s="313">
        <v>0</v>
      </c>
      <c r="Y16" s="450">
        <v>0</v>
      </c>
      <c r="Z16" s="790" t="s">
        <v>1545</v>
      </c>
      <c r="AA16" s="537">
        <v>0</v>
      </c>
      <c r="AB16" s="538">
        <v>0</v>
      </c>
      <c r="AC16" s="791" t="s">
        <v>1545</v>
      </c>
    </row>
    <row r="17" spans="1:48" ht="20.25">
      <c r="A17" s="524" t="s">
        <v>1589</v>
      </c>
      <c r="B17" s="524" t="s">
        <v>1570</v>
      </c>
      <c r="C17" s="525" t="s">
        <v>22</v>
      </c>
      <c r="D17" s="526" t="s">
        <v>1062</v>
      </c>
      <c r="E17" s="550" t="s">
        <v>1572</v>
      </c>
      <c r="F17" s="313">
        <v>14.458</v>
      </c>
      <c r="G17" s="450">
        <v>14.404299999999999</v>
      </c>
      <c r="H17" s="790" t="s">
        <v>1545</v>
      </c>
      <c r="I17" s="313">
        <v>13.91</v>
      </c>
      <c r="J17" s="450">
        <v>13.91</v>
      </c>
      <c r="K17" s="790" t="s">
        <v>1545</v>
      </c>
      <c r="L17" s="313">
        <v>0.10979999999999999</v>
      </c>
      <c r="M17" s="450">
        <v>9.7199999999999995E-2</v>
      </c>
      <c r="N17" s="790" t="s">
        <v>1545</v>
      </c>
      <c r="O17" s="313">
        <v>0.2</v>
      </c>
      <c r="P17" s="450">
        <v>0.2</v>
      </c>
      <c r="Q17" s="790" t="s">
        <v>1545</v>
      </c>
      <c r="R17" s="313">
        <v>1E-3</v>
      </c>
      <c r="S17" s="450">
        <v>1E-3</v>
      </c>
      <c r="T17" s="790" t="s">
        <v>1545</v>
      </c>
      <c r="U17" s="313">
        <v>1E-3</v>
      </c>
      <c r="V17" s="450">
        <v>1E-3</v>
      </c>
      <c r="W17" s="790" t="s">
        <v>1545</v>
      </c>
      <c r="X17" s="313">
        <v>0.02</v>
      </c>
      <c r="Y17" s="450">
        <v>0.02</v>
      </c>
      <c r="Z17" s="790" t="s">
        <v>1545</v>
      </c>
      <c r="AA17" s="537">
        <v>127</v>
      </c>
      <c r="AB17" s="538">
        <v>133</v>
      </c>
      <c r="AC17" s="791" t="s">
        <v>1545</v>
      </c>
      <c r="AF17" s="306" t="s">
        <v>1590</v>
      </c>
      <c r="AG17" s="834"/>
      <c r="AH17" s="834"/>
      <c r="AI17" s="834"/>
      <c r="AJ17" s="834"/>
      <c r="AK17" s="834"/>
      <c r="AL17" s="834"/>
      <c r="AM17" s="834"/>
      <c r="AN17" s="834"/>
      <c r="AO17" s="834"/>
      <c r="AP17" s="834"/>
      <c r="AQ17" s="834"/>
      <c r="AR17" s="834"/>
    </row>
    <row r="18" spans="1:48" ht="14.25">
      <c r="A18" s="524" t="s">
        <v>1591</v>
      </c>
      <c r="B18" s="524" t="s">
        <v>1570</v>
      </c>
      <c r="C18" s="525" t="s">
        <v>22</v>
      </c>
      <c r="D18" s="526" t="s">
        <v>991</v>
      </c>
      <c r="E18" s="550" t="s">
        <v>1574</v>
      </c>
      <c r="F18" s="313">
        <v>7.4470000000000001</v>
      </c>
      <c r="G18" s="450">
        <v>7.3933</v>
      </c>
      <c r="H18" s="790" t="s">
        <v>1545</v>
      </c>
      <c r="I18" s="313">
        <v>4.8475000000000001</v>
      </c>
      <c r="J18" s="450">
        <v>3.5790999999999999</v>
      </c>
      <c r="K18" s="790" t="s">
        <v>1545</v>
      </c>
      <c r="L18" s="313">
        <v>0.10979999999999999</v>
      </c>
      <c r="M18" s="450">
        <v>9.7199999999999995E-2</v>
      </c>
      <c r="N18" s="790" t="s">
        <v>1545</v>
      </c>
      <c r="O18" s="313">
        <v>8.1799999999999998E-2</v>
      </c>
      <c r="P18" s="450">
        <v>8.5400000000000004E-2</v>
      </c>
      <c r="Q18" s="790" t="s">
        <v>1545</v>
      </c>
      <c r="R18" s="313">
        <v>1E-3</v>
      </c>
      <c r="S18" s="450">
        <v>1E-3</v>
      </c>
      <c r="T18" s="790" t="s">
        <v>1545</v>
      </c>
      <c r="U18" s="313">
        <v>1E-3</v>
      </c>
      <c r="V18" s="450">
        <v>1E-3</v>
      </c>
      <c r="W18" s="790" t="s">
        <v>1545</v>
      </c>
      <c r="X18" s="313">
        <v>8.2000000000000007E-3</v>
      </c>
      <c r="Y18" s="450">
        <v>8.5000000000000006E-3</v>
      </c>
      <c r="Z18" s="790" t="s">
        <v>1545</v>
      </c>
      <c r="AA18" s="537">
        <v>86</v>
      </c>
      <c r="AB18" s="538">
        <v>90</v>
      </c>
      <c r="AC18" s="791" t="s">
        <v>1545</v>
      </c>
      <c r="AF18" s="838" t="s">
        <v>1538</v>
      </c>
      <c r="AG18" s="834"/>
      <c r="AH18" s="834"/>
      <c r="AI18" s="834"/>
      <c r="AJ18" s="834"/>
      <c r="AK18" s="834"/>
      <c r="AL18" s="834"/>
      <c r="AM18" s="834"/>
      <c r="AN18" s="834"/>
      <c r="AO18" s="834"/>
      <c r="AP18" s="834"/>
      <c r="AQ18" s="834"/>
      <c r="AR18" s="834"/>
    </row>
    <row r="19" spans="1:48" ht="12.75">
      <c r="A19" s="524" t="s">
        <v>1592</v>
      </c>
      <c r="B19" s="524" t="s">
        <v>1570</v>
      </c>
      <c r="C19" s="525" t="s">
        <v>22</v>
      </c>
      <c r="D19" s="526" t="s">
        <v>1577</v>
      </c>
      <c r="E19" s="550" t="s">
        <v>1578</v>
      </c>
      <c r="F19" s="313">
        <v>7.9573</v>
      </c>
      <c r="G19" s="450">
        <v>8.0548999999999999</v>
      </c>
      <c r="H19" s="790" t="s">
        <v>1545</v>
      </c>
      <c r="I19" s="313">
        <v>5.9542999999999999</v>
      </c>
      <c r="J19" s="450">
        <v>4.8352000000000004</v>
      </c>
      <c r="K19" s="790" t="s">
        <v>1545</v>
      </c>
      <c r="L19" s="313">
        <v>6.4100000000000004E-2</v>
      </c>
      <c r="M19" s="450">
        <v>6.6100000000000006E-2</v>
      </c>
      <c r="N19" s="790" t="s">
        <v>1545</v>
      </c>
      <c r="O19" s="313">
        <v>0.1532</v>
      </c>
      <c r="P19" s="450">
        <v>0.13020000000000001</v>
      </c>
      <c r="Q19" s="790" t="s">
        <v>1545</v>
      </c>
      <c r="R19" s="313">
        <v>1E-3</v>
      </c>
      <c r="S19" s="450">
        <v>1E-3</v>
      </c>
      <c r="T19" s="790" t="s">
        <v>1545</v>
      </c>
      <c r="U19" s="313">
        <v>1E-3</v>
      </c>
      <c r="V19" s="450">
        <v>1E-3</v>
      </c>
      <c r="W19" s="790" t="s">
        <v>1545</v>
      </c>
      <c r="X19" s="313">
        <v>1.5299999999999999E-2</v>
      </c>
      <c r="Y19" s="450">
        <v>1.2999999999999999E-2</v>
      </c>
      <c r="Z19" s="790" t="s">
        <v>1545</v>
      </c>
      <c r="AA19" s="537">
        <v>77</v>
      </c>
      <c r="AB19" s="538">
        <v>77</v>
      </c>
      <c r="AC19" s="791" t="s">
        <v>1545</v>
      </c>
      <c r="AF19" s="1612"/>
      <c r="AG19" s="1612"/>
      <c r="AH19" s="1612"/>
      <c r="AI19" s="1609" t="s">
        <v>1593</v>
      </c>
      <c r="AJ19" s="1208" t="s">
        <v>1594</v>
      </c>
      <c r="AK19" s="1209"/>
      <c r="AL19" s="1209"/>
      <c r="AM19" s="1209"/>
      <c r="AN19" s="1209"/>
      <c r="AO19" s="1209"/>
      <c r="AP19" s="1209"/>
      <c r="AQ19" s="1210"/>
      <c r="AR19" s="834"/>
      <c r="AS19" s="124" t="s">
        <v>1540</v>
      </c>
      <c r="AT19" s="1614"/>
      <c r="AU19" s="1610"/>
    </row>
    <row r="20" spans="1:48" ht="12.75">
      <c r="A20" s="524" t="s">
        <v>1595</v>
      </c>
      <c r="B20" s="524" t="s">
        <v>1570</v>
      </c>
      <c r="C20" s="525" t="s">
        <v>22</v>
      </c>
      <c r="D20" s="526" t="s">
        <v>1581</v>
      </c>
      <c r="E20" s="550" t="s">
        <v>1578</v>
      </c>
      <c r="F20" s="313">
        <v>11.641500000000001</v>
      </c>
      <c r="G20" s="450">
        <v>10.8025</v>
      </c>
      <c r="H20" s="790" t="s">
        <v>1545</v>
      </c>
      <c r="I20" s="313">
        <v>1.3399000000000001</v>
      </c>
      <c r="J20" s="450">
        <v>0.98650000000000004</v>
      </c>
      <c r="K20" s="790" t="s">
        <v>1545</v>
      </c>
      <c r="L20" s="313">
        <v>0.13980000000000001</v>
      </c>
      <c r="M20" s="450">
        <v>0.12429999999999999</v>
      </c>
      <c r="N20" s="790" t="s">
        <v>1545</v>
      </c>
      <c r="O20" s="313">
        <v>6.4999999999999997E-3</v>
      </c>
      <c r="P20" s="450">
        <v>5.1999999999999998E-3</v>
      </c>
      <c r="Q20" s="790" t="s">
        <v>1545</v>
      </c>
      <c r="R20" s="313">
        <v>1E-3</v>
      </c>
      <c r="S20" s="450">
        <v>1E-3</v>
      </c>
      <c r="T20" s="790" t="s">
        <v>1545</v>
      </c>
      <c r="U20" s="313">
        <v>1E-3</v>
      </c>
      <c r="V20" s="450">
        <v>1E-3</v>
      </c>
      <c r="W20" s="790" t="s">
        <v>1545</v>
      </c>
      <c r="X20" s="313">
        <v>6.9999999999999999E-4</v>
      </c>
      <c r="Y20" s="450">
        <v>5.0000000000000001E-4</v>
      </c>
      <c r="Z20" s="790" t="s">
        <v>1545</v>
      </c>
      <c r="AA20" s="537">
        <v>62</v>
      </c>
      <c r="AB20" s="538">
        <v>64</v>
      </c>
      <c r="AC20" s="791" t="s">
        <v>1545</v>
      </c>
      <c r="AF20" s="1089" t="s">
        <v>1541</v>
      </c>
      <c r="AG20" s="1089" t="s">
        <v>954</v>
      </c>
      <c r="AH20" s="1089" t="s">
        <v>314</v>
      </c>
      <c r="AI20" s="1132" t="s">
        <v>1596</v>
      </c>
      <c r="AJ20" s="1089">
        <v>1990</v>
      </c>
      <c r="AK20" s="1089">
        <v>2000</v>
      </c>
      <c r="AL20" s="1089">
        <v>2010</v>
      </c>
      <c r="AM20" s="1089">
        <v>2020</v>
      </c>
      <c r="AN20" s="1089">
        <v>2021</v>
      </c>
      <c r="AO20" s="1089">
        <v>2022</v>
      </c>
      <c r="AP20" s="1089">
        <v>2023</v>
      </c>
      <c r="AQ20" s="1089">
        <v>2024</v>
      </c>
      <c r="AR20" s="834"/>
      <c r="AS20" s="124" t="s">
        <v>1542</v>
      </c>
      <c r="AT20" s="124" t="s">
        <v>1543</v>
      </c>
      <c r="AU20" s="124" t="s">
        <v>1544</v>
      </c>
    </row>
    <row r="21" spans="1:48" ht="12.75">
      <c r="A21" s="524" t="s">
        <v>1597</v>
      </c>
      <c r="B21" s="524" t="s">
        <v>1570</v>
      </c>
      <c r="C21" s="525" t="s">
        <v>22</v>
      </c>
      <c r="D21" s="526" t="s">
        <v>1009</v>
      </c>
      <c r="E21" s="550" t="s">
        <v>1584</v>
      </c>
      <c r="F21" s="313">
        <v>2.4394</v>
      </c>
      <c r="G21" s="450">
        <v>2.0486</v>
      </c>
      <c r="H21" s="790" t="s">
        <v>1545</v>
      </c>
      <c r="I21" s="313">
        <v>0.54959999999999998</v>
      </c>
      <c r="J21" s="450">
        <v>0.37490000000000001</v>
      </c>
      <c r="K21" s="790" t="s">
        <v>1545</v>
      </c>
      <c r="L21" s="313">
        <v>4.7399999999999998E-2</v>
      </c>
      <c r="M21" s="450">
        <v>4.1300000000000003E-2</v>
      </c>
      <c r="N21" s="790" t="s">
        <v>1545</v>
      </c>
      <c r="O21" s="313">
        <v>2E-3</v>
      </c>
      <c r="P21" s="450">
        <v>1.5E-3</v>
      </c>
      <c r="Q21" s="790" t="s">
        <v>1545</v>
      </c>
      <c r="R21" s="313">
        <v>1E-3</v>
      </c>
      <c r="S21" s="450">
        <v>1E-3</v>
      </c>
      <c r="T21" s="790" t="s">
        <v>1545</v>
      </c>
      <c r="U21" s="313">
        <v>1E-3</v>
      </c>
      <c r="V21" s="450">
        <v>1E-3</v>
      </c>
      <c r="W21" s="790" t="s">
        <v>1545</v>
      </c>
      <c r="X21" s="313">
        <v>2.0000000000000001E-4</v>
      </c>
      <c r="Y21" s="450">
        <v>1E-4</v>
      </c>
      <c r="Z21" s="790" t="s">
        <v>1545</v>
      </c>
      <c r="AA21" s="537">
        <v>51</v>
      </c>
      <c r="AB21" s="538">
        <v>49</v>
      </c>
      <c r="AC21" s="791" t="s">
        <v>1545</v>
      </c>
      <c r="AF21" s="1618" t="s">
        <v>1571</v>
      </c>
      <c r="AG21" s="1624" t="s">
        <v>578</v>
      </c>
      <c r="AH21" s="1624" t="s">
        <v>22</v>
      </c>
      <c r="AI21" s="1624" t="s">
        <v>1598</v>
      </c>
      <c r="AJ21" s="567">
        <v>0.99999876717209746</v>
      </c>
      <c r="AK21" s="568">
        <v>0.79450787515123589</v>
      </c>
      <c r="AL21" s="568">
        <v>0.16726789318199886</v>
      </c>
      <c r="AM21" s="568">
        <v>4.4575983468493743E-2</v>
      </c>
      <c r="AN21" s="568">
        <v>4.4711748535231119E-2</v>
      </c>
      <c r="AO21" s="568">
        <v>2.7720423726960781E-2</v>
      </c>
      <c r="AP21" s="568">
        <v>2.1245800393604498E-2</v>
      </c>
      <c r="AQ21" s="568">
        <v>2.0799508823092866E-2</v>
      </c>
      <c r="AR21" s="569"/>
      <c r="AS21" s="568">
        <v>0.69999999999999962</v>
      </c>
      <c r="AT21" s="568">
        <v>0.30000000000000038</v>
      </c>
      <c r="AU21" s="568" t="s">
        <v>1545</v>
      </c>
      <c r="AV21" s="839"/>
    </row>
    <row r="22" spans="1:48" ht="12.75">
      <c r="A22" s="524" t="s">
        <v>1599</v>
      </c>
      <c r="B22" s="524" t="s">
        <v>1570</v>
      </c>
      <c r="C22" s="525" t="s">
        <v>22</v>
      </c>
      <c r="D22" s="526" t="s">
        <v>971</v>
      </c>
      <c r="E22" s="550" t="s">
        <v>1211</v>
      </c>
      <c r="F22" s="313">
        <v>2.4394</v>
      </c>
      <c r="G22" s="450">
        <v>2.0486</v>
      </c>
      <c r="H22" s="790" t="s">
        <v>1545</v>
      </c>
      <c r="I22" s="313">
        <v>0.2</v>
      </c>
      <c r="J22" s="450">
        <v>0.15</v>
      </c>
      <c r="K22" s="790" t="s">
        <v>1545</v>
      </c>
      <c r="L22" s="313">
        <v>4.7399999999999998E-2</v>
      </c>
      <c r="M22" s="450">
        <v>4.1300000000000003E-2</v>
      </c>
      <c r="N22" s="790" t="s">
        <v>1545</v>
      </c>
      <c r="O22" s="313">
        <v>2.0999999999999999E-3</v>
      </c>
      <c r="P22" s="450">
        <v>1.5E-3</v>
      </c>
      <c r="Q22" s="790" t="s">
        <v>1545</v>
      </c>
      <c r="R22" s="313">
        <v>1E-3</v>
      </c>
      <c r="S22" s="450">
        <v>1E-3</v>
      </c>
      <c r="T22" s="790" t="s">
        <v>1545</v>
      </c>
      <c r="U22" s="313">
        <v>1E-3</v>
      </c>
      <c r="V22" s="450">
        <v>1E-3</v>
      </c>
      <c r="W22" s="790" t="s">
        <v>1545</v>
      </c>
      <c r="X22" s="313">
        <v>2.0000000000000001E-4</v>
      </c>
      <c r="Y22" s="450">
        <v>1E-4</v>
      </c>
      <c r="Z22" s="790" t="s">
        <v>1545</v>
      </c>
      <c r="AA22" s="537">
        <v>50</v>
      </c>
      <c r="AB22" s="538">
        <v>49</v>
      </c>
      <c r="AC22" s="791" t="s">
        <v>1545</v>
      </c>
      <c r="AF22" s="533" t="s">
        <v>1573</v>
      </c>
      <c r="AG22" s="559" t="s">
        <v>578</v>
      </c>
      <c r="AH22" s="559" t="s">
        <v>22</v>
      </c>
      <c r="AI22" s="559" t="s">
        <v>1598</v>
      </c>
      <c r="AJ22" s="567" t="s">
        <v>1545</v>
      </c>
      <c r="AK22" s="568">
        <v>0.2054802211696411</v>
      </c>
      <c r="AL22" s="568">
        <v>0.12221565320646208</v>
      </c>
      <c r="AM22" s="568">
        <v>3.2616945467476365E-2</v>
      </c>
      <c r="AN22" s="568">
        <v>2.7120806480865896E-2</v>
      </c>
      <c r="AO22" s="568">
        <v>2.0284524712519604E-2</v>
      </c>
      <c r="AP22" s="568">
        <v>1.5546694645297867E-2</v>
      </c>
      <c r="AQ22" s="568" t="s">
        <v>1545</v>
      </c>
      <c r="AR22" s="569"/>
      <c r="AS22" s="568">
        <v>0.70000000000000029</v>
      </c>
      <c r="AT22" s="568">
        <v>0.29999999999999977</v>
      </c>
      <c r="AU22" s="568" t="s">
        <v>1545</v>
      </c>
      <c r="AV22" s="839"/>
    </row>
    <row r="23" spans="1:48" ht="12.75">
      <c r="A23" s="524" t="s">
        <v>1600</v>
      </c>
      <c r="B23" s="524" t="s">
        <v>1570</v>
      </c>
      <c r="C23" s="525" t="s">
        <v>1022</v>
      </c>
      <c r="D23" s="526" t="s">
        <v>439</v>
      </c>
      <c r="E23" s="550" t="s">
        <v>340</v>
      </c>
      <c r="F23" s="313">
        <v>0</v>
      </c>
      <c r="G23" s="450">
        <v>0</v>
      </c>
      <c r="H23" s="790" t="s">
        <v>1545</v>
      </c>
      <c r="I23" s="313">
        <v>0</v>
      </c>
      <c r="J23" s="450">
        <v>0</v>
      </c>
      <c r="K23" s="790" t="s">
        <v>1545</v>
      </c>
      <c r="L23" s="313">
        <v>0</v>
      </c>
      <c r="M23" s="450">
        <v>0</v>
      </c>
      <c r="N23" s="790" t="s">
        <v>1545</v>
      </c>
      <c r="O23" s="313">
        <v>0</v>
      </c>
      <c r="P23" s="450">
        <v>0</v>
      </c>
      <c r="Q23" s="790" t="s">
        <v>1545</v>
      </c>
      <c r="R23" s="313">
        <v>0</v>
      </c>
      <c r="S23" s="450">
        <v>0</v>
      </c>
      <c r="T23" s="790" t="s">
        <v>1545</v>
      </c>
      <c r="U23" s="313">
        <v>0</v>
      </c>
      <c r="V23" s="450">
        <v>0</v>
      </c>
      <c r="W23" s="790" t="s">
        <v>1545</v>
      </c>
      <c r="X23" s="313">
        <v>0</v>
      </c>
      <c r="Y23" s="450">
        <v>0</v>
      </c>
      <c r="Z23" s="790" t="s">
        <v>1545</v>
      </c>
      <c r="AA23" s="537">
        <v>0</v>
      </c>
      <c r="AB23" s="538">
        <v>0</v>
      </c>
      <c r="AC23" s="791" t="s">
        <v>1545</v>
      </c>
      <c r="AF23" s="533" t="s">
        <v>1576</v>
      </c>
      <c r="AG23" s="559" t="s">
        <v>578</v>
      </c>
      <c r="AH23" s="559" t="s">
        <v>22</v>
      </c>
      <c r="AI23" s="559" t="s">
        <v>1598</v>
      </c>
      <c r="AJ23" s="567" t="s">
        <v>1545</v>
      </c>
      <c r="AK23" s="568" t="s">
        <v>1545</v>
      </c>
      <c r="AL23" s="568">
        <v>0.4925271026416782</v>
      </c>
      <c r="AM23" s="568">
        <v>0.13118491639621219</v>
      </c>
      <c r="AN23" s="568">
        <v>0.10712773991812562</v>
      </c>
      <c r="AO23" s="568">
        <v>7.8850138731505717E-2</v>
      </c>
      <c r="AP23" s="568">
        <v>5.9361868622211239E-2</v>
      </c>
      <c r="AQ23" s="568">
        <v>3.8457829243442647E-2</v>
      </c>
      <c r="AR23" s="569"/>
      <c r="AS23" s="568">
        <v>0.7</v>
      </c>
      <c r="AT23" s="568">
        <v>0.3</v>
      </c>
      <c r="AU23" s="568" t="s">
        <v>1545</v>
      </c>
      <c r="AV23" s="839"/>
    </row>
    <row r="24" spans="1:48" ht="12.75">
      <c r="A24" s="462" t="s">
        <v>1601</v>
      </c>
      <c r="B24" s="462" t="s">
        <v>577</v>
      </c>
      <c r="C24" s="461" t="s">
        <v>22</v>
      </c>
      <c r="D24" s="460" t="s">
        <v>1602</v>
      </c>
      <c r="E24" s="551" t="s">
        <v>1603</v>
      </c>
      <c r="F24" s="313">
        <v>24.625</v>
      </c>
      <c r="G24" s="450">
        <v>25.704999999999998</v>
      </c>
      <c r="H24" s="314">
        <v>33.950000000000003</v>
      </c>
      <c r="I24" s="313">
        <v>6.6150000000000002</v>
      </c>
      <c r="J24" s="450">
        <v>4.72</v>
      </c>
      <c r="K24" s="314">
        <v>4.93</v>
      </c>
      <c r="L24" s="313">
        <v>7.0000000000000007E-2</v>
      </c>
      <c r="M24" s="450">
        <v>0.155</v>
      </c>
      <c r="N24" s="314">
        <v>0.255</v>
      </c>
      <c r="O24" s="313">
        <v>0.11</v>
      </c>
      <c r="P24" s="450">
        <v>0.11</v>
      </c>
      <c r="Q24" s="314">
        <v>0.11</v>
      </c>
      <c r="R24" s="313">
        <v>2E-3</v>
      </c>
      <c r="S24" s="450">
        <v>2E-3</v>
      </c>
      <c r="T24" s="314">
        <v>2E-3</v>
      </c>
      <c r="U24" s="313">
        <v>2E-3</v>
      </c>
      <c r="V24" s="450">
        <v>2E-3</v>
      </c>
      <c r="W24" s="314">
        <v>2E-3</v>
      </c>
      <c r="X24" s="313">
        <v>2.1999999999999999E-2</v>
      </c>
      <c r="Y24" s="450">
        <v>2.1999999999999999E-2</v>
      </c>
      <c r="Z24" s="314">
        <v>2.1999999999999999E-2</v>
      </c>
      <c r="AA24" s="537">
        <v>96</v>
      </c>
      <c r="AB24" s="538">
        <v>93</v>
      </c>
      <c r="AC24" s="552">
        <v>117</v>
      </c>
      <c r="AF24" s="533" t="s">
        <v>1580</v>
      </c>
      <c r="AG24" s="559" t="s">
        <v>578</v>
      </c>
      <c r="AH24" s="559" t="s">
        <v>22</v>
      </c>
      <c r="AI24" s="559" t="s">
        <v>1598</v>
      </c>
      <c r="AJ24" s="567" t="s">
        <v>1545</v>
      </c>
      <c r="AK24" s="568" t="s">
        <v>1545</v>
      </c>
      <c r="AL24" s="568">
        <v>0.21320510552440258</v>
      </c>
      <c r="AM24" s="568">
        <v>0.56461287115291259</v>
      </c>
      <c r="AN24" s="568">
        <v>0.47708039165126848</v>
      </c>
      <c r="AO24" s="568">
        <v>0.39952018028284353</v>
      </c>
      <c r="AP24" s="568">
        <v>0.34392722888654775</v>
      </c>
      <c r="AQ24" s="568">
        <v>0.30542849517760001</v>
      </c>
      <c r="AR24" s="569"/>
      <c r="AS24" s="568">
        <v>0.6999999999999994</v>
      </c>
      <c r="AT24" s="568">
        <v>0.30000000000000066</v>
      </c>
      <c r="AU24" s="568" t="s">
        <v>1545</v>
      </c>
      <c r="AV24" s="839"/>
    </row>
    <row r="25" spans="1:48" ht="12.75">
      <c r="A25" s="462" t="s">
        <v>1604</v>
      </c>
      <c r="B25" s="462" t="s">
        <v>577</v>
      </c>
      <c r="C25" s="461" t="s">
        <v>22</v>
      </c>
      <c r="D25" s="460" t="s">
        <v>1233</v>
      </c>
      <c r="E25" s="551" t="s">
        <v>1603</v>
      </c>
      <c r="F25" s="313">
        <v>24.03</v>
      </c>
      <c r="G25" s="450">
        <v>21.52</v>
      </c>
      <c r="H25" s="314">
        <v>26.75</v>
      </c>
      <c r="I25" s="313">
        <v>1.83</v>
      </c>
      <c r="J25" s="450">
        <v>0.94</v>
      </c>
      <c r="K25" s="314">
        <v>1.02</v>
      </c>
      <c r="L25" s="313">
        <v>0.11</v>
      </c>
      <c r="M25" s="450">
        <v>0.25</v>
      </c>
      <c r="N25" s="314">
        <v>0.4</v>
      </c>
      <c r="O25" s="313">
        <v>0.02</v>
      </c>
      <c r="P25" s="450">
        <v>0.02</v>
      </c>
      <c r="Q25" s="314">
        <v>0.02</v>
      </c>
      <c r="R25" s="313">
        <v>2E-3</v>
      </c>
      <c r="S25" s="450">
        <v>2E-3</v>
      </c>
      <c r="T25" s="314">
        <v>2E-3</v>
      </c>
      <c r="U25" s="313">
        <v>2E-3</v>
      </c>
      <c r="V25" s="450">
        <v>2E-3</v>
      </c>
      <c r="W25" s="314">
        <v>2E-3</v>
      </c>
      <c r="X25" s="313">
        <v>4.0000000000000001E-3</v>
      </c>
      <c r="Y25" s="450">
        <v>4.0000000000000001E-3</v>
      </c>
      <c r="Z25" s="314">
        <v>4.0000000000000001E-3</v>
      </c>
      <c r="AA25" s="537">
        <v>116</v>
      </c>
      <c r="AB25" s="538">
        <v>92</v>
      </c>
      <c r="AC25" s="552">
        <v>116</v>
      </c>
      <c r="AF25" s="533" t="s">
        <v>1583</v>
      </c>
      <c r="AG25" s="559" t="s">
        <v>578</v>
      </c>
      <c r="AH25" s="559" t="s">
        <v>22</v>
      </c>
      <c r="AI25" s="559" t="s">
        <v>1598</v>
      </c>
      <c r="AJ25" s="567" t="s">
        <v>1545</v>
      </c>
      <c r="AK25" s="568" t="s">
        <v>1545</v>
      </c>
      <c r="AL25" s="568" t="s">
        <v>1545</v>
      </c>
      <c r="AM25" s="568">
        <v>0.17368510338142379</v>
      </c>
      <c r="AN25" s="568">
        <v>0.21440980337998852</v>
      </c>
      <c r="AO25" s="568">
        <v>0.18920755582977464</v>
      </c>
      <c r="AP25" s="568">
        <v>0.16724975166133552</v>
      </c>
      <c r="AQ25" s="568">
        <v>0.15306616036442972</v>
      </c>
      <c r="AR25" s="569"/>
      <c r="AS25" s="568">
        <v>0.70000000000000029</v>
      </c>
      <c r="AT25" s="568">
        <v>0.29999999999999971</v>
      </c>
      <c r="AU25" s="568" t="s">
        <v>1545</v>
      </c>
      <c r="AV25" s="839"/>
    </row>
    <row r="26" spans="1:48" ht="12.75">
      <c r="A26" s="462" t="s">
        <v>1605</v>
      </c>
      <c r="B26" s="462" t="s">
        <v>577</v>
      </c>
      <c r="C26" s="461" t="s">
        <v>22</v>
      </c>
      <c r="D26" s="460" t="s">
        <v>1606</v>
      </c>
      <c r="E26" s="551" t="s">
        <v>1603</v>
      </c>
      <c r="F26" s="313">
        <v>17.489999999999998</v>
      </c>
      <c r="G26" s="450">
        <v>18.04</v>
      </c>
      <c r="H26" s="314">
        <v>25.51</v>
      </c>
      <c r="I26" s="313">
        <v>3.36</v>
      </c>
      <c r="J26" s="450">
        <v>1.61</v>
      </c>
      <c r="K26" s="314">
        <v>1.1299999999999999</v>
      </c>
      <c r="L26" s="313">
        <v>0.12</v>
      </c>
      <c r="M26" s="450">
        <v>0.27</v>
      </c>
      <c r="N26" s="314">
        <v>0.42</v>
      </c>
      <c r="O26" s="313">
        <v>0.02</v>
      </c>
      <c r="P26" s="450">
        <v>0.02</v>
      </c>
      <c r="Q26" s="314">
        <v>0.02</v>
      </c>
      <c r="R26" s="313">
        <v>2E-3</v>
      </c>
      <c r="S26" s="450">
        <v>2E-3</v>
      </c>
      <c r="T26" s="314">
        <v>2E-3</v>
      </c>
      <c r="U26" s="313">
        <v>2E-3</v>
      </c>
      <c r="V26" s="450">
        <v>2E-3</v>
      </c>
      <c r="W26" s="314">
        <v>2E-3</v>
      </c>
      <c r="X26" s="313">
        <v>4.0000000000000001E-3</v>
      </c>
      <c r="Y26" s="450">
        <v>4.0000000000000001E-3</v>
      </c>
      <c r="Z26" s="314">
        <v>4.0000000000000001E-3</v>
      </c>
      <c r="AA26" s="537">
        <v>149</v>
      </c>
      <c r="AB26" s="538">
        <v>110</v>
      </c>
      <c r="AC26" s="552">
        <v>128</v>
      </c>
      <c r="AF26" s="533" t="s">
        <v>1586</v>
      </c>
      <c r="AG26" s="559" t="s">
        <v>578</v>
      </c>
      <c r="AH26" s="559" t="s">
        <v>22</v>
      </c>
      <c r="AI26" s="559" t="s">
        <v>1598</v>
      </c>
      <c r="AJ26" s="567" t="s">
        <v>1545</v>
      </c>
      <c r="AK26" s="568" t="s">
        <v>1545</v>
      </c>
      <c r="AL26" s="568" t="s">
        <v>1545</v>
      </c>
      <c r="AM26" s="568" t="s">
        <v>1545</v>
      </c>
      <c r="AN26" s="568">
        <v>4.6210438530311378E-2</v>
      </c>
      <c r="AO26" s="568">
        <v>0.15627208861226563</v>
      </c>
      <c r="AP26" s="568">
        <v>0.22380611397104005</v>
      </c>
      <c r="AQ26" s="568">
        <v>0.2820743522680324</v>
      </c>
      <c r="AR26" s="569"/>
      <c r="AS26" s="568">
        <v>0.69999999999999973</v>
      </c>
      <c r="AT26" s="568">
        <v>0.30000000000000032</v>
      </c>
      <c r="AU26" s="568" t="s">
        <v>1545</v>
      </c>
      <c r="AV26" s="839"/>
    </row>
    <row r="27" spans="1:48" ht="12.75">
      <c r="A27" s="462" t="s">
        <v>1607</v>
      </c>
      <c r="B27" s="462" t="s">
        <v>577</v>
      </c>
      <c r="C27" s="461" t="s">
        <v>22</v>
      </c>
      <c r="D27" s="460" t="s">
        <v>1111</v>
      </c>
      <c r="E27" s="551" t="s">
        <v>1608</v>
      </c>
      <c r="F27" s="313">
        <v>10.685</v>
      </c>
      <c r="G27" s="450">
        <v>14.061999999999999</v>
      </c>
      <c r="H27" s="314">
        <v>15.022</v>
      </c>
      <c r="I27" s="313">
        <v>3.2985000000000002</v>
      </c>
      <c r="J27" s="450">
        <v>3.2010000000000001</v>
      </c>
      <c r="K27" s="314">
        <v>3.0434999999999999</v>
      </c>
      <c r="L27" s="313">
        <v>0.13</v>
      </c>
      <c r="M27" s="450">
        <v>0.2445</v>
      </c>
      <c r="N27" s="314">
        <v>0.45700000000000002</v>
      </c>
      <c r="O27" s="313">
        <v>4.7E-2</v>
      </c>
      <c r="P27" s="450">
        <v>4.7E-2</v>
      </c>
      <c r="Q27" s="314">
        <v>4.7E-2</v>
      </c>
      <c r="R27" s="313">
        <v>2E-3</v>
      </c>
      <c r="S27" s="450">
        <v>2E-3</v>
      </c>
      <c r="T27" s="314">
        <v>2E-3</v>
      </c>
      <c r="U27" s="313">
        <v>2E-3</v>
      </c>
      <c r="V27" s="450">
        <v>2E-3</v>
      </c>
      <c r="W27" s="314">
        <v>2E-3</v>
      </c>
      <c r="X27" s="313">
        <v>9.4000000000000004E-3</v>
      </c>
      <c r="Y27" s="450">
        <v>9.4000000000000004E-3</v>
      </c>
      <c r="Z27" s="314">
        <v>9.4000000000000004E-3</v>
      </c>
      <c r="AA27" s="537">
        <v>73</v>
      </c>
      <c r="AB27" s="538">
        <v>90</v>
      </c>
      <c r="AC27" s="552">
        <v>111</v>
      </c>
      <c r="AF27" s="533" t="s">
        <v>1587</v>
      </c>
      <c r="AG27" s="559" t="s">
        <v>578</v>
      </c>
      <c r="AH27" s="559" t="s">
        <v>1022</v>
      </c>
      <c r="AI27" s="559" t="s">
        <v>1609</v>
      </c>
      <c r="AJ27" s="567" t="s">
        <v>1545</v>
      </c>
      <c r="AK27" s="568" t="s">
        <v>1545</v>
      </c>
      <c r="AL27" s="568" t="s">
        <v>1545</v>
      </c>
      <c r="AM27" s="568">
        <v>5.3324180133481544E-2</v>
      </c>
      <c r="AN27" s="568">
        <v>8.3339071504209189E-2</v>
      </c>
      <c r="AO27" s="568">
        <v>0.12814508810413025</v>
      </c>
      <c r="AP27" s="568">
        <v>0.1688625418199631</v>
      </c>
      <c r="AQ27" s="568">
        <v>0.19530436922843886</v>
      </c>
      <c r="AR27" s="569"/>
      <c r="AS27" s="568">
        <v>0.69999999999999907</v>
      </c>
      <c r="AT27" s="568">
        <v>0.30000000000000093</v>
      </c>
      <c r="AU27" s="568" t="s">
        <v>1545</v>
      </c>
      <c r="AV27" s="839"/>
    </row>
    <row r="28" spans="1:48" ht="12.75">
      <c r="A28" s="462" t="s">
        <v>1610</v>
      </c>
      <c r="B28" s="462" t="s">
        <v>577</v>
      </c>
      <c r="C28" s="461" t="s">
        <v>22</v>
      </c>
      <c r="D28" s="460" t="s">
        <v>1114</v>
      </c>
      <c r="E28" s="551" t="s">
        <v>1608</v>
      </c>
      <c r="F28" s="313">
        <v>8.9700000000000006</v>
      </c>
      <c r="G28" s="450">
        <v>13.34</v>
      </c>
      <c r="H28" s="314">
        <v>21.28</v>
      </c>
      <c r="I28" s="313">
        <v>1.1200000000000001</v>
      </c>
      <c r="J28" s="450">
        <v>0.75</v>
      </c>
      <c r="K28" s="314">
        <v>0.82</v>
      </c>
      <c r="L28" s="313">
        <v>0.26</v>
      </c>
      <c r="M28" s="450">
        <v>0.48</v>
      </c>
      <c r="N28" s="314">
        <v>0.82</v>
      </c>
      <c r="O28" s="313">
        <v>0.02</v>
      </c>
      <c r="P28" s="450">
        <v>0.02</v>
      </c>
      <c r="Q28" s="314">
        <v>0.02</v>
      </c>
      <c r="R28" s="313">
        <v>2E-3</v>
      </c>
      <c r="S28" s="450">
        <v>2E-3</v>
      </c>
      <c r="T28" s="314">
        <v>2E-3</v>
      </c>
      <c r="U28" s="313">
        <v>2E-3</v>
      </c>
      <c r="V28" s="450">
        <v>2E-3</v>
      </c>
      <c r="W28" s="314">
        <v>2E-3</v>
      </c>
      <c r="X28" s="313">
        <v>4.0000000000000001E-3</v>
      </c>
      <c r="Y28" s="450">
        <v>4.0000000000000001E-3</v>
      </c>
      <c r="Z28" s="314">
        <v>4.0000000000000001E-3</v>
      </c>
      <c r="AA28" s="537">
        <v>100</v>
      </c>
      <c r="AB28" s="538">
        <v>94</v>
      </c>
      <c r="AC28" s="552">
        <v>144</v>
      </c>
      <c r="AF28" s="517" t="s">
        <v>1588</v>
      </c>
      <c r="AG28" s="560" t="s">
        <v>1569</v>
      </c>
      <c r="AH28" s="560" t="s">
        <v>1022</v>
      </c>
      <c r="AI28" s="560" t="s">
        <v>1611</v>
      </c>
      <c r="AJ28" s="570" t="s">
        <v>1545</v>
      </c>
      <c r="AK28" s="571" t="s">
        <v>1545</v>
      </c>
      <c r="AL28" s="571">
        <v>1</v>
      </c>
      <c r="AM28" s="571">
        <v>1</v>
      </c>
      <c r="AN28" s="571">
        <v>1</v>
      </c>
      <c r="AO28" s="571">
        <v>1</v>
      </c>
      <c r="AP28" s="571">
        <v>1</v>
      </c>
      <c r="AQ28" s="571">
        <v>1</v>
      </c>
      <c r="AR28" s="569"/>
      <c r="AS28" s="571">
        <v>0.7000000000000004</v>
      </c>
      <c r="AT28" s="571">
        <v>0.29999999999999966</v>
      </c>
      <c r="AU28" s="571" t="s">
        <v>1545</v>
      </c>
      <c r="AV28" s="839"/>
    </row>
    <row r="29" spans="1:48" ht="12.75">
      <c r="A29" s="462" t="s">
        <v>1612</v>
      </c>
      <c r="B29" s="462" t="s">
        <v>577</v>
      </c>
      <c r="C29" s="461" t="s">
        <v>22</v>
      </c>
      <c r="D29" s="460" t="s">
        <v>1117</v>
      </c>
      <c r="E29" s="551" t="s">
        <v>1608</v>
      </c>
      <c r="F29" s="313">
        <v>9.11</v>
      </c>
      <c r="G29" s="450">
        <v>6.86</v>
      </c>
      <c r="H29" s="314">
        <v>12.06</v>
      </c>
      <c r="I29" s="313">
        <v>1.4</v>
      </c>
      <c r="J29" s="450">
        <v>0.74</v>
      </c>
      <c r="K29" s="314">
        <v>1.02</v>
      </c>
      <c r="L29" s="313">
        <v>0.17</v>
      </c>
      <c r="M29" s="450">
        <v>0.52</v>
      </c>
      <c r="N29" s="314">
        <v>1.22</v>
      </c>
      <c r="O29" s="313">
        <v>0.02</v>
      </c>
      <c r="P29" s="450">
        <v>0.02</v>
      </c>
      <c r="Q29" s="314">
        <v>0.02</v>
      </c>
      <c r="R29" s="313">
        <v>2E-3</v>
      </c>
      <c r="S29" s="450">
        <v>2E-3</v>
      </c>
      <c r="T29" s="314">
        <v>2E-3</v>
      </c>
      <c r="U29" s="313">
        <v>2E-3</v>
      </c>
      <c r="V29" s="450">
        <v>2E-3</v>
      </c>
      <c r="W29" s="314">
        <v>2E-3</v>
      </c>
      <c r="X29" s="313">
        <v>4.0000000000000001E-3</v>
      </c>
      <c r="Y29" s="450">
        <v>4.0000000000000001E-3</v>
      </c>
      <c r="Z29" s="314">
        <v>4.0000000000000001E-3</v>
      </c>
      <c r="AA29" s="537">
        <v>159</v>
      </c>
      <c r="AB29" s="538">
        <v>116</v>
      </c>
      <c r="AC29" s="552">
        <v>137</v>
      </c>
      <c r="AF29" s="524" t="s">
        <v>1589</v>
      </c>
      <c r="AG29" s="561" t="s">
        <v>1570</v>
      </c>
      <c r="AH29" s="561" t="s">
        <v>22</v>
      </c>
      <c r="AI29" s="561" t="s">
        <v>1613</v>
      </c>
      <c r="AJ29" s="572">
        <v>0.99998539299385869</v>
      </c>
      <c r="AK29" s="573">
        <v>0.7944501780368407</v>
      </c>
      <c r="AL29" s="573">
        <v>0.10451185116544542</v>
      </c>
      <c r="AM29" s="573">
        <v>1.6655199731543235E-2</v>
      </c>
      <c r="AN29" s="573">
        <v>1.9824191374129638E-2</v>
      </c>
      <c r="AO29" s="573">
        <v>1.2625574872200699E-2</v>
      </c>
      <c r="AP29" s="573">
        <v>1.224433196566929E-2</v>
      </c>
      <c r="AQ29" s="573">
        <v>1.3421540068013094E-2</v>
      </c>
      <c r="AR29" s="569"/>
      <c r="AS29" s="573">
        <v>0.69999999999999907</v>
      </c>
      <c r="AT29" s="573">
        <v>0.30000000000000093</v>
      </c>
      <c r="AU29" s="573" t="s">
        <v>1545</v>
      </c>
      <c r="AV29" s="839"/>
    </row>
    <row r="30" spans="1:48" ht="12.75">
      <c r="A30" s="462" t="s">
        <v>1614</v>
      </c>
      <c r="B30" s="462" t="s">
        <v>577</v>
      </c>
      <c r="C30" s="461" t="s">
        <v>22</v>
      </c>
      <c r="D30" s="460" t="s">
        <v>1120</v>
      </c>
      <c r="E30" s="551" t="s">
        <v>1615</v>
      </c>
      <c r="F30" s="313">
        <v>6.29</v>
      </c>
      <c r="G30" s="450">
        <v>7.19</v>
      </c>
      <c r="H30" s="314">
        <v>9.5579999999999998</v>
      </c>
      <c r="I30" s="313">
        <v>1.3380000000000001</v>
      </c>
      <c r="J30" s="450">
        <v>1.0880000000000001</v>
      </c>
      <c r="K30" s="314">
        <v>1.05</v>
      </c>
      <c r="L30" s="313">
        <v>0.14199999999999999</v>
      </c>
      <c r="M30" s="450">
        <v>0.20200000000000001</v>
      </c>
      <c r="N30" s="314">
        <v>0.39800000000000002</v>
      </c>
      <c r="O30" s="313">
        <v>2.1999999999999999E-2</v>
      </c>
      <c r="P30" s="450">
        <v>2.1999999999999999E-2</v>
      </c>
      <c r="Q30" s="314">
        <v>2.1999999999999999E-2</v>
      </c>
      <c r="R30" s="313">
        <v>2E-3</v>
      </c>
      <c r="S30" s="450">
        <v>2E-3</v>
      </c>
      <c r="T30" s="314">
        <v>2E-3</v>
      </c>
      <c r="U30" s="313">
        <v>2E-3</v>
      </c>
      <c r="V30" s="450">
        <v>2E-3</v>
      </c>
      <c r="W30" s="314">
        <v>2E-3</v>
      </c>
      <c r="X30" s="313">
        <v>4.4000000000000003E-3</v>
      </c>
      <c r="Y30" s="450">
        <v>4.4000000000000003E-3</v>
      </c>
      <c r="Z30" s="314">
        <v>4.4000000000000003E-3</v>
      </c>
      <c r="AA30" s="537">
        <v>70</v>
      </c>
      <c r="AB30" s="538">
        <v>87</v>
      </c>
      <c r="AC30" s="552">
        <v>110</v>
      </c>
      <c r="AF30" s="524" t="s">
        <v>1591</v>
      </c>
      <c r="AG30" s="561" t="s">
        <v>1570</v>
      </c>
      <c r="AH30" s="561" t="s">
        <v>22</v>
      </c>
      <c r="AI30" s="561" t="s">
        <v>1613</v>
      </c>
      <c r="AJ30" s="572" t="s">
        <v>1545</v>
      </c>
      <c r="AK30" s="573">
        <v>0.20540879107631069</v>
      </c>
      <c r="AL30" s="573">
        <v>7.6255644928574132E-2</v>
      </c>
      <c r="AM30" s="573">
        <v>1.2186413132285441E-2</v>
      </c>
      <c r="AN30" s="573">
        <v>1.0137691751994428E-2</v>
      </c>
      <c r="AO30" s="573">
        <v>9.2389651045642843E-3</v>
      </c>
      <c r="AP30" s="573">
        <v>8.9599845476027382E-3</v>
      </c>
      <c r="AQ30" s="573">
        <v>6.1817910224646827E-3</v>
      </c>
      <c r="AR30" s="569"/>
      <c r="AS30" s="573">
        <v>0.7000000000000004</v>
      </c>
      <c r="AT30" s="573">
        <v>0.29999999999999954</v>
      </c>
      <c r="AU30" s="573" t="s">
        <v>1545</v>
      </c>
      <c r="AV30" s="839"/>
    </row>
    <row r="31" spans="1:48" ht="12.75">
      <c r="A31" s="462" t="s">
        <v>1616</v>
      </c>
      <c r="B31" s="462" t="s">
        <v>577</v>
      </c>
      <c r="C31" s="461" t="s">
        <v>22</v>
      </c>
      <c r="D31" s="460" t="s">
        <v>1123</v>
      </c>
      <c r="E31" s="551" t="s">
        <v>1615</v>
      </c>
      <c r="F31" s="313">
        <v>6.47</v>
      </c>
      <c r="G31" s="450">
        <v>5.95</v>
      </c>
      <c r="H31" s="314">
        <v>9.31</v>
      </c>
      <c r="I31" s="313">
        <v>1.05</v>
      </c>
      <c r="J31" s="450">
        <v>0.56000000000000005</v>
      </c>
      <c r="K31" s="314">
        <v>0.61</v>
      </c>
      <c r="L31" s="313">
        <v>0.19</v>
      </c>
      <c r="M31" s="450">
        <v>0.27</v>
      </c>
      <c r="N31" s="314">
        <v>0.53</v>
      </c>
      <c r="O31" s="313">
        <v>0.01</v>
      </c>
      <c r="P31" s="450">
        <v>0.01</v>
      </c>
      <c r="Q31" s="314">
        <v>0.01</v>
      </c>
      <c r="R31" s="313">
        <v>2E-3</v>
      </c>
      <c r="S31" s="450">
        <v>2E-3</v>
      </c>
      <c r="T31" s="314">
        <v>2E-3</v>
      </c>
      <c r="U31" s="313">
        <v>2E-3</v>
      </c>
      <c r="V31" s="450">
        <v>2E-3</v>
      </c>
      <c r="W31" s="314">
        <v>2E-3</v>
      </c>
      <c r="X31" s="313">
        <v>2E-3</v>
      </c>
      <c r="Y31" s="450">
        <v>2E-3</v>
      </c>
      <c r="Z31" s="314">
        <v>2E-3</v>
      </c>
      <c r="AA31" s="537">
        <v>100</v>
      </c>
      <c r="AB31" s="538">
        <v>94</v>
      </c>
      <c r="AC31" s="552">
        <v>144</v>
      </c>
      <c r="AF31" s="524" t="s">
        <v>1592</v>
      </c>
      <c r="AG31" s="561" t="s">
        <v>1570</v>
      </c>
      <c r="AH31" s="561" t="s">
        <v>22</v>
      </c>
      <c r="AI31" s="561" t="s">
        <v>1613</v>
      </c>
      <c r="AJ31" s="572" t="s">
        <v>1545</v>
      </c>
      <c r="AK31" s="573" t="s">
        <v>1545</v>
      </c>
      <c r="AL31" s="573">
        <v>0.47340940148744365</v>
      </c>
      <c r="AM31" s="573">
        <v>7.5627842579823495E-2</v>
      </c>
      <c r="AN31" s="573">
        <v>6.1569801222060197E-2</v>
      </c>
      <c r="AO31" s="573">
        <v>5.4434902418200592E-2</v>
      </c>
      <c r="AP31" s="573">
        <v>5.1018730973667312E-2</v>
      </c>
      <c r="AQ31" s="573">
        <v>4.3340943196157243E-2</v>
      </c>
      <c r="AR31" s="569"/>
      <c r="AS31" s="573">
        <v>0.70000000000000029</v>
      </c>
      <c r="AT31" s="573">
        <v>0.2999999999999996</v>
      </c>
      <c r="AU31" s="573" t="s">
        <v>1545</v>
      </c>
      <c r="AV31" s="839"/>
    </row>
    <row r="32" spans="1:48" ht="12.75">
      <c r="A32" s="462" t="s">
        <v>1617</v>
      </c>
      <c r="B32" s="462" t="s">
        <v>577</v>
      </c>
      <c r="C32" s="461" t="s">
        <v>22</v>
      </c>
      <c r="D32" s="460" t="s">
        <v>1126</v>
      </c>
      <c r="E32" s="551" t="s">
        <v>1615</v>
      </c>
      <c r="F32" s="313">
        <v>6.47</v>
      </c>
      <c r="G32" s="450">
        <v>5.95</v>
      </c>
      <c r="H32" s="314">
        <v>9.31</v>
      </c>
      <c r="I32" s="313">
        <v>1.05</v>
      </c>
      <c r="J32" s="450">
        <v>0.56000000000000005</v>
      </c>
      <c r="K32" s="314">
        <v>0.61</v>
      </c>
      <c r="L32" s="313">
        <v>0.19</v>
      </c>
      <c r="M32" s="450">
        <v>0.27</v>
      </c>
      <c r="N32" s="314">
        <v>0.53</v>
      </c>
      <c r="O32" s="313">
        <v>0.01</v>
      </c>
      <c r="P32" s="450">
        <v>0.01</v>
      </c>
      <c r="Q32" s="314">
        <v>0.01</v>
      </c>
      <c r="R32" s="313">
        <v>2E-3</v>
      </c>
      <c r="S32" s="450">
        <v>2E-3</v>
      </c>
      <c r="T32" s="314">
        <v>2E-3</v>
      </c>
      <c r="U32" s="313">
        <v>2E-3</v>
      </c>
      <c r="V32" s="450">
        <v>2E-3</v>
      </c>
      <c r="W32" s="314">
        <v>2E-3</v>
      </c>
      <c r="X32" s="313">
        <v>2E-3</v>
      </c>
      <c r="Y32" s="450">
        <v>2E-3</v>
      </c>
      <c r="Z32" s="314">
        <v>2E-3</v>
      </c>
      <c r="AA32" s="537">
        <v>159</v>
      </c>
      <c r="AB32" s="538">
        <v>116</v>
      </c>
      <c r="AC32" s="552">
        <v>137</v>
      </c>
      <c r="AF32" s="524" t="s">
        <v>1595</v>
      </c>
      <c r="AG32" s="561" t="s">
        <v>1570</v>
      </c>
      <c r="AH32" s="561" t="s">
        <v>22</v>
      </c>
      <c r="AI32" s="561" t="s">
        <v>1613</v>
      </c>
      <c r="AJ32" s="572" t="s">
        <v>1545</v>
      </c>
      <c r="AK32" s="573" t="s">
        <v>1545</v>
      </c>
      <c r="AL32" s="573">
        <v>0.32095831688645543</v>
      </c>
      <c r="AM32" s="573">
        <v>0.67700518590006309</v>
      </c>
      <c r="AN32" s="573">
        <v>0.57302680468689748</v>
      </c>
      <c r="AO32" s="573">
        <v>0.50751846564754366</v>
      </c>
      <c r="AP32" s="573">
        <v>0.47193055051085708</v>
      </c>
      <c r="AQ32" s="573">
        <v>0.4506883983816547</v>
      </c>
      <c r="AR32" s="569"/>
      <c r="AS32" s="573">
        <v>0.70000000000000018</v>
      </c>
      <c r="AT32" s="573">
        <v>0.29999999999999988</v>
      </c>
      <c r="AU32" s="573" t="s">
        <v>1545</v>
      </c>
      <c r="AV32" s="839"/>
    </row>
    <row r="33" spans="1:48" ht="12.75">
      <c r="A33" s="462" t="s">
        <v>1618</v>
      </c>
      <c r="B33" s="462" t="s">
        <v>577</v>
      </c>
      <c r="C33" s="461" t="s">
        <v>22</v>
      </c>
      <c r="D33" s="460" t="s">
        <v>1128</v>
      </c>
      <c r="E33" s="551" t="s">
        <v>1619</v>
      </c>
      <c r="F33" s="313">
        <v>1.1702999999999999</v>
      </c>
      <c r="G33" s="450">
        <v>0.60029999999999994</v>
      </c>
      <c r="H33" s="314">
        <v>0.93220000000000003</v>
      </c>
      <c r="I33" s="313">
        <v>0.248</v>
      </c>
      <c r="J33" s="450">
        <v>7.3200000000000001E-2</v>
      </c>
      <c r="K33" s="314">
        <v>0.21</v>
      </c>
      <c r="L33" s="313">
        <v>8.5300000000000001E-2</v>
      </c>
      <c r="M33" s="450">
        <v>0.1484</v>
      </c>
      <c r="N33" s="314">
        <v>0.47</v>
      </c>
      <c r="O33" s="313">
        <v>0.01</v>
      </c>
      <c r="P33" s="450">
        <v>0.01</v>
      </c>
      <c r="Q33" s="314">
        <v>0.01</v>
      </c>
      <c r="R33" s="313">
        <v>2E-3</v>
      </c>
      <c r="S33" s="450">
        <v>2E-3</v>
      </c>
      <c r="T33" s="314">
        <v>2E-3</v>
      </c>
      <c r="U33" s="313">
        <v>2E-3</v>
      </c>
      <c r="V33" s="450">
        <v>2E-3</v>
      </c>
      <c r="W33" s="314">
        <v>2E-3</v>
      </c>
      <c r="X33" s="313">
        <v>2E-3</v>
      </c>
      <c r="Y33" s="450">
        <v>2E-3</v>
      </c>
      <c r="Z33" s="314">
        <v>2E-3</v>
      </c>
      <c r="AA33" s="537">
        <v>66</v>
      </c>
      <c r="AB33" s="538">
        <v>58</v>
      </c>
      <c r="AC33" s="552">
        <v>128</v>
      </c>
      <c r="AF33" s="524" t="s">
        <v>1597</v>
      </c>
      <c r="AG33" s="561" t="s">
        <v>1570</v>
      </c>
      <c r="AH33" s="561" t="s">
        <v>22</v>
      </c>
      <c r="AI33" s="561" t="s">
        <v>1613</v>
      </c>
      <c r="AJ33" s="572" t="s">
        <v>1545</v>
      </c>
      <c r="AK33" s="573" t="s">
        <v>1545</v>
      </c>
      <c r="AL33" s="573" t="s">
        <v>1545</v>
      </c>
      <c r="AM33" s="573">
        <v>0.15020983565875226</v>
      </c>
      <c r="AN33" s="573">
        <v>0.1978027189423551</v>
      </c>
      <c r="AO33" s="573">
        <v>0.17544940984869248</v>
      </c>
      <c r="AP33" s="573">
        <v>0.16480386507656128</v>
      </c>
      <c r="AQ33" s="573">
        <v>0.16572328414144094</v>
      </c>
      <c r="AR33" s="569"/>
      <c r="AS33" s="573">
        <v>0.69999999999999984</v>
      </c>
      <c r="AT33" s="573">
        <v>0.30000000000000021</v>
      </c>
      <c r="AU33" s="573" t="s">
        <v>1545</v>
      </c>
      <c r="AV33" s="839"/>
    </row>
    <row r="34" spans="1:48" ht="12.75">
      <c r="A34" s="462" t="s">
        <v>1620</v>
      </c>
      <c r="B34" s="462" t="s">
        <v>577</v>
      </c>
      <c r="C34" s="461" t="s">
        <v>22</v>
      </c>
      <c r="D34" s="460" t="s">
        <v>1132</v>
      </c>
      <c r="E34" s="551" t="s">
        <v>1619</v>
      </c>
      <c r="F34" s="313">
        <v>2.2342</v>
      </c>
      <c r="G34" s="450">
        <v>1.9454</v>
      </c>
      <c r="H34" s="314">
        <v>3.0211000000000001</v>
      </c>
      <c r="I34" s="313">
        <v>0.40870000000000001</v>
      </c>
      <c r="J34" s="450">
        <v>7.1300000000000002E-2</v>
      </c>
      <c r="K34" s="314">
        <v>7.6399999999999996E-2</v>
      </c>
      <c r="L34" s="313">
        <v>0.1158</v>
      </c>
      <c r="M34" s="450">
        <v>0.1399</v>
      </c>
      <c r="N34" s="314">
        <v>0.2419</v>
      </c>
      <c r="O34" s="313">
        <v>0.01</v>
      </c>
      <c r="P34" s="450">
        <v>0.01</v>
      </c>
      <c r="Q34" s="314">
        <v>0.01</v>
      </c>
      <c r="R34" s="313">
        <v>2E-3</v>
      </c>
      <c r="S34" s="450">
        <v>2E-3</v>
      </c>
      <c r="T34" s="314">
        <v>2E-3</v>
      </c>
      <c r="U34" s="313">
        <v>2E-3</v>
      </c>
      <c r="V34" s="450">
        <v>2E-3</v>
      </c>
      <c r="W34" s="314">
        <v>2E-3</v>
      </c>
      <c r="X34" s="313">
        <v>2E-3</v>
      </c>
      <c r="Y34" s="450">
        <v>2E-3</v>
      </c>
      <c r="Z34" s="314">
        <v>2E-3</v>
      </c>
      <c r="AA34" s="537">
        <v>89</v>
      </c>
      <c r="AB34" s="538">
        <v>76</v>
      </c>
      <c r="AC34" s="552">
        <v>67</v>
      </c>
      <c r="AF34" s="524" t="s">
        <v>1599</v>
      </c>
      <c r="AG34" s="561" t="s">
        <v>1570</v>
      </c>
      <c r="AH34" s="561" t="s">
        <v>22</v>
      </c>
      <c r="AI34" s="561" t="s">
        <v>1613</v>
      </c>
      <c r="AJ34" s="572" t="s">
        <v>1545</v>
      </c>
      <c r="AK34" s="573" t="s">
        <v>1545</v>
      </c>
      <c r="AL34" s="573" t="s">
        <v>1545</v>
      </c>
      <c r="AM34" s="573" t="s">
        <v>1545</v>
      </c>
      <c r="AN34" s="573">
        <v>3.6041609466503338E-2</v>
      </c>
      <c r="AO34" s="573">
        <v>9.9460520314850018E-2</v>
      </c>
      <c r="AP34" s="573">
        <v>0.12328578800265057</v>
      </c>
      <c r="AQ34" s="573">
        <v>0.14033261467168087</v>
      </c>
      <c r="AR34" s="5"/>
      <c r="AS34" s="573">
        <v>0.69999999999999951</v>
      </c>
      <c r="AT34" s="573">
        <v>0.30000000000000054</v>
      </c>
      <c r="AU34" s="573" t="s">
        <v>1545</v>
      </c>
      <c r="AV34" s="839"/>
    </row>
    <row r="35" spans="1:48" ht="12.75">
      <c r="A35" s="462" t="s">
        <v>1621</v>
      </c>
      <c r="B35" s="462" t="s">
        <v>577</v>
      </c>
      <c r="C35" s="461" t="s">
        <v>22</v>
      </c>
      <c r="D35" s="460" t="s">
        <v>1137</v>
      </c>
      <c r="E35" s="551" t="s">
        <v>1619</v>
      </c>
      <c r="F35" s="313">
        <v>1.8744000000000001</v>
      </c>
      <c r="G35" s="450">
        <v>0.86919999999999997</v>
      </c>
      <c r="H35" s="314">
        <v>0.51859999999999995</v>
      </c>
      <c r="I35" s="313">
        <v>0.29289999999999999</v>
      </c>
      <c r="J35" s="450">
        <v>0.15939999999999999</v>
      </c>
      <c r="K35" s="314">
        <v>8.5300000000000001E-2</v>
      </c>
      <c r="L35" s="313">
        <v>5.7299999999999997E-2</v>
      </c>
      <c r="M35" s="450">
        <v>1.2699999999999999E-2</v>
      </c>
      <c r="N35" s="314">
        <v>8.9099999999999999E-2</v>
      </c>
      <c r="O35" s="313">
        <v>0.01</v>
      </c>
      <c r="P35" s="450">
        <v>0.01</v>
      </c>
      <c r="Q35" s="314">
        <v>0.01</v>
      </c>
      <c r="R35" s="313">
        <v>2E-3</v>
      </c>
      <c r="S35" s="450">
        <v>2E-3</v>
      </c>
      <c r="T35" s="314">
        <v>2E-3</v>
      </c>
      <c r="U35" s="313">
        <v>2E-3</v>
      </c>
      <c r="V35" s="450">
        <v>2E-3</v>
      </c>
      <c r="W35" s="314">
        <v>2E-3</v>
      </c>
      <c r="X35" s="313">
        <v>2E-3</v>
      </c>
      <c r="Y35" s="450">
        <v>2E-3</v>
      </c>
      <c r="Z35" s="314">
        <v>2E-3</v>
      </c>
      <c r="AA35" s="537">
        <v>111</v>
      </c>
      <c r="AB35" s="538">
        <v>75</v>
      </c>
      <c r="AC35" s="552">
        <v>63</v>
      </c>
      <c r="AF35" s="524" t="s">
        <v>1600</v>
      </c>
      <c r="AG35" s="561" t="s">
        <v>1570</v>
      </c>
      <c r="AH35" s="561" t="s">
        <v>1022</v>
      </c>
      <c r="AI35" s="561" t="s">
        <v>1622</v>
      </c>
      <c r="AJ35" s="572" t="s">
        <v>1545</v>
      </c>
      <c r="AK35" s="573" t="s">
        <v>1545</v>
      </c>
      <c r="AL35" s="573">
        <v>2.4864785532081386E-2</v>
      </c>
      <c r="AM35" s="573">
        <v>6.831552299753256E-2</v>
      </c>
      <c r="AN35" s="573">
        <v>0.10159718255605985</v>
      </c>
      <c r="AO35" s="573">
        <v>0.1412721617939483</v>
      </c>
      <c r="AP35" s="573">
        <v>0.16775674892299181</v>
      </c>
      <c r="AQ35" s="573">
        <v>0.18031142851858836</v>
      </c>
      <c r="AR35" s="5"/>
      <c r="AS35" s="573">
        <v>0.70000000000000018</v>
      </c>
      <c r="AT35" s="573">
        <v>0.29999999999999988</v>
      </c>
      <c r="AU35" s="573" t="s">
        <v>1545</v>
      </c>
      <c r="AV35" s="839"/>
    </row>
    <row r="36" spans="1:48" ht="12.75">
      <c r="A36" s="462" t="s">
        <v>1623</v>
      </c>
      <c r="B36" s="462" t="s">
        <v>577</v>
      </c>
      <c r="C36" s="461" t="s">
        <v>22</v>
      </c>
      <c r="D36" s="460" t="s">
        <v>1141</v>
      </c>
      <c r="E36" s="551" t="s">
        <v>1624</v>
      </c>
      <c r="F36" s="313">
        <v>0.84360000000000002</v>
      </c>
      <c r="G36" s="450">
        <v>0.52390000000000003</v>
      </c>
      <c r="H36" s="314">
        <v>1.1389</v>
      </c>
      <c r="I36" s="313">
        <v>0.28510000000000002</v>
      </c>
      <c r="J36" s="450">
        <v>7.8899999999999998E-2</v>
      </c>
      <c r="K36" s="314">
        <v>0.105</v>
      </c>
      <c r="L36" s="313">
        <v>3.78E-2</v>
      </c>
      <c r="M36" s="450">
        <v>6.54E-2</v>
      </c>
      <c r="N36" s="314">
        <v>0.15670000000000001</v>
      </c>
      <c r="O36" s="313">
        <v>5.0000000000000001E-3</v>
      </c>
      <c r="P36" s="450">
        <v>5.0000000000000001E-3</v>
      </c>
      <c r="Q36" s="314">
        <v>5.0000000000000001E-3</v>
      </c>
      <c r="R36" s="313">
        <v>2E-3</v>
      </c>
      <c r="S36" s="450">
        <v>2E-3</v>
      </c>
      <c r="T36" s="314">
        <v>2E-3</v>
      </c>
      <c r="U36" s="313">
        <v>2E-3</v>
      </c>
      <c r="V36" s="450">
        <v>2E-3</v>
      </c>
      <c r="W36" s="314">
        <v>2E-3</v>
      </c>
      <c r="X36" s="313">
        <v>1E-3</v>
      </c>
      <c r="Y36" s="450">
        <v>1E-3</v>
      </c>
      <c r="Z36" s="314">
        <v>1E-3</v>
      </c>
      <c r="AA36" s="537">
        <v>61</v>
      </c>
      <c r="AB36" s="538">
        <v>47</v>
      </c>
      <c r="AC36" s="552">
        <v>128</v>
      </c>
      <c r="AF36" s="462" t="s">
        <v>1601</v>
      </c>
      <c r="AG36" s="562" t="s">
        <v>577</v>
      </c>
      <c r="AH36" s="562" t="s">
        <v>22</v>
      </c>
      <c r="AI36" s="562" t="s">
        <v>1625</v>
      </c>
      <c r="AJ36" s="574">
        <v>4.3514020195613234E-2</v>
      </c>
      <c r="AK36" s="575">
        <v>1.6982624434279756E-2</v>
      </c>
      <c r="AL36" s="575">
        <v>6.3958866615965691E-3</v>
      </c>
      <c r="AM36" s="575" t="s">
        <v>1545</v>
      </c>
      <c r="AN36" s="575" t="s">
        <v>1545</v>
      </c>
      <c r="AO36" s="575" t="s">
        <v>1545</v>
      </c>
      <c r="AP36" s="575" t="s">
        <v>1545</v>
      </c>
      <c r="AQ36" s="575" t="s">
        <v>1545</v>
      </c>
      <c r="AR36" s="5"/>
      <c r="AS36" s="575" t="s">
        <v>1545</v>
      </c>
      <c r="AT36" s="575" t="s">
        <v>1545</v>
      </c>
      <c r="AU36" s="575" t="s">
        <v>1545</v>
      </c>
      <c r="AV36" s="839"/>
    </row>
    <row r="37" spans="1:48" ht="12.75">
      <c r="A37" s="462" t="s">
        <v>1626</v>
      </c>
      <c r="B37" s="462" t="s">
        <v>577</v>
      </c>
      <c r="C37" s="461" t="s">
        <v>22</v>
      </c>
      <c r="D37" s="460" t="s">
        <v>1147</v>
      </c>
      <c r="E37" s="551" t="s">
        <v>1624</v>
      </c>
      <c r="F37" s="313">
        <v>1.3413999999999999</v>
      </c>
      <c r="G37" s="450">
        <v>0.58830000000000005</v>
      </c>
      <c r="H37" s="314">
        <v>1.2789999999999999</v>
      </c>
      <c r="I37" s="313">
        <v>0.18679999999999999</v>
      </c>
      <c r="J37" s="450">
        <v>4.0500000000000001E-2</v>
      </c>
      <c r="K37" s="314">
        <v>0.1026</v>
      </c>
      <c r="L37" s="313">
        <v>5.5300000000000002E-2</v>
      </c>
      <c r="M37" s="450">
        <v>3.5299999999999998E-2</v>
      </c>
      <c r="N37" s="314">
        <v>8.6199999999999999E-2</v>
      </c>
      <c r="O37" s="313">
        <v>1.6999999999999999E-3</v>
      </c>
      <c r="P37" s="450">
        <v>6.9999999999999999E-4</v>
      </c>
      <c r="Q37" s="314">
        <v>1.4E-3</v>
      </c>
      <c r="R37" s="313">
        <v>2E-3</v>
      </c>
      <c r="S37" s="450">
        <v>2E-3</v>
      </c>
      <c r="T37" s="314">
        <v>2E-3</v>
      </c>
      <c r="U37" s="313">
        <v>2E-3</v>
      </c>
      <c r="V37" s="450">
        <v>2E-3</v>
      </c>
      <c r="W37" s="314">
        <v>2E-3</v>
      </c>
      <c r="X37" s="313">
        <v>2.9999999999999997E-4</v>
      </c>
      <c r="Y37" s="450">
        <v>1E-4</v>
      </c>
      <c r="Z37" s="314">
        <v>2.9999999999999997E-4</v>
      </c>
      <c r="AA37" s="537">
        <v>86</v>
      </c>
      <c r="AB37" s="538">
        <v>65</v>
      </c>
      <c r="AC37" s="552">
        <v>83</v>
      </c>
      <c r="AF37" s="462" t="s">
        <v>1604</v>
      </c>
      <c r="AG37" s="562" t="s">
        <v>577</v>
      </c>
      <c r="AH37" s="562" t="s">
        <v>22</v>
      </c>
      <c r="AI37" s="562" t="s">
        <v>1625</v>
      </c>
      <c r="AJ37" s="574">
        <v>0.14964476526176809</v>
      </c>
      <c r="AK37" s="575">
        <v>0.1133316596123923</v>
      </c>
      <c r="AL37" s="575">
        <v>5.087296076542816E-2</v>
      </c>
      <c r="AM37" s="575">
        <v>2.5633010954470806E-2</v>
      </c>
      <c r="AN37" s="575">
        <v>2.3161641690549774E-2</v>
      </c>
      <c r="AO37" s="575">
        <v>2.0971259606630124E-2</v>
      </c>
      <c r="AP37" s="575">
        <v>1.9113186209451731E-2</v>
      </c>
      <c r="AQ37" s="575">
        <v>1.7718903927398669E-2</v>
      </c>
      <c r="AR37" s="5"/>
      <c r="AS37" s="575">
        <v>0.15000000000000038</v>
      </c>
      <c r="AT37" s="575">
        <v>0.45000000000000012</v>
      </c>
      <c r="AU37" s="575">
        <v>0.39999999999999952</v>
      </c>
      <c r="AV37" s="839"/>
    </row>
    <row r="38" spans="1:48" ht="12.75">
      <c r="A38" s="462" t="s">
        <v>1627</v>
      </c>
      <c r="B38" s="462" t="s">
        <v>577</v>
      </c>
      <c r="C38" s="461" t="s">
        <v>22</v>
      </c>
      <c r="D38" s="460" t="s">
        <v>1154</v>
      </c>
      <c r="E38" s="551" t="s">
        <v>1624</v>
      </c>
      <c r="F38" s="313">
        <v>1.6272</v>
      </c>
      <c r="G38" s="450">
        <v>0.77790000000000004</v>
      </c>
      <c r="H38" s="314">
        <v>0.8881</v>
      </c>
      <c r="I38" s="313">
        <v>0.21679999999999999</v>
      </c>
      <c r="J38" s="450">
        <v>4.9200000000000001E-2</v>
      </c>
      <c r="K38" s="314">
        <v>7.9399999999999998E-2</v>
      </c>
      <c r="L38" s="313">
        <v>3.27E-2</v>
      </c>
      <c r="M38" s="450">
        <v>1.23E-2</v>
      </c>
      <c r="N38" s="314">
        <v>4.1799999999999997E-2</v>
      </c>
      <c r="O38" s="313">
        <v>8.9999999999999998E-4</v>
      </c>
      <c r="P38" s="450">
        <v>5.9999999999999995E-4</v>
      </c>
      <c r="Q38" s="314">
        <v>5.0000000000000001E-4</v>
      </c>
      <c r="R38" s="313">
        <v>2E-3</v>
      </c>
      <c r="S38" s="450">
        <v>2E-3</v>
      </c>
      <c r="T38" s="314">
        <v>2E-3</v>
      </c>
      <c r="U38" s="313">
        <v>2E-3</v>
      </c>
      <c r="V38" s="450">
        <v>2E-3</v>
      </c>
      <c r="W38" s="314">
        <v>2E-3</v>
      </c>
      <c r="X38" s="313">
        <v>2.0000000000000001E-4</v>
      </c>
      <c r="Y38" s="450">
        <v>1E-4</v>
      </c>
      <c r="Z38" s="314">
        <v>1E-4</v>
      </c>
      <c r="AA38" s="537">
        <v>136</v>
      </c>
      <c r="AB38" s="538">
        <v>90</v>
      </c>
      <c r="AC38" s="552">
        <v>104</v>
      </c>
      <c r="AF38" s="462" t="s">
        <v>1605</v>
      </c>
      <c r="AG38" s="562" t="s">
        <v>577</v>
      </c>
      <c r="AH38" s="562" t="s">
        <v>22</v>
      </c>
      <c r="AI38" s="562" t="s">
        <v>1625</v>
      </c>
      <c r="AJ38" s="574">
        <v>0.8068412145426187</v>
      </c>
      <c r="AK38" s="575">
        <v>0.64339670205438493</v>
      </c>
      <c r="AL38" s="575">
        <v>0.28609822649750161</v>
      </c>
      <c r="AM38" s="575">
        <v>0.11821333747828253</v>
      </c>
      <c r="AN38" s="575">
        <v>0.10563891045293516</v>
      </c>
      <c r="AO38" s="575">
        <v>9.2847721165676037E-2</v>
      </c>
      <c r="AP38" s="575">
        <v>8.2342379800884741E-2</v>
      </c>
      <c r="AQ38" s="575">
        <v>7.4185835094924366E-2</v>
      </c>
      <c r="AR38" s="5"/>
      <c r="AS38" s="575">
        <v>0.15000000000000066</v>
      </c>
      <c r="AT38" s="575">
        <v>0.39999999999999969</v>
      </c>
      <c r="AU38" s="575">
        <v>0.44999999999999968</v>
      </c>
      <c r="AV38" s="839"/>
    </row>
    <row r="39" spans="1:48" ht="12.75">
      <c r="A39" s="462" t="s">
        <v>1628</v>
      </c>
      <c r="B39" s="462" t="s">
        <v>577</v>
      </c>
      <c r="C39" s="461" t="s">
        <v>22</v>
      </c>
      <c r="D39" s="460" t="s">
        <v>1160</v>
      </c>
      <c r="E39" s="460" t="s">
        <v>1108</v>
      </c>
      <c r="F39" s="313">
        <v>0.74429999999999996</v>
      </c>
      <c r="G39" s="450">
        <v>0.4622</v>
      </c>
      <c r="H39" s="314">
        <v>1.9412</v>
      </c>
      <c r="I39" s="313">
        <v>8.9599999999999999E-2</v>
      </c>
      <c r="J39" s="450">
        <v>2.4799999999999999E-2</v>
      </c>
      <c r="K39" s="314">
        <v>3.3000000000000002E-2</v>
      </c>
      <c r="L39" s="313">
        <v>2.0199999999999999E-2</v>
      </c>
      <c r="M39" s="450">
        <v>3.5099999999999999E-2</v>
      </c>
      <c r="N39" s="314">
        <v>8.3900000000000002E-2</v>
      </c>
      <c r="O39" s="313">
        <v>1.2999999999999999E-3</v>
      </c>
      <c r="P39" s="450">
        <v>1.1999999999999999E-3</v>
      </c>
      <c r="Q39" s="314">
        <v>1.2999999999999999E-3</v>
      </c>
      <c r="R39" s="313">
        <v>2E-3</v>
      </c>
      <c r="S39" s="450">
        <v>2E-3</v>
      </c>
      <c r="T39" s="314">
        <v>2E-3</v>
      </c>
      <c r="U39" s="313">
        <v>2E-3</v>
      </c>
      <c r="V39" s="450">
        <v>2E-3</v>
      </c>
      <c r="W39" s="314">
        <v>2E-3</v>
      </c>
      <c r="X39" s="313">
        <v>2.9999999999999997E-4</v>
      </c>
      <c r="Y39" s="450">
        <v>2.9999999999999997E-4</v>
      </c>
      <c r="Z39" s="314">
        <v>2.0000000000000001E-4</v>
      </c>
      <c r="AA39" s="537">
        <v>61</v>
      </c>
      <c r="AB39" s="538">
        <v>47</v>
      </c>
      <c r="AC39" s="552">
        <v>128</v>
      </c>
      <c r="AF39" s="462" t="s">
        <v>1607</v>
      </c>
      <c r="AG39" s="562" t="s">
        <v>577</v>
      </c>
      <c r="AH39" s="562" t="s">
        <v>22</v>
      </c>
      <c r="AI39" s="562" t="s">
        <v>1625</v>
      </c>
      <c r="AJ39" s="574" t="s">
        <v>1545</v>
      </c>
      <c r="AK39" s="575" t="s">
        <v>1545</v>
      </c>
      <c r="AL39" s="575">
        <v>5.8078890053890591E-3</v>
      </c>
      <c r="AM39" s="575" t="s">
        <v>1545</v>
      </c>
      <c r="AN39" s="575" t="s">
        <v>1545</v>
      </c>
      <c r="AO39" s="575" t="s">
        <v>1545</v>
      </c>
      <c r="AP39" s="575" t="s">
        <v>1545</v>
      </c>
      <c r="AQ39" s="575" t="s">
        <v>1545</v>
      </c>
      <c r="AR39" s="5"/>
      <c r="AS39" s="575" t="s">
        <v>1545</v>
      </c>
      <c r="AT39" s="575" t="s">
        <v>1545</v>
      </c>
      <c r="AU39" s="575" t="s">
        <v>1545</v>
      </c>
      <c r="AV39" s="839"/>
    </row>
    <row r="40" spans="1:48" ht="12.75">
      <c r="A40" s="462" t="s">
        <v>1629</v>
      </c>
      <c r="B40" s="462" t="s">
        <v>577</v>
      </c>
      <c r="C40" s="461" t="s">
        <v>22</v>
      </c>
      <c r="D40" s="460" t="s">
        <v>1162</v>
      </c>
      <c r="E40" s="460" t="s">
        <v>340</v>
      </c>
      <c r="F40" s="313">
        <v>1.1774</v>
      </c>
      <c r="G40" s="450">
        <v>0.51639999999999997</v>
      </c>
      <c r="H40" s="314">
        <v>1.1226</v>
      </c>
      <c r="I40" s="313">
        <v>7.6499999999999999E-2</v>
      </c>
      <c r="J40" s="450">
        <v>1.66E-2</v>
      </c>
      <c r="K40" s="314">
        <v>4.2000000000000003E-2</v>
      </c>
      <c r="L40" s="313">
        <v>4.1500000000000002E-2</v>
      </c>
      <c r="M40" s="450">
        <v>2.6499999999999999E-2</v>
      </c>
      <c r="N40" s="314">
        <v>6.4699999999999994E-2</v>
      </c>
      <c r="O40" s="313">
        <v>8.0000000000000004E-4</v>
      </c>
      <c r="P40" s="450">
        <v>2.9999999999999997E-4</v>
      </c>
      <c r="Q40" s="314">
        <v>6.9999999999999999E-4</v>
      </c>
      <c r="R40" s="313">
        <v>2E-3</v>
      </c>
      <c r="S40" s="450">
        <v>2E-3</v>
      </c>
      <c r="T40" s="314">
        <v>2E-3</v>
      </c>
      <c r="U40" s="313">
        <v>2E-3</v>
      </c>
      <c r="V40" s="450">
        <v>2E-3</v>
      </c>
      <c r="W40" s="314">
        <v>2E-3</v>
      </c>
      <c r="X40" s="313">
        <v>2.0000000000000001E-4</v>
      </c>
      <c r="Y40" s="450">
        <v>1E-4</v>
      </c>
      <c r="Z40" s="314">
        <v>1E-4</v>
      </c>
      <c r="AA40" s="537">
        <v>86</v>
      </c>
      <c r="AB40" s="538">
        <v>65</v>
      </c>
      <c r="AC40" s="552">
        <v>83</v>
      </c>
      <c r="AF40" s="462" t="s">
        <v>1610</v>
      </c>
      <c r="AG40" s="562" t="s">
        <v>577</v>
      </c>
      <c r="AH40" s="562" t="s">
        <v>22</v>
      </c>
      <c r="AI40" s="562" t="s">
        <v>1625</v>
      </c>
      <c r="AJ40" s="574" t="s">
        <v>1545</v>
      </c>
      <c r="AK40" s="575">
        <v>3.0932787023619485E-2</v>
      </c>
      <c r="AL40" s="575">
        <v>4.4725110950547139E-2</v>
      </c>
      <c r="AM40" s="575">
        <v>2.6487988428853561E-2</v>
      </c>
      <c r="AN40" s="575">
        <v>2.3974530746494416E-2</v>
      </c>
      <c r="AO40" s="575">
        <v>2.2151629610467925E-2</v>
      </c>
      <c r="AP40" s="575">
        <v>2.0297492342160526E-2</v>
      </c>
      <c r="AQ40" s="575">
        <v>1.8410964503870746E-2</v>
      </c>
      <c r="AR40" s="5"/>
      <c r="AS40" s="575">
        <v>0.15000000000000036</v>
      </c>
      <c r="AT40" s="575">
        <v>0.44999999999999973</v>
      </c>
      <c r="AU40" s="575">
        <v>0.39999999999999991</v>
      </c>
      <c r="AV40" s="839"/>
    </row>
    <row r="41" spans="1:48" ht="12.75">
      <c r="A41" s="462" t="s">
        <v>1630</v>
      </c>
      <c r="B41" s="462" t="s">
        <v>577</v>
      </c>
      <c r="C41" s="461" t="s">
        <v>22</v>
      </c>
      <c r="D41" s="460" t="s">
        <v>1165</v>
      </c>
      <c r="E41" s="460" t="s">
        <v>340</v>
      </c>
      <c r="F41" s="313">
        <v>1.4238</v>
      </c>
      <c r="G41" s="450">
        <v>0.68069999999999997</v>
      </c>
      <c r="H41" s="314">
        <v>0.77710000000000001</v>
      </c>
      <c r="I41" s="313">
        <v>0.12809999999999999</v>
      </c>
      <c r="J41" s="450">
        <v>2.9100000000000001E-2</v>
      </c>
      <c r="K41" s="314">
        <v>4.6899999999999997E-2</v>
      </c>
      <c r="L41" s="313">
        <v>2.18E-2</v>
      </c>
      <c r="M41" s="450">
        <v>8.2000000000000007E-3</v>
      </c>
      <c r="N41" s="314">
        <v>2.7900000000000001E-2</v>
      </c>
      <c r="O41" s="313">
        <v>5.0000000000000001E-4</v>
      </c>
      <c r="P41" s="450">
        <v>2.9999999999999997E-4</v>
      </c>
      <c r="Q41" s="314">
        <v>2.0000000000000001E-4</v>
      </c>
      <c r="R41" s="313">
        <v>2E-3</v>
      </c>
      <c r="S41" s="450">
        <v>2E-3</v>
      </c>
      <c r="T41" s="314">
        <v>2E-3</v>
      </c>
      <c r="U41" s="313">
        <v>2E-3</v>
      </c>
      <c r="V41" s="450">
        <v>2E-3</v>
      </c>
      <c r="W41" s="314">
        <v>2E-3</v>
      </c>
      <c r="X41" s="313">
        <v>1E-4</v>
      </c>
      <c r="Y41" s="450">
        <v>1E-4</v>
      </c>
      <c r="Z41" s="314">
        <v>0</v>
      </c>
      <c r="AA41" s="537">
        <v>136</v>
      </c>
      <c r="AB41" s="538">
        <v>90</v>
      </c>
      <c r="AC41" s="552">
        <v>104</v>
      </c>
      <c r="AF41" s="462" t="s">
        <v>1612</v>
      </c>
      <c r="AG41" s="562" t="s">
        <v>577</v>
      </c>
      <c r="AH41" s="562" t="s">
        <v>22</v>
      </c>
      <c r="AI41" s="562" t="s">
        <v>1625</v>
      </c>
      <c r="AJ41" s="574" t="s">
        <v>1545</v>
      </c>
      <c r="AK41" s="575">
        <v>0.19128868387360343</v>
      </c>
      <c r="AL41" s="575">
        <v>0.33536285800929261</v>
      </c>
      <c r="AM41" s="575">
        <v>0.1986346743288526</v>
      </c>
      <c r="AN41" s="575">
        <v>0.18110122811510979</v>
      </c>
      <c r="AO41" s="575">
        <v>0.16383552490038106</v>
      </c>
      <c r="AP41" s="575">
        <v>0.14802931051746127</v>
      </c>
      <c r="AQ41" s="575">
        <v>0.1331467547912277</v>
      </c>
      <c r="AR41" s="5"/>
      <c r="AS41" s="575">
        <v>0.1500000000000003</v>
      </c>
      <c r="AT41" s="575">
        <v>0.39999999999999913</v>
      </c>
      <c r="AU41" s="575">
        <v>0.45000000000000046</v>
      </c>
      <c r="AV41" s="839"/>
    </row>
    <row r="42" spans="1:48" ht="12.75">
      <c r="A42" s="462" t="s">
        <v>1631</v>
      </c>
      <c r="B42" s="462" t="s">
        <v>577</v>
      </c>
      <c r="C42" s="461" t="s">
        <v>1022</v>
      </c>
      <c r="D42" s="460" t="s">
        <v>439</v>
      </c>
      <c r="E42" s="460" t="s">
        <v>340</v>
      </c>
      <c r="F42" s="313">
        <v>0</v>
      </c>
      <c r="G42" s="450">
        <v>0</v>
      </c>
      <c r="H42" s="314">
        <v>0</v>
      </c>
      <c r="I42" s="313">
        <v>0</v>
      </c>
      <c r="J42" s="450">
        <v>0</v>
      </c>
      <c r="K42" s="314">
        <v>0</v>
      </c>
      <c r="L42" s="313">
        <v>0</v>
      </c>
      <c r="M42" s="450">
        <v>0</v>
      </c>
      <c r="N42" s="314">
        <v>0</v>
      </c>
      <c r="O42" s="313">
        <v>0</v>
      </c>
      <c r="P42" s="450">
        <v>0</v>
      </c>
      <c r="Q42" s="314">
        <v>0</v>
      </c>
      <c r="R42" s="313">
        <v>0</v>
      </c>
      <c r="S42" s="450">
        <v>0</v>
      </c>
      <c r="T42" s="314">
        <v>0</v>
      </c>
      <c r="U42" s="313">
        <v>0</v>
      </c>
      <c r="V42" s="450">
        <v>0</v>
      </c>
      <c r="W42" s="314">
        <v>0</v>
      </c>
      <c r="X42" s="313">
        <v>0</v>
      </c>
      <c r="Y42" s="450">
        <v>0</v>
      </c>
      <c r="Z42" s="314">
        <v>0</v>
      </c>
      <c r="AA42" s="537">
        <v>0</v>
      </c>
      <c r="AB42" s="538">
        <v>0</v>
      </c>
      <c r="AC42" s="552">
        <v>0</v>
      </c>
      <c r="AF42" s="462" t="s">
        <v>1614</v>
      </c>
      <c r="AG42" s="562" t="s">
        <v>577</v>
      </c>
      <c r="AH42" s="562" t="s">
        <v>22</v>
      </c>
      <c r="AI42" s="562" t="s">
        <v>1625</v>
      </c>
      <c r="AJ42" s="574" t="s">
        <v>1545</v>
      </c>
      <c r="AK42" s="575" t="s">
        <v>1545</v>
      </c>
      <c r="AL42" s="575" t="s">
        <v>1545</v>
      </c>
      <c r="AM42" s="575" t="s">
        <v>1545</v>
      </c>
      <c r="AN42" s="575" t="s">
        <v>1545</v>
      </c>
      <c r="AO42" s="575" t="s">
        <v>1545</v>
      </c>
      <c r="AP42" s="575" t="s">
        <v>1545</v>
      </c>
      <c r="AQ42" s="575" t="s">
        <v>1545</v>
      </c>
      <c r="AR42" s="5"/>
      <c r="AS42" s="575" t="s">
        <v>1545</v>
      </c>
      <c r="AT42" s="575" t="s">
        <v>1545</v>
      </c>
      <c r="AU42" s="575" t="s">
        <v>1545</v>
      </c>
      <c r="AV42" s="839"/>
    </row>
    <row r="43" spans="1:48" ht="12.75">
      <c r="A43" s="459" t="s">
        <v>1632</v>
      </c>
      <c r="B43" s="459" t="s">
        <v>1575</v>
      </c>
      <c r="C43" s="458" t="s">
        <v>22</v>
      </c>
      <c r="D43" s="457" t="s">
        <v>1062</v>
      </c>
      <c r="E43" s="457" t="s">
        <v>1572</v>
      </c>
      <c r="F43" s="313">
        <v>0.92059999999999997</v>
      </c>
      <c r="G43" s="450">
        <v>0.71079999999999999</v>
      </c>
      <c r="H43" s="790" t="s">
        <v>1545</v>
      </c>
      <c r="I43" s="313">
        <v>0.16109999999999999</v>
      </c>
      <c r="J43" s="450">
        <v>0.1615</v>
      </c>
      <c r="K43" s="790" t="s">
        <v>1545</v>
      </c>
      <c r="L43" s="313">
        <v>0.50290000000000001</v>
      </c>
      <c r="M43" s="450">
        <v>0.49270000000000003</v>
      </c>
      <c r="N43" s="790" t="s">
        <v>1545</v>
      </c>
      <c r="O43" s="313">
        <v>4.6300000000000001E-2</v>
      </c>
      <c r="P43" s="450">
        <v>3.7400000000000003E-2</v>
      </c>
      <c r="Q43" s="789" t="s">
        <v>1545</v>
      </c>
      <c r="R43" s="313">
        <v>6.0000000000000001E-3</v>
      </c>
      <c r="S43" s="450">
        <v>2E-3</v>
      </c>
      <c r="T43" s="789" t="s">
        <v>1545</v>
      </c>
      <c r="U43" s="313">
        <v>2E-3</v>
      </c>
      <c r="V43" s="450">
        <v>4.0000000000000001E-3</v>
      </c>
      <c r="W43" s="789" t="s">
        <v>1545</v>
      </c>
      <c r="X43" s="313">
        <v>3.7100000000000001E-2</v>
      </c>
      <c r="Y43" s="450">
        <v>2.9899999999999999E-2</v>
      </c>
      <c r="Z43" s="789" t="s">
        <v>1545</v>
      </c>
      <c r="AA43" s="537">
        <v>85</v>
      </c>
      <c r="AB43" s="538">
        <v>76</v>
      </c>
      <c r="AC43" s="789" t="s">
        <v>1545</v>
      </c>
      <c r="AF43" s="462" t="s">
        <v>1616</v>
      </c>
      <c r="AG43" s="562" t="s">
        <v>577</v>
      </c>
      <c r="AH43" s="562" t="s">
        <v>22</v>
      </c>
      <c r="AI43" s="562" t="s">
        <v>1625</v>
      </c>
      <c r="AJ43" s="574" t="s">
        <v>1545</v>
      </c>
      <c r="AK43" s="575" t="s">
        <v>1545</v>
      </c>
      <c r="AL43" s="575">
        <v>1.6920309294888358E-2</v>
      </c>
      <c r="AM43" s="575">
        <v>1.3022698043697656E-2</v>
      </c>
      <c r="AN43" s="575">
        <v>1.1958100021779496E-2</v>
      </c>
      <c r="AO43" s="575">
        <v>1.1089435099122578E-2</v>
      </c>
      <c r="AP43" s="575">
        <v>1.027059215126693E-2</v>
      </c>
      <c r="AQ43" s="575">
        <v>9.4414553959143461E-3</v>
      </c>
      <c r="AR43" s="5"/>
      <c r="AS43" s="575">
        <v>0.15000000000000019</v>
      </c>
      <c r="AT43" s="575">
        <v>0.45000000000000018</v>
      </c>
      <c r="AU43" s="575">
        <v>0.39999999999999969</v>
      </c>
      <c r="AV43" s="839"/>
    </row>
    <row r="44" spans="1:48" ht="12.75">
      <c r="A44" s="459" t="s">
        <v>1633</v>
      </c>
      <c r="B44" s="459" t="s">
        <v>1575</v>
      </c>
      <c r="C44" s="458" t="s">
        <v>22</v>
      </c>
      <c r="D44" s="457" t="s">
        <v>991</v>
      </c>
      <c r="E44" s="457" t="s">
        <v>1574</v>
      </c>
      <c r="F44" s="313">
        <v>0.92059999999999997</v>
      </c>
      <c r="G44" s="450">
        <v>0.71079999999999999</v>
      </c>
      <c r="H44" s="790" t="s">
        <v>1545</v>
      </c>
      <c r="I44" s="313">
        <v>0.16109999999999999</v>
      </c>
      <c r="J44" s="450">
        <v>0.1615</v>
      </c>
      <c r="K44" s="790" t="s">
        <v>1545</v>
      </c>
      <c r="L44" s="313">
        <v>0.50290000000000001</v>
      </c>
      <c r="M44" s="450">
        <v>0.49270000000000003</v>
      </c>
      <c r="N44" s="790" t="s">
        <v>1545</v>
      </c>
      <c r="O44" s="313">
        <v>4.6300000000000001E-2</v>
      </c>
      <c r="P44" s="450">
        <v>3.7400000000000003E-2</v>
      </c>
      <c r="Q44" s="789" t="s">
        <v>1545</v>
      </c>
      <c r="R44" s="313">
        <v>6.0000000000000001E-3</v>
      </c>
      <c r="S44" s="450">
        <v>2E-3</v>
      </c>
      <c r="T44" s="789" t="s">
        <v>1545</v>
      </c>
      <c r="U44" s="313">
        <v>2E-3</v>
      </c>
      <c r="V44" s="450">
        <v>4.0000000000000001E-3</v>
      </c>
      <c r="W44" s="789" t="s">
        <v>1545</v>
      </c>
      <c r="X44" s="313">
        <v>3.7100000000000001E-2</v>
      </c>
      <c r="Y44" s="450">
        <v>2.9899999999999999E-2</v>
      </c>
      <c r="Z44" s="789" t="s">
        <v>1545</v>
      </c>
      <c r="AA44" s="537">
        <v>85</v>
      </c>
      <c r="AB44" s="538">
        <v>76</v>
      </c>
      <c r="AC44" s="789" t="s">
        <v>1545</v>
      </c>
      <c r="AF44" s="462" t="s">
        <v>1617</v>
      </c>
      <c r="AG44" s="562" t="s">
        <v>577</v>
      </c>
      <c r="AH44" s="562" t="s">
        <v>22</v>
      </c>
      <c r="AI44" s="562" t="s">
        <v>1625</v>
      </c>
      <c r="AJ44" s="574" t="s">
        <v>1545</v>
      </c>
      <c r="AK44" s="575" t="s">
        <v>1545</v>
      </c>
      <c r="AL44" s="575">
        <v>0.12765842776572237</v>
      </c>
      <c r="AM44" s="575">
        <v>0.1019426966217646</v>
      </c>
      <c r="AN44" s="575">
        <v>9.5296926654450692E-2</v>
      </c>
      <c r="AO44" s="575">
        <v>8.8302081937169929E-2</v>
      </c>
      <c r="AP44" s="575">
        <v>8.1502516956788798E-2</v>
      </c>
      <c r="AQ44" s="575">
        <v>7.4563899894898825E-2</v>
      </c>
      <c r="AR44" s="5"/>
      <c r="AS44" s="575">
        <v>0.15000000000000036</v>
      </c>
      <c r="AT44" s="575">
        <v>0.40000000000000158</v>
      </c>
      <c r="AU44" s="575">
        <v>0.44999999999999807</v>
      </c>
      <c r="AV44" s="839"/>
    </row>
    <row r="45" spans="1:48" ht="12.75">
      <c r="A45" s="459" t="s">
        <v>1634</v>
      </c>
      <c r="B45" s="459" t="s">
        <v>1575</v>
      </c>
      <c r="C45" s="458" t="s">
        <v>22</v>
      </c>
      <c r="D45" s="457" t="s">
        <v>1577</v>
      </c>
      <c r="E45" s="457" t="s">
        <v>1578</v>
      </c>
      <c r="F45" s="313">
        <v>0.92059999999999997</v>
      </c>
      <c r="G45" s="450">
        <v>0.71079999999999999</v>
      </c>
      <c r="H45" s="790" t="s">
        <v>1545</v>
      </c>
      <c r="I45" s="313">
        <v>0.16109999999999999</v>
      </c>
      <c r="J45" s="450">
        <v>0.1615</v>
      </c>
      <c r="K45" s="790" t="s">
        <v>1545</v>
      </c>
      <c r="L45" s="313">
        <v>0.50290000000000001</v>
      </c>
      <c r="M45" s="450">
        <v>0.49270000000000003</v>
      </c>
      <c r="N45" s="790" t="s">
        <v>1545</v>
      </c>
      <c r="O45" s="313">
        <v>4.6300000000000001E-2</v>
      </c>
      <c r="P45" s="450">
        <v>3.7400000000000003E-2</v>
      </c>
      <c r="Q45" s="789" t="s">
        <v>1545</v>
      </c>
      <c r="R45" s="313">
        <v>6.0000000000000001E-3</v>
      </c>
      <c r="S45" s="450">
        <v>2E-3</v>
      </c>
      <c r="T45" s="789" t="s">
        <v>1545</v>
      </c>
      <c r="U45" s="313">
        <v>2E-3</v>
      </c>
      <c r="V45" s="450">
        <v>4.0000000000000001E-3</v>
      </c>
      <c r="W45" s="789" t="s">
        <v>1545</v>
      </c>
      <c r="X45" s="313">
        <v>3.7100000000000001E-2</v>
      </c>
      <c r="Y45" s="450">
        <v>2.9899999999999999E-2</v>
      </c>
      <c r="Z45" s="789" t="s">
        <v>1545</v>
      </c>
      <c r="AA45" s="537">
        <v>85</v>
      </c>
      <c r="AB45" s="538">
        <v>76</v>
      </c>
      <c r="AC45" s="789" t="s">
        <v>1545</v>
      </c>
      <c r="AF45" s="462" t="s">
        <v>1618</v>
      </c>
      <c r="AG45" s="562" t="s">
        <v>577</v>
      </c>
      <c r="AH45" s="562" t="s">
        <v>22</v>
      </c>
      <c r="AI45" s="562" t="s">
        <v>1625</v>
      </c>
      <c r="AJ45" s="574" t="s">
        <v>1545</v>
      </c>
      <c r="AK45" s="575" t="s">
        <v>1545</v>
      </c>
      <c r="AL45" s="575">
        <v>6.5641790801847883E-3</v>
      </c>
      <c r="AM45" s="575">
        <v>1.7380508737529731E-2</v>
      </c>
      <c r="AN45" s="575">
        <v>1.5788967766800662E-2</v>
      </c>
      <c r="AO45" s="575">
        <v>1.4632395796691034E-2</v>
      </c>
      <c r="AP45" s="575">
        <v>1.3520738145224814E-2</v>
      </c>
      <c r="AQ45" s="575">
        <v>1.2391502959967587E-2</v>
      </c>
      <c r="AR45" s="5"/>
      <c r="AS45" s="575">
        <v>0.20000000000000023</v>
      </c>
      <c r="AT45" s="575">
        <v>0.50000000000000067</v>
      </c>
      <c r="AU45" s="575">
        <v>0.29999999999999927</v>
      </c>
      <c r="AV45" s="839"/>
    </row>
    <row r="46" spans="1:48" ht="12.75">
      <c r="A46" s="459" t="s">
        <v>1635</v>
      </c>
      <c r="B46" s="459" t="s">
        <v>1575</v>
      </c>
      <c r="C46" s="458" t="s">
        <v>22</v>
      </c>
      <c r="D46" s="457" t="s">
        <v>1581</v>
      </c>
      <c r="E46" s="457" t="s">
        <v>1578</v>
      </c>
      <c r="F46" s="313">
        <v>1.1416999999999999</v>
      </c>
      <c r="G46" s="450">
        <v>0.87960000000000005</v>
      </c>
      <c r="H46" s="790" t="s">
        <v>1545</v>
      </c>
      <c r="I46" s="313">
        <v>0.19620000000000001</v>
      </c>
      <c r="J46" s="450">
        <v>0.20100000000000001</v>
      </c>
      <c r="K46" s="790" t="s">
        <v>1545</v>
      </c>
      <c r="L46" s="313">
        <v>0.45590000000000003</v>
      </c>
      <c r="M46" s="450">
        <v>0.4395</v>
      </c>
      <c r="N46" s="790" t="s">
        <v>1545</v>
      </c>
      <c r="O46" s="313">
        <v>4.6300000000000001E-2</v>
      </c>
      <c r="P46" s="450">
        <v>3.7400000000000003E-2</v>
      </c>
      <c r="Q46" s="789" t="s">
        <v>1545</v>
      </c>
      <c r="R46" s="313">
        <v>6.0000000000000001E-3</v>
      </c>
      <c r="S46" s="450">
        <v>2E-3</v>
      </c>
      <c r="T46" s="789" t="s">
        <v>1545</v>
      </c>
      <c r="U46" s="313">
        <v>2E-3</v>
      </c>
      <c r="V46" s="450">
        <v>4.0000000000000001E-3</v>
      </c>
      <c r="W46" s="789" t="s">
        <v>1545</v>
      </c>
      <c r="X46" s="313">
        <v>3.7100000000000001E-2</v>
      </c>
      <c r="Y46" s="450">
        <v>2.9899999999999999E-2</v>
      </c>
      <c r="Z46" s="789" t="s">
        <v>1545</v>
      </c>
      <c r="AA46" s="537">
        <v>85</v>
      </c>
      <c r="AB46" s="538">
        <v>76</v>
      </c>
      <c r="AC46" s="789" t="s">
        <v>1545</v>
      </c>
      <c r="AF46" s="462" t="s">
        <v>1620</v>
      </c>
      <c r="AG46" s="562" t="s">
        <v>577</v>
      </c>
      <c r="AH46" s="562" t="s">
        <v>22</v>
      </c>
      <c r="AI46" s="562" t="s">
        <v>1625</v>
      </c>
      <c r="AJ46" s="574" t="s">
        <v>1545</v>
      </c>
      <c r="AK46" s="575" t="s">
        <v>1545</v>
      </c>
      <c r="AL46" s="575">
        <v>1.761111791087493E-2</v>
      </c>
      <c r="AM46" s="575">
        <v>5.5852179811924946E-2</v>
      </c>
      <c r="AN46" s="575">
        <v>5.2897167071787508E-2</v>
      </c>
      <c r="AO46" s="575">
        <v>5.159218163992535E-2</v>
      </c>
      <c r="AP46" s="575">
        <v>4.9243961793828693E-2</v>
      </c>
      <c r="AQ46" s="575">
        <v>4.6078696144930729E-2</v>
      </c>
      <c r="AR46" s="5"/>
      <c r="AS46" s="575">
        <v>0.15</v>
      </c>
      <c r="AT46" s="575">
        <v>0.45</v>
      </c>
      <c r="AU46" s="575">
        <v>0.39999999999999997</v>
      </c>
      <c r="AV46" s="839"/>
    </row>
    <row r="47" spans="1:48" ht="12.75">
      <c r="A47" s="459" t="s">
        <v>1636</v>
      </c>
      <c r="B47" s="459" t="s">
        <v>1575</v>
      </c>
      <c r="C47" s="458" t="s">
        <v>22</v>
      </c>
      <c r="D47" s="457" t="s">
        <v>1009</v>
      </c>
      <c r="E47" s="457" t="s">
        <v>1584</v>
      </c>
      <c r="F47" s="313">
        <v>0.40400000000000003</v>
      </c>
      <c r="G47" s="450">
        <v>0.17199999999999999</v>
      </c>
      <c r="H47" s="790" t="s">
        <v>1545</v>
      </c>
      <c r="I47" s="313">
        <v>0.02</v>
      </c>
      <c r="J47" s="450">
        <v>0.01</v>
      </c>
      <c r="K47" s="790" t="s">
        <v>1545</v>
      </c>
      <c r="L47" s="313">
        <v>0.61229999999999996</v>
      </c>
      <c r="M47" s="450">
        <v>0.42230000000000001</v>
      </c>
      <c r="N47" s="790" t="s">
        <v>1545</v>
      </c>
      <c r="O47" s="313">
        <v>3.1E-2</v>
      </c>
      <c r="P47" s="450">
        <v>2.5999999999999999E-2</v>
      </c>
      <c r="Q47" s="789" t="s">
        <v>1545</v>
      </c>
      <c r="R47" s="313">
        <v>6.0000000000000001E-3</v>
      </c>
      <c r="S47" s="450">
        <v>2E-3</v>
      </c>
      <c r="T47" s="789" t="s">
        <v>1545</v>
      </c>
      <c r="U47" s="313">
        <v>4.0000000000000001E-3</v>
      </c>
      <c r="V47" s="450">
        <v>6.0000000000000001E-3</v>
      </c>
      <c r="W47" s="789" t="s">
        <v>1545</v>
      </c>
      <c r="X47" s="313">
        <v>2.4799999999999999E-2</v>
      </c>
      <c r="Y47" s="450">
        <v>2.0799999999999999E-2</v>
      </c>
      <c r="Z47" s="789" t="s">
        <v>1545</v>
      </c>
      <c r="AA47" s="537">
        <v>85</v>
      </c>
      <c r="AB47" s="538">
        <v>76</v>
      </c>
      <c r="AC47" s="789" t="s">
        <v>1545</v>
      </c>
      <c r="AF47" s="462" t="s">
        <v>1621</v>
      </c>
      <c r="AG47" s="562" t="s">
        <v>577</v>
      </c>
      <c r="AH47" s="562" t="s">
        <v>22</v>
      </c>
      <c r="AI47" s="562" t="s">
        <v>1625</v>
      </c>
      <c r="AJ47" s="574" t="s">
        <v>1545</v>
      </c>
      <c r="AK47" s="575" t="s">
        <v>1545</v>
      </c>
      <c r="AL47" s="575">
        <v>9.771601751674594E-2</v>
      </c>
      <c r="AM47" s="575">
        <v>0.26909461206146246</v>
      </c>
      <c r="AN47" s="575">
        <v>0.26529912051737042</v>
      </c>
      <c r="AO47" s="575">
        <v>0.25595003393556182</v>
      </c>
      <c r="AP47" s="575">
        <v>0.24417380349173912</v>
      </c>
      <c r="AQ47" s="575">
        <v>0.23047173893019177</v>
      </c>
      <c r="AR47" s="5"/>
      <c r="AS47" s="575">
        <v>0.15000000000000019</v>
      </c>
      <c r="AT47" s="575">
        <v>0.3999999999999998</v>
      </c>
      <c r="AU47" s="575">
        <v>0.44999999999999996</v>
      </c>
      <c r="AV47" s="839"/>
    </row>
    <row r="48" spans="1:48" ht="12.75">
      <c r="A48" s="459" t="s">
        <v>1637</v>
      </c>
      <c r="B48" s="459" t="s">
        <v>1575</v>
      </c>
      <c r="C48" s="458" t="s">
        <v>101</v>
      </c>
      <c r="D48" s="457" t="s">
        <v>1062</v>
      </c>
      <c r="E48" s="457" t="s">
        <v>1572</v>
      </c>
      <c r="F48" s="313">
        <v>0.92059999999999997</v>
      </c>
      <c r="G48" s="450">
        <v>0.71079999999999999</v>
      </c>
      <c r="H48" s="790" t="s">
        <v>1545</v>
      </c>
      <c r="I48" s="313">
        <v>0.16109999999999999</v>
      </c>
      <c r="J48" s="450">
        <v>0.1615</v>
      </c>
      <c r="K48" s="790" t="s">
        <v>1545</v>
      </c>
      <c r="L48" s="313">
        <v>0.50290000000000001</v>
      </c>
      <c r="M48" s="450">
        <v>0.49270000000000003</v>
      </c>
      <c r="N48" s="790" t="s">
        <v>1545</v>
      </c>
      <c r="O48" s="313">
        <v>4.6300000000000001E-2</v>
      </c>
      <c r="P48" s="450">
        <v>3.7400000000000003E-2</v>
      </c>
      <c r="Q48" s="789" t="s">
        <v>1545</v>
      </c>
      <c r="R48" s="313">
        <v>6.0000000000000001E-3</v>
      </c>
      <c r="S48" s="450">
        <v>2E-3</v>
      </c>
      <c r="T48" s="789" t="s">
        <v>1545</v>
      </c>
      <c r="U48" s="313">
        <v>2E-3</v>
      </c>
      <c r="V48" s="450">
        <v>4.0000000000000001E-3</v>
      </c>
      <c r="W48" s="789" t="s">
        <v>1545</v>
      </c>
      <c r="X48" s="313">
        <v>3.7100000000000001E-2</v>
      </c>
      <c r="Y48" s="450">
        <v>2.9899999999999999E-2</v>
      </c>
      <c r="Z48" s="789" t="s">
        <v>1545</v>
      </c>
      <c r="AA48" s="537">
        <v>85</v>
      </c>
      <c r="AB48" s="538">
        <v>77</v>
      </c>
      <c r="AC48" s="789" t="s">
        <v>1545</v>
      </c>
      <c r="AF48" s="462" t="s">
        <v>1623</v>
      </c>
      <c r="AG48" s="562" t="s">
        <v>577</v>
      </c>
      <c r="AH48" s="562" t="s">
        <v>22</v>
      </c>
      <c r="AI48" s="562" t="s">
        <v>1625</v>
      </c>
      <c r="AJ48" s="574" t="s">
        <v>1545</v>
      </c>
      <c r="AK48" s="575" t="s">
        <v>1545</v>
      </c>
      <c r="AL48" s="575" t="s">
        <v>1545</v>
      </c>
      <c r="AM48" s="575">
        <v>7.7398247464101596E-3</v>
      </c>
      <c r="AN48" s="575">
        <v>8.3927592613966956E-3</v>
      </c>
      <c r="AO48" s="575">
        <v>8.2338882389565941E-3</v>
      </c>
      <c r="AP48" s="575">
        <v>7.9924628597930394E-3</v>
      </c>
      <c r="AQ48" s="575">
        <v>7.5076435038442203E-3</v>
      </c>
      <c r="AR48" s="5"/>
      <c r="AS48" s="575">
        <v>0.20000000000000026</v>
      </c>
      <c r="AT48" s="575">
        <v>0.49999999999999944</v>
      </c>
      <c r="AU48" s="575">
        <v>0.30000000000000016</v>
      </c>
      <c r="AV48" s="839"/>
    </row>
    <row r="49" spans="1:48" ht="12.75">
      <c r="A49" s="459" t="s">
        <v>1638</v>
      </c>
      <c r="B49" s="459" t="s">
        <v>1575</v>
      </c>
      <c r="C49" s="458" t="s">
        <v>101</v>
      </c>
      <c r="D49" s="457" t="s">
        <v>991</v>
      </c>
      <c r="E49" s="457" t="s">
        <v>1574</v>
      </c>
      <c r="F49" s="313">
        <v>0.92059999999999997</v>
      </c>
      <c r="G49" s="450">
        <v>0.71079999999999999</v>
      </c>
      <c r="H49" s="790" t="s">
        <v>1545</v>
      </c>
      <c r="I49" s="313">
        <v>0.16109999999999999</v>
      </c>
      <c r="J49" s="450">
        <v>0.1615</v>
      </c>
      <c r="K49" s="790" t="s">
        <v>1545</v>
      </c>
      <c r="L49" s="313">
        <v>0.50290000000000001</v>
      </c>
      <c r="M49" s="450">
        <v>0.49270000000000003</v>
      </c>
      <c r="N49" s="790" t="s">
        <v>1545</v>
      </c>
      <c r="O49" s="313">
        <v>4.6300000000000001E-2</v>
      </c>
      <c r="P49" s="450">
        <v>3.7400000000000003E-2</v>
      </c>
      <c r="Q49" s="789" t="s">
        <v>1545</v>
      </c>
      <c r="R49" s="313">
        <v>6.0000000000000001E-3</v>
      </c>
      <c r="S49" s="450">
        <v>2E-3</v>
      </c>
      <c r="T49" s="789" t="s">
        <v>1545</v>
      </c>
      <c r="U49" s="313">
        <v>2E-3</v>
      </c>
      <c r="V49" s="450">
        <v>4.0000000000000001E-3</v>
      </c>
      <c r="W49" s="789" t="s">
        <v>1545</v>
      </c>
      <c r="X49" s="313">
        <v>3.7100000000000001E-2</v>
      </c>
      <c r="Y49" s="450">
        <v>2.9899999999999999E-2</v>
      </c>
      <c r="Z49" s="789" t="s">
        <v>1545</v>
      </c>
      <c r="AA49" s="537">
        <v>85</v>
      </c>
      <c r="AB49" s="538">
        <v>77</v>
      </c>
      <c r="AC49" s="789" t="s">
        <v>1545</v>
      </c>
      <c r="AF49" s="462" t="s">
        <v>1626</v>
      </c>
      <c r="AG49" s="562" t="s">
        <v>577</v>
      </c>
      <c r="AH49" s="562" t="s">
        <v>22</v>
      </c>
      <c r="AI49" s="562" t="s">
        <v>1625</v>
      </c>
      <c r="AJ49" s="574" t="s">
        <v>1545</v>
      </c>
      <c r="AK49" s="575" t="s">
        <v>1545</v>
      </c>
      <c r="AL49" s="575" t="s">
        <v>1545</v>
      </c>
      <c r="AM49" s="575">
        <v>3.4431242269117902E-2</v>
      </c>
      <c r="AN49" s="575">
        <v>3.9195015798299655E-2</v>
      </c>
      <c r="AO49" s="575">
        <v>4.0269850647571347E-2</v>
      </c>
      <c r="AP49" s="575">
        <v>4.0118679889353033E-2</v>
      </c>
      <c r="AQ49" s="575">
        <v>3.891884403615567E-2</v>
      </c>
      <c r="AR49" s="5"/>
      <c r="AS49" s="575">
        <v>0.14999999999999949</v>
      </c>
      <c r="AT49" s="575">
        <v>0.45000000000000068</v>
      </c>
      <c r="AU49" s="575">
        <v>0.3999999999999998</v>
      </c>
      <c r="AV49" s="839"/>
    </row>
    <row r="50" spans="1:48" ht="12.75">
      <c r="A50" s="459" t="s">
        <v>1639</v>
      </c>
      <c r="B50" s="459" t="s">
        <v>1575</v>
      </c>
      <c r="C50" s="458" t="s">
        <v>101</v>
      </c>
      <c r="D50" s="457" t="s">
        <v>1577</v>
      </c>
      <c r="E50" s="457" t="s">
        <v>1578</v>
      </c>
      <c r="F50" s="313">
        <v>0.92059999999999997</v>
      </c>
      <c r="G50" s="450">
        <v>0.71079999999999999</v>
      </c>
      <c r="H50" s="790" t="s">
        <v>1545</v>
      </c>
      <c r="I50" s="313">
        <v>0.16109999999999999</v>
      </c>
      <c r="J50" s="450">
        <v>0.1615</v>
      </c>
      <c r="K50" s="790" t="s">
        <v>1545</v>
      </c>
      <c r="L50" s="313">
        <v>0.50290000000000001</v>
      </c>
      <c r="M50" s="450">
        <v>0.49270000000000003</v>
      </c>
      <c r="N50" s="790" t="s">
        <v>1545</v>
      </c>
      <c r="O50" s="313">
        <v>4.6300000000000001E-2</v>
      </c>
      <c r="P50" s="450">
        <v>3.7400000000000003E-2</v>
      </c>
      <c r="Q50" s="789" t="s">
        <v>1545</v>
      </c>
      <c r="R50" s="313">
        <v>6.0000000000000001E-3</v>
      </c>
      <c r="S50" s="450">
        <v>2E-3</v>
      </c>
      <c r="T50" s="789" t="s">
        <v>1545</v>
      </c>
      <c r="U50" s="313">
        <v>2E-3</v>
      </c>
      <c r="V50" s="450">
        <v>4.0000000000000001E-3</v>
      </c>
      <c r="W50" s="789" t="s">
        <v>1545</v>
      </c>
      <c r="X50" s="313">
        <v>3.7100000000000001E-2</v>
      </c>
      <c r="Y50" s="450">
        <v>2.9899999999999999E-2</v>
      </c>
      <c r="Z50" s="789" t="s">
        <v>1545</v>
      </c>
      <c r="AA50" s="537">
        <v>85</v>
      </c>
      <c r="AB50" s="538">
        <v>77</v>
      </c>
      <c r="AC50" s="789" t="s">
        <v>1545</v>
      </c>
      <c r="AF50" s="462" t="s">
        <v>1627</v>
      </c>
      <c r="AG50" s="562" t="s">
        <v>577</v>
      </c>
      <c r="AH50" s="562" t="s">
        <v>22</v>
      </c>
      <c r="AI50" s="562" t="s">
        <v>1625</v>
      </c>
      <c r="AJ50" s="574" t="s">
        <v>1545</v>
      </c>
      <c r="AK50" s="575" t="s">
        <v>1545</v>
      </c>
      <c r="AL50" s="575" t="s">
        <v>1545</v>
      </c>
      <c r="AM50" s="575">
        <v>0.11832878846260918</v>
      </c>
      <c r="AN50" s="575">
        <v>0.13952186143860348</v>
      </c>
      <c r="AO50" s="575">
        <v>0.14020891436564065</v>
      </c>
      <c r="AP50" s="575">
        <v>0.14065791435586852</v>
      </c>
      <c r="AQ50" s="575">
        <v>0.13889301075970598</v>
      </c>
      <c r="AR50" s="5"/>
      <c r="AS50" s="575">
        <v>0.15000000000000041</v>
      </c>
      <c r="AT50" s="575">
        <v>0.39999999999999886</v>
      </c>
      <c r="AU50" s="575">
        <v>0.45000000000000062</v>
      </c>
      <c r="AV50" s="839"/>
    </row>
    <row r="51" spans="1:48" ht="12.75">
      <c r="A51" s="459" t="s">
        <v>1640</v>
      </c>
      <c r="B51" s="459" t="s">
        <v>1575</v>
      </c>
      <c r="C51" s="458" t="s">
        <v>101</v>
      </c>
      <c r="D51" s="457" t="s">
        <v>1581</v>
      </c>
      <c r="E51" s="457" t="s">
        <v>1578</v>
      </c>
      <c r="F51" s="313">
        <v>0.92059999999999997</v>
      </c>
      <c r="G51" s="450">
        <v>0.71079999999999999</v>
      </c>
      <c r="H51" s="790" t="s">
        <v>1545</v>
      </c>
      <c r="I51" s="313">
        <v>0.16109999999999999</v>
      </c>
      <c r="J51" s="450">
        <v>0.1615</v>
      </c>
      <c r="K51" s="790" t="s">
        <v>1545</v>
      </c>
      <c r="L51" s="313">
        <v>0.50290000000000001</v>
      </c>
      <c r="M51" s="450">
        <v>0.49270000000000003</v>
      </c>
      <c r="N51" s="790" t="s">
        <v>1545</v>
      </c>
      <c r="O51" s="313">
        <v>4.6300000000000001E-2</v>
      </c>
      <c r="P51" s="450">
        <v>3.7400000000000003E-2</v>
      </c>
      <c r="Q51" s="789" t="s">
        <v>1545</v>
      </c>
      <c r="R51" s="313">
        <v>6.0000000000000001E-3</v>
      </c>
      <c r="S51" s="450">
        <v>2E-3</v>
      </c>
      <c r="T51" s="789" t="s">
        <v>1545</v>
      </c>
      <c r="U51" s="313">
        <v>2E-3</v>
      </c>
      <c r="V51" s="450">
        <v>4.0000000000000001E-3</v>
      </c>
      <c r="W51" s="789" t="s">
        <v>1545</v>
      </c>
      <c r="X51" s="313">
        <v>3.7100000000000001E-2</v>
      </c>
      <c r="Y51" s="450">
        <v>2.9899999999999999E-2</v>
      </c>
      <c r="Z51" s="789" t="s">
        <v>1545</v>
      </c>
      <c r="AA51" s="537">
        <v>85</v>
      </c>
      <c r="AB51" s="538">
        <v>77</v>
      </c>
      <c r="AC51" s="789" t="s">
        <v>1545</v>
      </c>
      <c r="AF51" s="462" t="s">
        <v>1628</v>
      </c>
      <c r="AG51" s="562" t="s">
        <v>577</v>
      </c>
      <c r="AH51" s="562" t="s">
        <v>22</v>
      </c>
      <c r="AI51" s="562" t="s">
        <v>1625</v>
      </c>
      <c r="AJ51" s="574" t="s">
        <v>1545</v>
      </c>
      <c r="AK51" s="575" t="s">
        <v>1545</v>
      </c>
      <c r="AL51" s="575" t="s">
        <v>1545</v>
      </c>
      <c r="AM51" s="575" t="s">
        <v>1545</v>
      </c>
      <c r="AN51" s="575" t="s">
        <v>1545</v>
      </c>
      <c r="AO51" s="575" t="s">
        <v>1545</v>
      </c>
      <c r="AP51" s="575">
        <v>5.5919599473639491E-3</v>
      </c>
      <c r="AQ51" s="575">
        <v>7.6622799658833569E-3</v>
      </c>
      <c r="AR51" s="5"/>
      <c r="AS51" s="575">
        <v>0.20000000000000004</v>
      </c>
      <c r="AT51" s="575">
        <v>0.5</v>
      </c>
      <c r="AU51" s="575">
        <v>0.3</v>
      </c>
      <c r="AV51" s="839"/>
    </row>
    <row r="52" spans="1:48" ht="12.75">
      <c r="A52" s="459" t="s">
        <v>1641</v>
      </c>
      <c r="B52" s="459" t="s">
        <v>1575</v>
      </c>
      <c r="C52" s="458" t="s">
        <v>101</v>
      </c>
      <c r="D52" s="457" t="s">
        <v>1009</v>
      </c>
      <c r="E52" s="457" t="s">
        <v>1584</v>
      </c>
      <c r="F52" s="313">
        <v>0.40400000000000003</v>
      </c>
      <c r="G52" s="450">
        <v>0.17199999999999999</v>
      </c>
      <c r="H52" s="790" t="s">
        <v>1545</v>
      </c>
      <c r="I52" s="313">
        <v>0.02</v>
      </c>
      <c r="J52" s="450">
        <v>0.01</v>
      </c>
      <c r="K52" s="790" t="s">
        <v>1545</v>
      </c>
      <c r="L52" s="313">
        <v>0.61229999999999996</v>
      </c>
      <c r="M52" s="450">
        <v>0.42230000000000001</v>
      </c>
      <c r="N52" s="790" t="s">
        <v>1545</v>
      </c>
      <c r="O52" s="313">
        <v>3.1E-2</v>
      </c>
      <c r="P52" s="450">
        <v>2.5999999999999999E-2</v>
      </c>
      <c r="Q52" s="789" t="s">
        <v>1545</v>
      </c>
      <c r="R52" s="313">
        <v>6.0000000000000001E-3</v>
      </c>
      <c r="S52" s="450">
        <v>2E-3</v>
      </c>
      <c r="T52" s="789" t="s">
        <v>1545</v>
      </c>
      <c r="U52" s="313">
        <v>4.0000000000000001E-3</v>
      </c>
      <c r="V52" s="450">
        <v>6.0000000000000001E-3</v>
      </c>
      <c r="W52" s="789" t="s">
        <v>1545</v>
      </c>
      <c r="X52" s="313">
        <v>2.4799999999999999E-2</v>
      </c>
      <c r="Y52" s="450">
        <v>2.0799999999999999E-2</v>
      </c>
      <c r="Z52" s="789" t="s">
        <v>1545</v>
      </c>
      <c r="AA52" s="537">
        <v>85</v>
      </c>
      <c r="AB52" s="538">
        <v>77</v>
      </c>
      <c r="AC52" s="789" t="s">
        <v>1545</v>
      </c>
      <c r="AF52" s="462" t="s">
        <v>1629</v>
      </c>
      <c r="AG52" s="562" t="s">
        <v>577</v>
      </c>
      <c r="AH52" s="562" t="s">
        <v>22</v>
      </c>
      <c r="AI52" s="562" t="s">
        <v>1625</v>
      </c>
      <c r="AJ52" s="574" t="s">
        <v>1545</v>
      </c>
      <c r="AK52" s="575" t="s">
        <v>1545</v>
      </c>
      <c r="AL52" s="575" t="s">
        <v>1545</v>
      </c>
      <c r="AM52" s="575" t="s">
        <v>1545</v>
      </c>
      <c r="AN52" s="575" t="s">
        <v>1545</v>
      </c>
      <c r="AO52" s="575">
        <v>1.8375383561407218E-2</v>
      </c>
      <c r="AP52" s="575">
        <v>3.108383079979719E-2</v>
      </c>
      <c r="AQ52" s="575">
        <v>4.410054565449141E-2</v>
      </c>
      <c r="AR52" s="5"/>
      <c r="AS52" s="575">
        <v>0.14999999999999947</v>
      </c>
      <c r="AT52" s="575">
        <v>0.45000000000000046</v>
      </c>
      <c r="AU52" s="575">
        <v>0.39999999999999997</v>
      </c>
      <c r="AV52" s="839"/>
    </row>
    <row r="53" spans="1:48" ht="12.75">
      <c r="A53" s="459" t="s">
        <v>1642</v>
      </c>
      <c r="B53" s="459" t="s">
        <v>1575</v>
      </c>
      <c r="C53" s="458" t="s">
        <v>101</v>
      </c>
      <c r="D53" s="457" t="s">
        <v>971</v>
      </c>
      <c r="E53" s="457" t="s">
        <v>1211</v>
      </c>
      <c r="F53" s="313">
        <v>0.20200000000000001</v>
      </c>
      <c r="G53" s="450">
        <v>8.5999999999999993E-2</v>
      </c>
      <c r="H53" s="790" t="s">
        <v>1545</v>
      </c>
      <c r="I53" s="313">
        <v>5.1999999999999998E-3</v>
      </c>
      <c r="J53" s="450">
        <v>2.5999999999999999E-3</v>
      </c>
      <c r="K53" s="790" t="s">
        <v>1545</v>
      </c>
      <c r="L53" s="313">
        <v>0.15920000000000001</v>
      </c>
      <c r="M53" s="450">
        <v>0.10979999999999999</v>
      </c>
      <c r="N53" s="790" t="s">
        <v>1545</v>
      </c>
      <c r="O53" s="313">
        <v>1.55E-2</v>
      </c>
      <c r="P53" s="450">
        <v>1.2999999999999999E-2</v>
      </c>
      <c r="Q53" s="789" t="s">
        <v>1545</v>
      </c>
      <c r="R53" s="313">
        <v>6.0000000000000001E-3</v>
      </c>
      <c r="S53" s="450">
        <v>2E-3</v>
      </c>
      <c r="T53" s="789" t="s">
        <v>1545</v>
      </c>
      <c r="U53" s="313">
        <v>4.0000000000000001E-3</v>
      </c>
      <c r="V53" s="450">
        <v>6.0000000000000001E-3</v>
      </c>
      <c r="W53" s="789" t="s">
        <v>1545</v>
      </c>
      <c r="X53" s="313">
        <v>1.24E-2</v>
      </c>
      <c r="Y53" s="450">
        <v>1.04E-2</v>
      </c>
      <c r="Z53" s="789" t="s">
        <v>1545</v>
      </c>
      <c r="AA53" s="537">
        <v>85</v>
      </c>
      <c r="AB53" s="538">
        <v>77</v>
      </c>
      <c r="AC53" s="789" t="s">
        <v>1545</v>
      </c>
      <c r="AF53" s="462" t="s">
        <v>1630</v>
      </c>
      <c r="AG53" s="562" t="s">
        <v>577</v>
      </c>
      <c r="AH53" s="562" t="s">
        <v>22</v>
      </c>
      <c r="AI53" s="562" t="s">
        <v>1625</v>
      </c>
      <c r="AJ53" s="574" t="s">
        <v>1545</v>
      </c>
      <c r="AK53" s="575" t="s">
        <v>1545</v>
      </c>
      <c r="AL53" s="575" t="s">
        <v>1545</v>
      </c>
      <c r="AM53" s="575" t="s">
        <v>1545</v>
      </c>
      <c r="AN53" s="575">
        <v>2.0035451274985981E-2</v>
      </c>
      <c r="AO53" s="575">
        <v>5.457280122851401E-2</v>
      </c>
      <c r="AP53" s="575">
        <v>9.1875930482325965E-2</v>
      </c>
      <c r="AQ53" s="575">
        <v>0.13181283317579021</v>
      </c>
      <c r="AR53" s="5"/>
      <c r="AS53" s="575">
        <v>0.15000000000000027</v>
      </c>
      <c r="AT53" s="575">
        <v>0.4</v>
      </c>
      <c r="AU53" s="575">
        <v>0.44999999999999973</v>
      </c>
      <c r="AV53" s="839"/>
    </row>
    <row r="54" spans="1:48" ht="12.75">
      <c r="A54" s="459" t="s">
        <v>1643</v>
      </c>
      <c r="B54" s="459" t="s">
        <v>1575</v>
      </c>
      <c r="C54" s="458" t="s">
        <v>1022</v>
      </c>
      <c r="D54" s="457" t="s">
        <v>439</v>
      </c>
      <c r="E54" s="457" t="s">
        <v>340</v>
      </c>
      <c r="F54" s="313">
        <v>0</v>
      </c>
      <c r="G54" s="450">
        <v>0</v>
      </c>
      <c r="H54" s="790" t="s">
        <v>1545</v>
      </c>
      <c r="I54" s="313">
        <v>0</v>
      </c>
      <c r="J54" s="450">
        <v>0</v>
      </c>
      <c r="K54" s="790" t="s">
        <v>1545</v>
      </c>
      <c r="L54" s="313">
        <v>0</v>
      </c>
      <c r="M54" s="450">
        <v>0</v>
      </c>
      <c r="N54" s="790" t="s">
        <v>1545</v>
      </c>
      <c r="O54" s="313">
        <v>0</v>
      </c>
      <c r="P54" s="450">
        <v>0</v>
      </c>
      <c r="Q54" s="789" t="s">
        <v>1545</v>
      </c>
      <c r="R54" s="313">
        <v>0</v>
      </c>
      <c r="S54" s="450">
        <v>0</v>
      </c>
      <c r="T54" s="789" t="s">
        <v>1545</v>
      </c>
      <c r="U54" s="313">
        <v>0</v>
      </c>
      <c r="V54" s="450">
        <v>0</v>
      </c>
      <c r="W54" s="789" t="s">
        <v>1545</v>
      </c>
      <c r="X54" s="313">
        <v>0</v>
      </c>
      <c r="Y54" s="450">
        <v>0</v>
      </c>
      <c r="Z54" s="789" t="s">
        <v>1545</v>
      </c>
      <c r="AA54" s="537">
        <v>0</v>
      </c>
      <c r="AB54" s="538">
        <v>0</v>
      </c>
      <c r="AC54" s="789" t="s">
        <v>1545</v>
      </c>
      <c r="AF54" s="462" t="s">
        <v>1631</v>
      </c>
      <c r="AG54" s="562" t="s">
        <v>577</v>
      </c>
      <c r="AH54" s="562" t="s">
        <v>1022</v>
      </c>
      <c r="AI54" s="562" t="s">
        <v>1644</v>
      </c>
      <c r="AJ54" s="574" t="s">
        <v>1545</v>
      </c>
      <c r="AK54" s="575" t="s">
        <v>1545</v>
      </c>
      <c r="AL54" s="575" t="s">
        <v>1545</v>
      </c>
      <c r="AM54" s="575" t="s">
        <v>1545</v>
      </c>
      <c r="AN54" s="575" t="s">
        <v>1545</v>
      </c>
      <c r="AO54" s="575" t="s">
        <v>1545</v>
      </c>
      <c r="AP54" s="575" t="s">
        <v>1545</v>
      </c>
      <c r="AQ54" s="575">
        <v>5.2986397937937035E-3</v>
      </c>
      <c r="AR54" s="5"/>
      <c r="AS54" s="575" t="s">
        <v>1545</v>
      </c>
      <c r="AT54" s="575" t="s">
        <v>1545</v>
      </c>
      <c r="AU54" s="575" t="s">
        <v>1545</v>
      </c>
      <c r="AV54" s="839"/>
    </row>
    <row r="55" spans="1:48" ht="12.75">
      <c r="A55" s="465" t="s">
        <v>1645</v>
      </c>
      <c r="B55" s="465" t="s">
        <v>1579</v>
      </c>
      <c r="C55" s="464" t="s">
        <v>22</v>
      </c>
      <c r="D55" s="463" t="s">
        <v>1027</v>
      </c>
      <c r="E55" s="463" t="s">
        <v>1603</v>
      </c>
      <c r="F55" s="313">
        <v>17.489999999999998</v>
      </c>
      <c r="G55" s="450">
        <v>18.04</v>
      </c>
      <c r="H55" s="314">
        <v>25.51</v>
      </c>
      <c r="I55" s="313">
        <v>3.36</v>
      </c>
      <c r="J55" s="450">
        <v>1.61</v>
      </c>
      <c r="K55" s="314">
        <v>1.1299999999999999</v>
      </c>
      <c r="L55" s="313">
        <v>0.12</v>
      </c>
      <c r="M55" s="450">
        <v>0.27</v>
      </c>
      <c r="N55" s="314">
        <v>0.42</v>
      </c>
      <c r="O55" s="313">
        <v>0.02</v>
      </c>
      <c r="P55" s="450">
        <v>0.02</v>
      </c>
      <c r="Q55" s="314">
        <v>0.02</v>
      </c>
      <c r="R55" s="313">
        <v>2E-3</v>
      </c>
      <c r="S55" s="450">
        <v>2E-3</v>
      </c>
      <c r="T55" s="314">
        <v>2E-3</v>
      </c>
      <c r="U55" s="313">
        <v>2E-3</v>
      </c>
      <c r="V55" s="450">
        <v>2E-3</v>
      </c>
      <c r="W55" s="314">
        <v>2E-3</v>
      </c>
      <c r="X55" s="313">
        <v>4.0000000000000001E-3</v>
      </c>
      <c r="Y55" s="450">
        <v>4.0000000000000001E-3</v>
      </c>
      <c r="Z55" s="314">
        <v>4.0000000000000001E-3</v>
      </c>
      <c r="AA55" s="537">
        <v>149</v>
      </c>
      <c r="AB55" s="538">
        <v>110</v>
      </c>
      <c r="AC55" s="552">
        <v>128</v>
      </c>
      <c r="AF55" s="459" t="s">
        <v>1632</v>
      </c>
      <c r="AG55" s="563" t="s">
        <v>1575</v>
      </c>
      <c r="AH55" s="563" t="s">
        <v>22</v>
      </c>
      <c r="AI55" s="563" t="s">
        <v>1646</v>
      </c>
      <c r="AJ55" s="576" t="s">
        <v>1545</v>
      </c>
      <c r="AK55" s="577">
        <v>7.4835311686061903E-2</v>
      </c>
      <c r="AL55" s="577">
        <v>1.8100751584763344E-2</v>
      </c>
      <c r="AM55" s="577" t="s">
        <v>1545</v>
      </c>
      <c r="AN55" s="577" t="s">
        <v>1545</v>
      </c>
      <c r="AO55" s="577" t="s">
        <v>1545</v>
      </c>
      <c r="AP55" s="577" t="s">
        <v>1545</v>
      </c>
      <c r="AQ55" s="577" t="s">
        <v>1545</v>
      </c>
      <c r="AR55" s="5"/>
      <c r="AS55" s="577" t="s">
        <v>1545</v>
      </c>
      <c r="AT55" s="577" t="s">
        <v>1545</v>
      </c>
      <c r="AU55" s="577" t="s">
        <v>1545</v>
      </c>
      <c r="AV55" s="839"/>
    </row>
    <row r="56" spans="1:48" ht="12.75">
      <c r="A56" s="465" t="s">
        <v>1647</v>
      </c>
      <c r="B56" s="465" t="s">
        <v>1579</v>
      </c>
      <c r="C56" s="464" t="s">
        <v>22</v>
      </c>
      <c r="D56" s="463" t="s">
        <v>991</v>
      </c>
      <c r="E56" s="463" t="s">
        <v>1608</v>
      </c>
      <c r="F56" s="313">
        <v>9.11</v>
      </c>
      <c r="G56" s="450">
        <v>6.86</v>
      </c>
      <c r="H56" s="314">
        <v>12.06</v>
      </c>
      <c r="I56" s="313">
        <v>1.4</v>
      </c>
      <c r="J56" s="450">
        <v>0.74</v>
      </c>
      <c r="K56" s="314">
        <v>1.02</v>
      </c>
      <c r="L56" s="313">
        <v>0.17</v>
      </c>
      <c r="M56" s="450">
        <v>0.52</v>
      </c>
      <c r="N56" s="314">
        <v>1.22</v>
      </c>
      <c r="O56" s="313">
        <v>0.02</v>
      </c>
      <c r="P56" s="450">
        <v>0.02</v>
      </c>
      <c r="Q56" s="314">
        <v>0.02</v>
      </c>
      <c r="R56" s="313">
        <v>2E-3</v>
      </c>
      <c r="S56" s="450">
        <v>2E-3</v>
      </c>
      <c r="T56" s="314">
        <v>2E-3</v>
      </c>
      <c r="U56" s="313">
        <v>2E-3</v>
      </c>
      <c r="V56" s="450">
        <v>2E-3</v>
      </c>
      <c r="W56" s="314">
        <v>2E-3</v>
      </c>
      <c r="X56" s="313">
        <v>4.0000000000000001E-3</v>
      </c>
      <c r="Y56" s="450">
        <v>4.0000000000000001E-3</v>
      </c>
      <c r="Z56" s="314">
        <v>4.0000000000000001E-3</v>
      </c>
      <c r="AA56" s="537">
        <v>159</v>
      </c>
      <c r="AB56" s="538">
        <v>116</v>
      </c>
      <c r="AC56" s="552">
        <v>137</v>
      </c>
      <c r="AF56" s="459" t="s">
        <v>1633</v>
      </c>
      <c r="AG56" s="563" t="s">
        <v>1575</v>
      </c>
      <c r="AH56" s="563" t="s">
        <v>22</v>
      </c>
      <c r="AI56" s="563" t="s">
        <v>1646</v>
      </c>
      <c r="AJ56" s="576" t="s">
        <v>1545</v>
      </c>
      <c r="AK56" s="577">
        <v>3.5604819577152995E-2</v>
      </c>
      <c r="AL56" s="577">
        <v>2.2908251708930964E-2</v>
      </c>
      <c r="AM56" s="577" t="s">
        <v>1545</v>
      </c>
      <c r="AN56" s="577" t="s">
        <v>1545</v>
      </c>
      <c r="AO56" s="577" t="s">
        <v>1545</v>
      </c>
      <c r="AP56" s="577" t="s">
        <v>1545</v>
      </c>
      <c r="AQ56" s="577" t="s">
        <v>1545</v>
      </c>
      <c r="AR56" s="5"/>
      <c r="AS56" s="577" t="s">
        <v>1545</v>
      </c>
      <c r="AT56" s="577" t="s">
        <v>1545</v>
      </c>
      <c r="AU56" s="577" t="s">
        <v>1545</v>
      </c>
      <c r="AV56" s="839"/>
    </row>
    <row r="57" spans="1:48" ht="12.75">
      <c r="A57" s="465" t="s">
        <v>1648</v>
      </c>
      <c r="B57" s="465" t="s">
        <v>1579</v>
      </c>
      <c r="C57" s="464" t="s">
        <v>22</v>
      </c>
      <c r="D57" s="463" t="s">
        <v>997</v>
      </c>
      <c r="E57" s="463" t="s">
        <v>1615</v>
      </c>
      <c r="F57" s="313">
        <v>6.3456000000000001</v>
      </c>
      <c r="G57" s="450">
        <v>10.825200000000001</v>
      </c>
      <c r="H57" s="314">
        <v>9.31</v>
      </c>
      <c r="I57" s="313">
        <v>0.35980000000000001</v>
      </c>
      <c r="J57" s="450">
        <v>0.24460000000000001</v>
      </c>
      <c r="K57" s="314">
        <v>0.61</v>
      </c>
      <c r="L57" s="313">
        <v>0.24440000000000001</v>
      </c>
      <c r="M57" s="450">
        <v>0.41110000000000002</v>
      </c>
      <c r="N57" s="314">
        <v>0.53</v>
      </c>
      <c r="O57" s="313">
        <v>2.3999999999999998E-3</v>
      </c>
      <c r="P57" s="450">
        <v>6.0000000000000001E-3</v>
      </c>
      <c r="Q57" s="314">
        <v>0.01</v>
      </c>
      <c r="R57" s="313">
        <v>2E-3</v>
      </c>
      <c r="S57" s="450">
        <v>2E-3</v>
      </c>
      <c r="T57" s="314">
        <v>2E-3</v>
      </c>
      <c r="U57" s="313">
        <v>2E-3</v>
      </c>
      <c r="V57" s="450">
        <v>2E-3</v>
      </c>
      <c r="W57" s="314">
        <v>2E-3</v>
      </c>
      <c r="X57" s="313">
        <v>5.0000000000000001E-4</v>
      </c>
      <c r="Y57" s="450">
        <v>1.1999999999999999E-3</v>
      </c>
      <c r="Z57" s="314">
        <v>2E-3</v>
      </c>
      <c r="AA57" s="537">
        <v>207</v>
      </c>
      <c r="AB57" s="538">
        <v>159</v>
      </c>
      <c r="AC57" s="552">
        <v>137</v>
      </c>
      <c r="AF57" s="459" t="s">
        <v>1634</v>
      </c>
      <c r="AG57" s="563" t="s">
        <v>1575</v>
      </c>
      <c r="AH57" s="563" t="s">
        <v>22</v>
      </c>
      <c r="AI57" s="563" t="s">
        <v>1646</v>
      </c>
      <c r="AJ57" s="576" t="s">
        <v>1545</v>
      </c>
      <c r="AK57" s="577" t="s">
        <v>1545</v>
      </c>
      <c r="AL57" s="577">
        <v>4.2043660209649336E-2</v>
      </c>
      <c r="AM57" s="577">
        <v>8.298618166516461E-3</v>
      </c>
      <c r="AN57" s="577">
        <v>6.2928654430141027E-3</v>
      </c>
      <c r="AO57" s="577">
        <v>5.7674999281005874E-3</v>
      </c>
      <c r="AP57" s="577" t="s">
        <v>1545</v>
      </c>
      <c r="AQ57" s="577" t="s">
        <v>1545</v>
      </c>
      <c r="AR57" s="5"/>
      <c r="AS57" s="577" t="s">
        <v>1545</v>
      </c>
      <c r="AT57" s="577" t="s">
        <v>1545</v>
      </c>
      <c r="AU57" s="577" t="s">
        <v>1545</v>
      </c>
      <c r="AV57" s="839"/>
    </row>
    <row r="58" spans="1:48" ht="12.75">
      <c r="A58" s="465" t="s">
        <v>1649</v>
      </c>
      <c r="B58" s="465" t="s">
        <v>1579</v>
      </c>
      <c r="C58" s="464" t="s">
        <v>22</v>
      </c>
      <c r="D58" s="463" t="s">
        <v>1003</v>
      </c>
      <c r="E58" s="463" t="s">
        <v>1619</v>
      </c>
      <c r="F58" s="313">
        <v>1.8744000000000001</v>
      </c>
      <c r="G58" s="450">
        <v>0.86919999999999997</v>
      </c>
      <c r="H58" s="314">
        <v>0.51859999999999995</v>
      </c>
      <c r="I58" s="313">
        <v>0.29289999999999999</v>
      </c>
      <c r="J58" s="450">
        <v>0.15939999999999999</v>
      </c>
      <c r="K58" s="314">
        <v>8.5300000000000001E-2</v>
      </c>
      <c r="L58" s="313">
        <v>5.7299999999999997E-2</v>
      </c>
      <c r="M58" s="450">
        <v>1.2699999999999999E-2</v>
      </c>
      <c r="N58" s="314">
        <v>8.9099999999999999E-2</v>
      </c>
      <c r="O58" s="313">
        <v>0.01</v>
      </c>
      <c r="P58" s="450">
        <v>0.01</v>
      </c>
      <c r="Q58" s="314">
        <v>0.01</v>
      </c>
      <c r="R58" s="313">
        <v>2E-3</v>
      </c>
      <c r="S58" s="450">
        <v>2E-3</v>
      </c>
      <c r="T58" s="314">
        <v>2E-3</v>
      </c>
      <c r="U58" s="313">
        <v>2E-3</v>
      </c>
      <c r="V58" s="450">
        <v>2E-3</v>
      </c>
      <c r="W58" s="314">
        <v>2E-3</v>
      </c>
      <c r="X58" s="313">
        <v>2E-3</v>
      </c>
      <c r="Y58" s="450">
        <v>2E-3</v>
      </c>
      <c r="Z58" s="314">
        <v>2E-3</v>
      </c>
      <c r="AA58" s="537">
        <v>207</v>
      </c>
      <c r="AB58" s="538">
        <v>159</v>
      </c>
      <c r="AC58" s="552">
        <v>63</v>
      </c>
      <c r="AF58" s="459" t="s">
        <v>1635</v>
      </c>
      <c r="AG58" s="563" t="s">
        <v>1575</v>
      </c>
      <c r="AH58" s="563" t="s">
        <v>22</v>
      </c>
      <c r="AI58" s="563" t="s">
        <v>1646</v>
      </c>
      <c r="AJ58" s="576" t="s">
        <v>1545</v>
      </c>
      <c r="AK58" s="577" t="s">
        <v>1545</v>
      </c>
      <c r="AL58" s="577">
        <v>1.7712848154992484E-2</v>
      </c>
      <c r="AM58" s="577">
        <v>1.8091193521768363E-2</v>
      </c>
      <c r="AN58" s="577">
        <v>1.470399618725189E-2</v>
      </c>
      <c r="AO58" s="577">
        <v>1.2968622784006994E-2</v>
      </c>
      <c r="AP58" s="577">
        <v>9.1800314472080934E-3</v>
      </c>
      <c r="AQ58" s="577">
        <v>6.4853552264455263E-3</v>
      </c>
      <c r="AR58" s="5"/>
      <c r="AS58" s="577">
        <v>0.5</v>
      </c>
      <c r="AT58" s="577">
        <v>0.5</v>
      </c>
      <c r="AU58" s="577" t="s">
        <v>1545</v>
      </c>
      <c r="AV58" s="839"/>
    </row>
    <row r="59" spans="1:48" ht="12.75">
      <c r="A59" s="465" t="s">
        <v>1650</v>
      </c>
      <c r="B59" s="465" t="s">
        <v>1579</v>
      </c>
      <c r="C59" s="464" t="s">
        <v>22</v>
      </c>
      <c r="D59" s="463" t="s">
        <v>1009</v>
      </c>
      <c r="E59" s="463" t="s">
        <v>1624</v>
      </c>
      <c r="F59" s="313">
        <v>1.6272</v>
      </c>
      <c r="G59" s="450">
        <v>0.77790000000000004</v>
      </c>
      <c r="H59" s="314">
        <v>0.8881</v>
      </c>
      <c r="I59" s="313">
        <v>0.21679999999999999</v>
      </c>
      <c r="J59" s="450">
        <v>4.9200000000000001E-2</v>
      </c>
      <c r="K59" s="314">
        <v>7.9399999999999998E-2</v>
      </c>
      <c r="L59" s="313">
        <v>3.27E-2</v>
      </c>
      <c r="M59" s="450">
        <v>1.23E-2</v>
      </c>
      <c r="N59" s="314">
        <v>4.1799999999999997E-2</v>
      </c>
      <c r="O59" s="313">
        <v>8.9999999999999998E-4</v>
      </c>
      <c r="P59" s="450">
        <v>5.9999999999999995E-4</v>
      </c>
      <c r="Q59" s="314">
        <v>5.0000000000000001E-4</v>
      </c>
      <c r="R59" s="313">
        <v>2E-3</v>
      </c>
      <c r="S59" s="450">
        <v>2E-3</v>
      </c>
      <c r="T59" s="314">
        <v>2E-3</v>
      </c>
      <c r="U59" s="313">
        <v>2E-3</v>
      </c>
      <c r="V59" s="450">
        <v>2E-3</v>
      </c>
      <c r="W59" s="314">
        <v>2E-3</v>
      </c>
      <c r="X59" s="313">
        <v>2.0000000000000001E-4</v>
      </c>
      <c r="Y59" s="450">
        <v>1E-4</v>
      </c>
      <c r="Z59" s="314">
        <v>1E-4</v>
      </c>
      <c r="AA59" s="537">
        <v>207</v>
      </c>
      <c r="AB59" s="538">
        <v>159</v>
      </c>
      <c r="AC59" s="552">
        <v>104</v>
      </c>
      <c r="AF59" s="459" t="s">
        <v>1636</v>
      </c>
      <c r="AG59" s="563" t="s">
        <v>1575</v>
      </c>
      <c r="AH59" s="563" t="s">
        <v>22</v>
      </c>
      <c r="AI59" s="563" t="s">
        <v>1646</v>
      </c>
      <c r="AJ59" s="576" t="s">
        <v>1545</v>
      </c>
      <c r="AK59" s="577" t="s">
        <v>1545</v>
      </c>
      <c r="AL59" s="577" t="s">
        <v>1545</v>
      </c>
      <c r="AM59" s="577" t="s">
        <v>1545</v>
      </c>
      <c r="AN59" s="577" t="s">
        <v>1545</v>
      </c>
      <c r="AO59" s="577" t="s">
        <v>1545</v>
      </c>
      <c r="AP59" s="577" t="s">
        <v>1545</v>
      </c>
      <c r="AQ59" s="577" t="s">
        <v>1545</v>
      </c>
      <c r="AR59" s="5"/>
      <c r="AS59" s="577" t="s">
        <v>1545</v>
      </c>
      <c r="AT59" s="577" t="s">
        <v>1545</v>
      </c>
      <c r="AU59" s="577" t="s">
        <v>1545</v>
      </c>
      <c r="AV59" s="839"/>
    </row>
    <row r="60" spans="1:48" ht="12.75">
      <c r="A60" s="465" t="s">
        <v>1651</v>
      </c>
      <c r="B60" s="465" t="s">
        <v>1579</v>
      </c>
      <c r="C60" s="464" t="s">
        <v>22</v>
      </c>
      <c r="D60" s="463" t="s">
        <v>971</v>
      </c>
      <c r="E60" s="463" t="s">
        <v>1108</v>
      </c>
      <c r="F60" s="313">
        <v>1.4238</v>
      </c>
      <c r="G60" s="450">
        <v>0.68069999999999997</v>
      </c>
      <c r="H60" s="314">
        <v>0.77710000000000001</v>
      </c>
      <c r="I60" s="313">
        <v>0.12809999999999999</v>
      </c>
      <c r="J60" s="450">
        <v>2.9100000000000001E-2</v>
      </c>
      <c r="K60" s="314">
        <v>4.6899999999999997E-2</v>
      </c>
      <c r="L60" s="313">
        <v>2.18E-2</v>
      </c>
      <c r="M60" s="450">
        <v>8.2000000000000007E-3</v>
      </c>
      <c r="N60" s="314">
        <v>2.7900000000000001E-2</v>
      </c>
      <c r="O60" s="313">
        <v>5.0000000000000001E-4</v>
      </c>
      <c r="P60" s="450">
        <v>2.9999999999999997E-4</v>
      </c>
      <c r="Q60" s="314">
        <v>2.0000000000000001E-4</v>
      </c>
      <c r="R60" s="313">
        <v>2E-3</v>
      </c>
      <c r="S60" s="450">
        <v>2E-3</v>
      </c>
      <c r="T60" s="314">
        <v>2E-3</v>
      </c>
      <c r="U60" s="313">
        <v>2E-3</v>
      </c>
      <c r="V60" s="450">
        <v>2E-3</v>
      </c>
      <c r="W60" s="314">
        <v>2E-3</v>
      </c>
      <c r="X60" s="313">
        <v>1E-4</v>
      </c>
      <c r="Y60" s="450">
        <v>1E-4</v>
      </c>
      <c r="Z60" s="314">
        <v>0</v>
      </c>
      <c r="AA60" s="537">
        <v>207</v>
      </c>
      <c r="AB60" s="538">
        <v>159</v>
      </c>
      <c r="AC60" s="552">
        <v>104</v>
      </c>
      <c r="AF60" s="459" t="s">
        <v>1652</v>
      </c>
      <c r="AG60" s="563" t="s">
        <v>1575</v>
      </c>
      <c r="AH60" s="563" t="s">
        <v>22</v>
      </c>
      <c r="AI60" s="563" t="s">
        <v>1646</v>
      </c>
      <c r="AJ60" s="576" t="s">
        <v>1545</v>
      </c>
      <c r="AK60" s="577">
        <v>0.60144394191526018</v>
      </c>
      <c r="AL60" s="577">
        <v>0.14664252927859953</v>
      </c>
      <c r="AM60" s="577">
        <v>2.2953820559476007E-2</v>
      </c>
      <c r="AN60" s="577">
        <v>2.2013577862032355E-2</v>
      </c>
      <c r="AO60" s="577">
        <v>1.2702372941822023E-2</v>
      </c>
      <c r="AP60" s="577">
        <v>9.0222057505659342E-3</v>
      </c>
      <c r="AQ60" s="577">
        <v>9.0750068062807505E-3</v>
      </c>
      <c r="AR60" s="5"/>
      <c r="AS60" s="577">
        <v>0.5</v>
      </c>
      <c r="AT60" s="577">
        <v>0.5</v>
      </c>
      <c r="AU60" s="577" t="s">
        <v>1545</v>
      </c>
      <c r="AV60" s="839"/>
    </row>
    <row r="61" spans="1:48" ht="12.75">
      <c r="A61" s="465" t="s">
        <v>1653</v>
      </c>
      <c r="B61" s="465" t="s">
        <v>1579</v>
      </c>
      <c r="C61" s="464" t="s">
        <v>1022</v>
      </c>
      <c r="D61" s="463" t="s">
        <v>439</v>
      </c>
      <c r="E61" s="463" t="s">
        <v>340</v>
      </c>
      <c r="F61" s="313">
        <v>0</v>
      </c>
      <c r="G61" s="450">
        <v>0</v>
      </c>
      <c r="H61" s="314">
        <v>0</v>
      </c>
      <c r="I61" s="313">
        <v>0</v>
      </c>
      <c r="J61" s="450">
        <v>0</v>
      </c>
      <c r="K61" s="314">
        <v>0</v>
      </c>
      <c r="L61" s="313">
        <v>0</v>
      </c>
      <c r="M61" s="450">
        <v>0</v>
      </c>
      <c r="N61" s="314">
        <v>0</v>
      </c>
      <c r="O61" s="313">
        <v>0</v>
      </c>
      <c r="P61" s="450">
        <v>0</v>
      </c>
      <c r="Q61" s="314">
        <v>0</v>
      </c>
      <c r="R61" s="313">
        <v>0</v>
      </c>
      <c r="S61" s="450">
        <v>0</v>
      </c>
      <c r="T61" s="314">
        <v>0</v>
      </c>
      <c r="U61" s="313">
        <v>0</v>
      </c>
      <c r="V61" s="450">
        <v>0</v>
      </c>
      <c r="W61" s="314">
        <v>0</v>
      </c>
      <c r="X61" s="313">
        <v>0</v>
      </c>
      <c r="Y61" s="450">
        <v>0</v>
      </c>
      <c r="Z61" s="314">
        <v>0</v>
      </c>
      <c r="AA61" s="537">
        <v>0</v>
      </c>
      <c r="AB61" s="538">
        <v>0</v>
      </c>
      <c r="AC61" s="552">
        <v>0</v>
      </c>
      <c r="AF61" s="459" t="s">
        <v>1637</v>
      </c>
      <c r="AG61" s="563" t="s">
        <v>1575</v>
      </c>
      <c r="AH61" s="563" t="s">
        <v>101</v>
      </c>
      <c r="AI61" s="563" t="s">
        <v>1654</v>
      </c>
      <c r="AJ61" s="576" t="s">
        <v>1545</v>
      </c>
      <c r="AK61" s="577">
        <v>0.28807533974751615</v>
      </c>
      <c r="AL61" s="577">
        <v>0.18534858200862334</v>
      </c>
      <c r="AM61" s="577">
        <v>2.9050279851403533E-2</v>
      </c>
      <c r="AN61" s="577">
        <v>2.1580519491453076E-2</v>
      </c>
      <c r="AO61" s="577">
        <v>1.6076081442768245E-2</v>
      </c>
      <c r="AP61" s="577">
        <v>1.1418473942137705E-2</v>
      </c>
      <c r="AQ61" s="577">
        <v>7.4481196412956507E-3</v>
      </c>
      <c r="AR61" s="5"/>
      <c r="AS61" s="577">
        <v>0.5</v>
      </c>
      <c r="AT61" s="577">
        <v>0.5</v>
      </c>
      <c r="AU61" s="577" t="s">
        <v>1545</v>
      </c>
      <c r="AV61" s="839"/>
    </row>
    <row r="62" spans="1:48" ht="12.75">
      <c r="A62" s="456" t="s">
        <v>1655</v>
      </c>
      <c r="B62" s="456" t="s">
        <v>1582</v>
      </c>
      <c r="C62" s="455" t="s">
        <v>22</v>
      </c>
      <c r="D62" s="454" t="s">
        <v>1062</v>
      </c>
      <c r="E62" s="454" t="s">
        <v>1572</v>
      </c>
      <c r="F62" s="313">
        <v>14.458</v>
      </c>
      <c r="G62" s="450">
        <v>14.404299999999999</v>
      </c>
      <c r="H62" s="790" t="s">
        <v>1545</v>
      </c>
      <c r="I62" s="313">
        <v>13.91</v>
      </c>
      <c r="J62" s="450">
        <v>13.91</v>
      </c>
      <c r="K62" s="790" t="s">
        <v>1545</v>
      </c>
      <c r="L62" s="313">
        <v>0.10979999999999999</v>
      </c>
      <c r="M62" s="450">
        <v>9.7199999999999995E-2</v>
      </c>
      <c r="N62" s="790" t="s">
        <v>1545</v>
      </c>
      <c r="O62" s="313">
        <v>0.2</v>
      </c>
      <c r="P62" s="450">
        <v>0.2</v>
      </c>
      <c r="Q62" s="789" t="s">
        <v>1545</v>
      </c>
      <c r="R62" s="313">
        <v>1E-3</v>
      </c>
      <c r="S62" s="450">
        <v>1E-3</v>
      </c>
      <c r="T62" s="789" t="s">
        <v>1545</v>
      </c>
      <c r="U62" s="313">
        <v>1E-3</v>
      </c>
      <c r="V62" s="450">
        <v>1E-3</v>
      </c>
      <c r="W62" s="789" t="s">
        <v>1545</v>
      </c>
      <c r="X62" s="313">
        <v>0.02</v>
      </c>
      <c r="Y62" s="450">
        <v>0.02</v>
      </c>
      <c r="Z62" s="789" t="s">
        <v>1545</v>
      </c>
      <c r="AA62" s="537">
        <v>127</v>
      </c>
      <c r="AB62" s="538">
        <v>133</v>
      </c>
      <c r="AC62" s="789" t="s">
        <v>1545</v>
      </c>
      <c r="AF62" s="459" t="s">
        <v>1638</v>
      </c>
      <c r="AG62" s="563" t="s">
        <v>1575</v>
      </c>
      <c r="AH62" s="563" t="s">
        <v>101</v>
      </c>
      <c r="AI62" s="563" t="s">
        <v>1654</v>
      </c>
      <c r="AJ62" s="576" t="s">
        <v>1545</v>
      </c>
      <c r="AK62" s="577" t="s">
        <v>1545</v>
      </c>
      <c r="AL62" s="577">
        <v>0.38082174894861226</v>
      </c>
      <c r="AM62" s="577">
        <v>0.10663184180079419</v>
      </c>
      <c r="AN62" s="577">
        <v>8.523460744265704E-2</v>
      </c>
      <c r="AO62" s="577">
        <v>6.6024142786322751E-2</v>
      </c>
      <c r="AP62" s="577">
        <v>4.827007991244528E-2</v>
      </c>
      <c r="AQ62" s="577">
        <v>3.4230213438334413E-2</v>
      </c>
      <c r="AR62" s="5"/>
      <c r="AS62" s="577">
        <v>0.5</v>
      </c>
      <c r="AT62" s="577">
        <v>0.5</v>
      </c>
      <c r="AU62" s="577" t="s">
        <v>1545</v>
      </c>
      <c r="AV62" s="839"/>
    </row>
    <row r="63" spans="1:48" ht="12.75">
      <c r="A63" s="456" t="s">
        <v>1656</v>
      </c>
      <c r="B63" s="456" t="s">
        <v>1582</v>
      </c>
      <c r="C63" s="455" t="s">
        <v>22</v>
      </c>
      <c r="D63" s="454" t="s">
        <v>991</v>
      </c>
      <c r="E63" s="454" t="s">
        <v>1574</v>
      </c>
      <c r="F63" s="313">
        <v>7.4470000000000001</v>
      </c>
      <c r="G63" s="450">
        <v>7.3933</v>
      </c>
      <c r="H63" s="790" t="s">
        <v>1545</v>
      </c>
      <c r="I63" s="313">
        <v>4.8475000000000001</v>
      </c>
      <c r="J63" s="450">
        <v>3.5790999999999999</v>
      </c>
      <c r="K63" s="790" t="s">
        <v>1545</v>
      </c>
      <c r="L63" s="313">
        <v>0.10979999999999999</v>
      </c>
      <c r="M63" s="450">
        <v>9.7199999999999995E-2</v>
      </c>
      <c r="N63" s="790" t="s">
        <v>1545</v>
      </c>
      <c r="O63" s="313">
        <v>8.1799999999999998E-2</v>
      </c>
      <c r="P63" s="450">
        <v>8.5400000000000004E-2</v>
      </c>
      <c r="Q63" s="789" t="s">
        <v>1545</v>
      </c>
      <c r="R63" s="313">
        <v>1E-3</v>
      </c>
      <c r="S63" s="450">
        <v>1E-3</v>
      </c>
      <c r="T63" s="789" t="s">
        <v>1545</v>
      </c>
      <c r="U63" s="313">
        <v>1E-3</v>
      </c>
      <c r="V63" s="450">
        <v>1E-3</v>
      </c>
      <c r="W63" s="789" t="s">
        <v>1545</v>
      </c>
      <c r="X63" s="313">
        <v>8.2000000000000007E-3</v>
      </c>
      <c r="Y63" s="450">
        <v>8.5000000000000006E-3</v>
      </c>
      <c r="Z63" s="789" t="s">
        <v>1545</v>
      </c>
      <c r="AA63" s="537">
        <v>86</v>
      </c>
      <c r="AB63" s="538">
        <v>90</v>
      </c>
      <c r="AC63" s="789" t="s">
        <v>1545</v>
      </c>
      <c r="AF63" s="459" t="s">
        <v>1639</v>
      </c>
      <c r="AG63" s="563" t="s">
        <v>1575</v>
      </c>
      <c r="AH63" s="563" t="s">
        <v>101</v>
      </c>
      <c r="AI63" s="563" t="s">
        <v>1654</v>
      </c>
      <c r="AJ63" s="576" t="s">
        <v>1545</v>
      </c>
      <c r="AK63" s="577" t="s">
        <v>1545</v>
      </c>
      <c r="AL63" s="577">
        <v>0.18368778897629737</v>
      </c>
      <c r="AM63" s="577">
        <v>0.5386792646174513</v>
      </c>
      <c r="AN63" s="577">
        <v>0.46005113890569349</v>
      </c>
      <c r="AO63" s="577">
        <v>0.38232501431196136</v>
      </c>
      <c r="AP63" s="577">
        <v>0.29956305055816662</v>
      </c>
      <c r="AQ63" s="577">
        <v>0.22657453243329992</v>
      </c>
      <c r="AR63" s="5"/>
      <c r="AS63" s="577">
        <v>0.5</v>
      </c>
      <c r="AT63" s="577">
        <v>0.5</v>
      </c>
      <c r="AU63" s="577" t="s">
        <v>1545</v>
      </c>
      <c r="AV63" s="839"/>
    </row>
    <row r="64" spans="1:48" ht="12.75">
      <c r="A64" s="456" t="s">
        <v>1657</v>
      </c>
      <c r="B64" s="456" t="s">
        <v>1582</v>
      </c>
      <c r="C64" s="455" t="s">
        <v>22</v>
      </c>
      <c r="D64" s="454" t="s">
        <v>1577</v>
      </c>
      <c r="E64" s="454" t="s">
        <v>1578</v>
      </c>
      <c r="F64" s="313">
        <v>7.9573</v>
      </c>
      <c r="G64" s="450">
        <v>8.0548999999999999</v>
      </c>
      <c r="H64" s="790" t="s">
        <v>1545</v>
      </c>
      <c r="I64" s="313">
        <v>5.9542999999999999</v>
      </c>
      <c r="J64" s="450">
        <v>4.8352000000000004</v>
      </c>
      <c r="K64" s="790" t="s">
        <v>1545</v>
      </c>
      <c r="L64" s="313">
        <v>6.4100000000000004E-2</v>
      </c>
      <c r="M64" s="450">
        <v>6.6100000000000006E-2</v>
      </c>
      <c r="N64" s="790" t="s">
        <v>1545</v>
      </c>
      <c r="O64" s="313">
        <v>0.1532</v>
      </c>
      <c r="P64" s="450">
        <v>0.13020000000000001</v>
      </c>
      <c r="Q64" s="789" t="s">
        <v>1545</v>
      </c>
      <c r="R64" s="313">
        <v>1E-3</v>
      </c>
      <c r="S64" s="450">
        <v>1E-3</v>
      </c>
      <c r="T64" s="789" t="s">
        <v>1545</v>
      </c>
      <c r="U64" s="313">
        <v>1E-3</v>
      </c>
      <c r="V64" s="450">
        <v>1E-3</v>
      </c>
      <c r="W64" s="789" t="s">
        <v>1545</v>
      </c>
      <c r="X64" s="313">
        <v>1.5299999999999999E-2</v>
      </c>
      <c r="Y64" s="450">
        <v>1.2999999999999999E-2</v>
      </c>
      <c r="Z64" s="789" t="s">
        <v>1545</v>
      </c>
      <c r="AA64" s="537">
        <v>95</v>
      </c>
      <c r="AB64" s="538">
        <v>102</v>
      </c>
      <c r="AC64" s="789" t="s">
        <v>1545</v>
      </c>
      <c r="AF64" s="459" t="s">
        <v>1640</v>
      </c>
      <c r="AG64" s="563" t="s">
        <v>1575</v>
      </c>
      <c r="AH64" s="563" t="s">
        <v>101</v>
      </c>
      <c r="AI64" s="563" t="s">
        <v>1654</v>
      </c>
      <c r="AJ64" s="576" t="s">
        <v>1545</v>
      </c>
      <c r="AK64" s="577" t="s">
        <v>1545</v>
      </c>
      <c r="AL64" s="577" t="s">
        <v>1545</v>
      </c>
      <c r="AM64" s="577">
        <v>0.14396490730045861</v>
      </c>
      <c r="AN64" s="577">
        <v>0.17358014233405905</v>
      </c>
      <c r="AO64" s="577">
        <v>0.14558944649044286</v>
      </c>
      <c r="AP64" s="577">
        <v>0.1168517483055822</v>
      </c>
      <c r="AQ64" s="577">
        <v>9.1678461966474847E-2</v>
      </c>
      <c r="AR64" s="5"/>
      <c r="AS64" s="577">
        <v>0.5</v>
      </c>
      <c r="AT64" s="577">
        <v>0.5</v>
      </c>
      <c r="AU64" s="577" t="s">
        <v>1545</v>
      </c>
      <c r="AV64" s="839"/>
    </row>
    <row r="65" spans="1:48" ht="12.75">
      <c r="A65" s="456" t="s">
        <v>1658</v>
      </c>
      <c r="B65" s="456" t="s">
        <v>1582</v>
      </c>
      <c r="C65" s="455" t="s">
        <v>22</v>
      </c>
      <c r="D65" s="454" t="s">
        <v>1581</v>
      </c>
      <c r="E65" s="454" t="s">
        <v>1578</v>
      </c>
      <c r="F65" s="313">
        <v>5.64</v>
      </c>
      <c r="G65" s="450">
        <v>2.2780999999999998</v>
      </c>
      <c r="H65" s="790" t="s">
        <v>1545</v>
      </c>
      <c r="I65" s="313">
        <v>4.0780000000000003</v>
      </c>
      <c r="J65" s="450">
        <v>1.5293000000000001</v>
      </c>
      <c r="K65" s="790" t="s">
        <v>1545</v>
      </c>
      <c r="L65" s="313">
        <v>0.21729999999999999</v>
      </c>
      <c r="M65" s="450">
        <v>0.30080000000000001</v>
      </c>
      <c r="N65" s="790" t="s">
        <v>1545</v>
      </c>
      <c r="O65" s="313">
        <v>7.6700000000000004E-2</v>
      </c>
      <c r="P65" s="450">
        <v>2.3699999999999999E-2</v>
      </c>
      <c r="Q65" s="789" t="s">
        <v>1545</v>
      </c>
      <c r="R65" s="313">
        <v>1E-3</v>
      </c>
      <c r="S65" s="450">
        <v>1E-3</v>
      </c>
      <c r="T65" s="789" t="s">
        <v>1545</v>
      </c>
      <c r="U65" s="313">
        <v>1E-3</v>
      </c>
      <c r="V65" s="450">
        <v>1E-3</v>
      </c>
      <c r="W65" s="789" t="s">
        <v>1545</v>
      </c>
      <c r="X65" s="313">
        <v>7.7000000000000002E-3</v>
      </c>
      <c r="Y65" s="450">
        <v>2.3999999999999998E-3</v>
      </c>
      <c r="Z65" s="789" t="s">
        <v>1545</v>
      </c>
      <c r="AA65" s="537">
        <v>95</v>
      </c>
      <c r="AB65" s="538">
        <v>102</v>
      </c>
      <c r="AC65" s="789" t="s">
        <v>1545</v>
      </c>
      <c r="AF65" s="459" t="s">
        <v>1641</v>
      </c>
      <c r="AG65" s="563" t="s">
        <v>1575</v>
      </c>
      <c r="AH65" s="563" t="s">
        <v>101</v>
      </c>
      <c r="AI65" s="563" t="s">
        <v>1654</v>
      </c>
      <c r="AJ65" s="576" t="s">
        <v>1545</v>
      </c>
      <c r="AK65" s="577" t="s">
        <v>1545</v>
      </c>
      <c r="AL65" s="577" t="s">
        <v>1545</v>
      </c>
      <c r="AM65" s="577" t="s">
        <v>1545</v>
      </c>
      <c r="AN65" s="577">
        <v>5.758996813517183E-2</v>
      </c>
      <c r="AO65" s="577">
        <v>0.15611146717078561</v>
      </c>
      <c r="AP65" s="577">
        <v>0.20683542477395525</v>
      </c>
      <c r="AQ65" s="577">
        <v>0.23276946632094131</v>
      </c>
      <c r="AR65" s="5"/>
      <c r="AS65" s="577">
        <v>0.5</v>
      </c>
      <c r="AT65" s="577">
        <v>0.5</v>
      </c>
      <c r="AU65" s="577" t="s">
        <v>1545</v>
      </c>
      <c r="AV65" s="839"/>
    </row>
    <row r="66" spans="1:48" ht="12.75">
      <c r="A66" s="456" t="s">
        <v>1659</v>
      </c>
      <c r="B66" s="456" t="s">
        <v>1582</v>
      </c>
      <c r="C66" s="455" t="s">
        <v>22</v>
      </c>
      <c r="D66" s="454" t="s">
        <v>1009</v>
      </c>
      <c r="E66" s="454" t="s">
        <v>1584</v>
      </c>
      <c r="F66" s="313">
        <v>2.4394</v>
      </c>
      <c r="G66" s="450">
        <v>2.0486</v>
      </c>
      <c r="H66" s="790" t="s">
        <v>1545</v>
      </c>
      <c r="I66" s="313">
        <v>0.54959999999999998</v>
      </c>
      <c r="J66" s="450">
        <v>0.37490000000000001</v>
      </c>
      <c r="K66" s="790" t="s">
        <v>1545</v>
      </c>
      <c r="L66" s="313">
        <v>4.7399999999999998E-2</v>
      </c>
      <c r="M66" s="450">
        <v>4.1300000000000003E-2</v>
      </c>
      <c r="N66" s="790" t="s">
        <v>1545</v>
      </c>
      <c r="O66" s="313">
        <v>2.0999999999999999E-3</v>
      </c>
      <c r="P66" s="450">
        <v>1.5E-3</v>
      </c>
      <c r="Q66" s="789" t="s">
        <v>1545</v>
      </c>
      <c r="R66" s="313">
        <v>1E-3</v>
      </c>
      <c r="S66" s="450">
        <v>1E-3</v>
      </c>
      <c r="T66" s="789" t="s">
        <v>1545</v>
      </c>
      <c r="U66" s="313">
        <v>1E-3</v>
      </c>
      <c r="V66" s="450">
        <v>1E-3</v>
      </c>
      <c r="W66" s="789" t="s">
        <v>1545</v>
      </c>
      <c r="X66" s="313">
        <v>2.0000000000000001E-4</v>
      </c>
      <c r="Y66" s="450">
        <v>1E-4</v>
      </c>
      <c r="Z66" s="789" t="s">
        <v>1545</v>
      </c>
      <c r="AA66" s="537">
        <v>51</v>
      </c>
      <c r="AB66" s="538">
        <v>49</v>
      </c>
      <c r="AC66" s="789" t="s">
        <v>1545</v>
      </c>
      <c r="AF66" s="459" t="s">
        <v>1642</v>
      </c>
      <c r="AG66" s="563" t="s">
        <v>1575</v>
      </c>
      <c r="AH66" s="563" t="s">
        <v>101</v>
      </c>
      <c r="AI66" s="563" t="s">
        <v>1654</v>
      </c>
      <c r="AJ66" s="576" t="s">
        <v>1545</v>
      </c>
      <c r="AK66" s="577" t="s">
        <v>1545</v>
      </c>
      <c r="AL66" s="577" t="s">
        <v>1545</v>
      </c>
      <c r="AM66" s="577">
        <v>0.12569375784257167</v>
      </c>
      <c r="AN66" s="577">
        <v>0.15399752669055652</v>
      </c>
      <c r="AO66" s="577">
        <v>0.19822497633672401</v>
      </c>
      <c r="AP66" s="577">
        <v>0.29240003563552641</v>
      </c>
      <c r="AQ66" s="577">
        <v>0.386852313021598</v>
      </c>
      <c r="AR66" s="5"/>
      <c r="AS66" s="577">
        <v>0.5</v>
      </c>
      <c r="AT66" s="577">
        <v>0.5</v>
      </c>
      <c r="AU66" s="577" t="s">
        <v>1545</v>
      </c>
      <c r="AV66" s="839"/>
    </row>
    <row r="67" spans="1:48" ht="12.75">
      <c r="A67" s="456" t="s">
        <v>1660</v>
      </c>
      <c r="B67" s="456" t="s">
        <v>1582</v>
      </c>
      <c r="C67" s="455" t="s">
        <v>22</v>
      </c>
      <c r="D67" s="454" t="s">
        <v>971</v>
      </c>
      <c r="E67" s="454" t="s">
        <v>1211</v>
      </c>
      <c r="F67" s="313">
        <v>2.4394</v>
      </c>
      <c r="G67" s="450">
        <v>2.0486</v>
      </c>
      <c r="H67" s="790" t="s">
        <v>1545</v>
      </c>
      <c r="I67" s="313">
        <v>0.2</v>
      </c>
      <c r="J67" s="450">
        <v>0.15</v>
      </c>
      <c r="K67" s="790" t="s">
        <v>1545</v>
      </c>
      <c r="L67" s="313">
        <v>4.7399999999999998E-2</v>
      </c>
      <c r="M67" s="450">
        <v>4.1300000000000003E-2</v>
      </c>
      <c r="N67" s="790" t="s">
        <v>1545</v>
      </c>
      <c r="O67" s="313">
        <v>2.0999999999999999E-3</v>
      </c>
      <c r="P67" s="450">
        <v>1.5E-3</v>
      </c>
      <c r="Q67" s="789" t="s">
        <v>1545</v>
      </c>
      <c r="R67" s="313">
        <v>1E-3</v>
      </c>
      <c r="S67" s="450">
        <v>1E-3</v>
      </c>
      <c r="T67" s="789" t="s">
        <v>1545</v>
      </c>
      <c r="U67" s="313">
        <v>1E-3</v>
      </c>
      <c r="V67" s="450">
        <v>1E-3</v>
      </c>
      <c r="W67" s="789" t="s">
        <v>1545</v>
      </c>
      <c r="X67" s="313">
        <v>2.0000000000000001E-4</v>
      </c>
      <c r="Y67" s="450">
        <v>1E-4</v>
      </c>
      <c r="Z67" s="789" t="s">
        <v>1545</v>
      </c>
      <c r="AA67" s="537">
        <v>50</v>
      </c>
      <c r="AB67" s="538">
        <v>49</v>
      </c>
      <c r="AC67" s="789" t="s">
        <v>1545</v>
      </c>
      <c r="AF67" s="459" t="s">
        <v>1643</v>
      </c>
      <c r="AG67" s="563" t="s">
        <v>1575</v>
      </c>
      <c r="AH67" s="563" t="s">
        <v>1022</v>
      </c>
      <c r="AI67" s="563" t="s">
        <v>1661</v>
      </c>
      <c r="AJ67" s="576" t="s">
        <v>1545</v>
      </c>
      <c r="AK67" s="577" t="s">
        <v>1545</v>
      </c>
      <c r="AL67" s="577" t="s">
        <v>1545</v>
      </c>
      <c r="AM67" s="577" t="s">
        <v>1545</v>
      </c>
      <c r="AN67" s="577" t="s">
        <v>1545</v>
      </c>
      <c r="AO67" s="577" t="s">
        <v>1545</v>
      </c>
      <c r="AP67" s="577" t="s">
        <v>1545</v>
      </c>
      <c r="AQ67" s="577" t="s">
        <v>1545</v>
      </c>
      <c r="AR67" s="5"/>
      <c r="AS67" s="577" t="s">
        <v>1545</v>
      </c>
      <c r="AT67" s="577" t="s">
        <v>1545</v>
      </c>
      <c r="AU67" s="577" t="s">
        <v>1545</v>
      </c>
      <c r="AV67" s="839"/>
    </row>
    <row r="68" spans="1:48" ht="12.75">
      <c r="A68" s="456" t="s">
        <v>1662</v>
      </c>
      <c r="B68" s="456" t="s">
        <v>1582</v>
      </c>
      <c r="C68" s="455" t="s">
        <v>1022</v>
      </c>
      <c r="D68" s="454" t="s">
        <v>439</v>
      </c>
      <c r="E68" s="454" t="s">
        <v>340</v>
      </c>
      <c r="F68" s="313">
        <v>0</v>
      </c>
      <c r="G68" s="450">
        <v>0</v>
      </c>
      <c r="H68" s="790" t="s">
        <v>1545</v>
      </c>
      <c r="I68" s="313">
        <v>0</v>
      </c>
      <c r="J68" s="450">
        <v>0</v>
      </c>
      <c r="K68" s="790" t="s">
        <v>1545</v>
      </c>
      <c r="L68" s="313">
        <v>0</v>
      </c>
      <c r="M68" s="450">
        <v>0</v>
      </c>
      <c r="N68" s="790" t="s">
        <v>1545</v>
      </c>
      <c r="O68" s="313">
        <v>0</v>
      </c>
      <c r="P68" s="450">
        <v>0</v>
      </c>
      <c r="Q68" s="789" t="s">
        <v>1545</v>
      </c>
      <c r="R68" s="313">
        <v>0</v>
      </c>
      <c r="S68" s="450">
        <v>0</v>
      </c>
      <c r="T68" s="789" t="s">
        <v>1545</v>
      </c>
      <c r="U68" s="313">
        <v>0</v>
      </c>
      <c r="V68" s="450">
        <v>0</v>
      </c>
      <c r="W68" s="789" t="s">
        <v>1545</v>
      </c>
      <c r="X68" s="313">
        <v>0</v>
      </c>
      <c r="Y68" s="450">
        <v>0</v>
      </c>
      <c r="Z68" s="789" t="s">
        <v>1545</v>
      </c>
      <c r="AA68" s="537">
        <v>0</v>
      </c>
      <c r="AB68" s="538">
        <v>0</v>
      </c>
      <c r="AC68" s="789" t="s">
        <v>1545</v>
      </c>
      <c r="AF68" s="465" t="s">
        <v>1645</v>
      </c>
      <c r="AG68" s="564" t="s">
        <v>1579</v>
      </c>
      <c r="AH68" s="564" t="s">
        <v>22</v>
      </c>
      <c r="AI68" s="564" t="s">
        <v>1663</v>
      </c>
      <c r="AJ68" s="578">
        <v>1</v>
      </c>
      <c r="AK68" s="579">
        <v>0.24145015370121606</v>
      </c>
      <c r="AL68" s="579" t="s">
        <v>1545</v>
      </c>
      <c r="AM68" s="579" t="s">
        <v>1545</v>
      </c>
      <c r="AN68" s="579" t="s">
        <v>1545</v>
      </c>
      <c r="AO68" s="579" t="s">
        <v>1545</v>
      </c>
      <c r="AP68" s="579" t="s">
        <v>1545</v>
      </c>
      <c r="AQ68" s="579" t="s">
        <v>1545</v>
      </c>
      <c r="AR68" s="5"/>
      <c r="AS68" s="579" t="s">
        <v>1545</v>
      </c>
      <c r="AT68" s="579" t="s">
        <v>1545</v>
      </c>
      <c r="AU68" s="579" t="s">
        <v>1545</v>
      </c>
      <c r="AV68" s="839"/>
    </row>
    <row r="69" spans="1:48" ht="12.75">
      <c r="A69" s="453" t="s">
        <v>1664</v>
      </c>
      <c r="B69" s="453" t="s">
        <v>1585</v>
      </c>
      <c r="C69" s="452" t="s">
        <v>22</v>
      </c>
      <c r="D69" s="451" t="s">
        <v>1027</v>
      </c>
      <c r="E69" s="451" t="s">
        <v>1603</v>
      </c>
      <c r="F69" s="313">
        <v>17.489999999999998</v>
      </c>
      <c r="G69" s="450">
        <v>18.04</v>
      </c>
      <c r="H69" s="314">
        <v>25.51</v>
      </c>
      <c r="I69" s="313">
        <v>3.36</v>
      </c>
      <c r="J69" s="450">
        <v>1.61</v>
      </c>
      <c r="K69" s="314">
        <v>1.1299999999999999</v>
      </c>
      <c r="L69" s="313">
        <v>0.12</v>
      </c>
      <c r="M69" s="450">
        <v>0.27</v>
      </c>
      <c r="N69" s="314">
        <v>0.42</v>
      </c>
      <c r="O69" s="313">
        <v>0.02</v>
      </c>
      <c r="P69" s="450">
        <v>0.02</v>
      </c>
      <c r="Q69" s="314">
        <v>0.02</v>
      </c>
      <c r="R69" s="313">
        <v>2E-3</v>
      </c>
      <c r="S69" s="450">
        <v>2E-3</v>
      </c>
      <c r="T69" s="314">
        <v>2E-3</v>
      </c>
      <c r="U69" s="313">
        <v>2E-3</v>
      </c>
      <c r="V69" s="450">
        <v>2E-3</v>
      </c>
      <c r="W69" s="314">
        <v>2E-3</v>
      </c>
      <c r="X69" s="313">
        <v>4.0000000000000001E-3</v>
      </c>
      <c r="Y69" s="450">
        <v>4.0000000000000001E-3</v>
      </c>
      <c r="Z69" s="314">
        <v>4.0000000000000001E-3</v>
      </c>
      <c r="AA69" s="537">
        <v>149</v>
      </c>
      <c r="AB69" s="538">
        <v>110</v>
      </c>
      <c r="AC69" s="552">
        <v>128</v>
      </c>
      <c r="AF69" s="465" t="s">
        <v>1647</v>
      </c>
      <c r="AG69" s="564" t="s">
        <v>1579</v>
      </c>
      <c r="AH69" s="564" t="s">
        <v>22</v>
      </c>
      <c r="AI69" s="564" t="s">
        <v>1663</v>
      </c>
      <c r="AJ69" s="578" t="s">
        <v>1545</v>
      </c>
      <c r="AK69" s="579">
        <v>0.75854984629878397</v>
      </c>
      <c r="AL69" s="579">
        <v>9.4854151248850341E-2</v>
      </c>
      <c r="AM69" s="579">
        <v>6.5839246348325359E-2</v>
      </c>
      <c r="AN69" s="579">
        <v>6.0789301621651068E-2</v>
      </c>
      <c r="AO69" s="579">
        <v>5.5360077393140826E-2</v>
      </c>
      <c r="AP69" s="579">
        <v>5.1599938553423402E-2</v>
      </c>
      <c r="AQ69" s="579">
        <v>4.8574282434094479E-2</v>
      </c>
      <c r="AR69" s="5"/>
      <c r="AS69" s="579">
        <v>0.15000000000000019</v>
      </c>
      <c r="AT69" s="579">
        <v>0.44999999999999962</v>
      </c>
      <c r="AU69" s="579">
        <v>0.40000000000000019</v>
      </c>
      <c r="AV69" s="839"/>
    </row>
    <row r="70" spans="1:48" ht="12.75">
      <c r="A70" s="453" t="s">
        <v>1665</v>
      </c>
      <c r="B70" s="453" t="s">
        <v>1585</v>
      </c>
      <c r="C70" s="452" t="s">
        <v>22</v>
      </c>
      <c r="D70" s="451" t="s">
        <v>991</v>
      </c>
      <c r="E70" s="451" t="s">
        <v>1608</v>
      </c>
      <c r="F70" s="313">
        <v>9.11</v>
      </c>
      <c r="G70" s="450">
        <v>6.86</v>
      </c>
      <c r="H70" s="314">
        <v>12.06</v>
      </c>
      <c r="I70" s="313">
        <v>1.4</v>
      </c>
      <c r="J70" s="450">
        <v>0.74</v>
      </c>
      <c r="K70" s="314">
        <v>1.02</v>
      </c>
      <c r="L70" s="313">
        <v>0.17</v>
      </c>
      <c r="M70" s="450">
        <v>0.52</v>
      </c>
      <c r="N70" s="314">
        <v>1.22</v>
      </c>
      <c r="O70" s="313">
        <v>0.02</v>
      </c>
      <c r="P70" s="450">
        <v>0.02</v>
      </c>
      <c r="Q70" s="314">
        <v>0.02</v>
      </c>
      <c r="R70" s="313">
        <v>2E-3</v>
      </c>
      <c r="S70" s="450">
        <v>2E-3</v>
      </c>
      <c r="T70" s="314">
        <v>2E-3</v>
      </c>
      <c r="U70" s="313">
        <v>2E-3</v>
      </c>
      <c r="V70" s="450">
        <v>2E-3</v>
      </c>
      <c r="W70" s="314">
        <v>2E-3</v>
      </c>
      <c r="X70" s="313">
        <v>4.0000000000000001E-3</v>
      </c>
      <c r="Y70" s="450">
        <v>4.0000000000000001E-3</v>
      </c>
      <c r="Z70" s="314">
        <v>4.0000000000000001E-3</v>
      </c>
      <c r="AA70" s="537">
        <v>159</v>
      </c>
      <c r="AB70" s="538">
        <v>116</v>
      </c>
      <c r="AC70" s="552">
        <v>137</v>
      </c>
      <c r="AF70" s="465" t="s">
        <v>1648</v>
      </c>
      <c r="AG70" s="564" t="s">
        <v>1579</v>
      </c>
      <c r="AH70" s="564" t="s">
        <v>22</v>
      </c>
      <c r="AI70" s="564" t="s">
        <v>1663</v>
      </c>
      <c r="AJ70" s="578" t="s">
        <v>1545</v>
      </c>
      <c r="AK70" s="579" t="s">
        <v>1545</v>
      </c>
      <c r="AL70" s="579">
        <v>0.44835722642228393</v>
      </c>
      <c r="AM70" s="579">
        <v>0.20795364925394638</v>
      </c>
      <c r="AN70" s="579">
        <v>0.19598839142687158</v>
      </c>
      <c r="AO70" s="579">
        <v>0.18233665236676327</v>
      </c>
      <c r="AP70" s="579">
        <v>0.16743273273237949</v>
      </c>
      <c r="AQ70" s="579">
        <v>0.15403230093030787</v>
      </c>
      <c r="AR70" s="5"/>
      <c r="AS70" s="579">
        <v>0.14999999999999966</v>
      </c>
      <c r="AT70" s="579">
        <v>0.45000000000000034</v>
      </c>
      <c r="AU70" s="579">
        <v>0.39999999999999997</v>
      </c>
      <c r="AV70" s="839"/>
    </row>
    <row r="71" spans="1:48" ht="12.75">
      <c r="A71" s="453" t="s">
        <v>1666</v>
      </c>
      <c r="B71" s="453" t="s">
        <v>1585</v>
      </c>
      <c r="C71" s="452" t="s">
        <v>22</v>
      </c>
      <c r="D71" s="451" t="s">
        <v>997</v>
      </c>
      <c r="E71" s="451" t="s">
        <v>1615</v>
      </c>
      <c r="F71" s="313">
        <v>5.3836000000000004</v>
      </c>
      <c r="G71" s="450">
        <v>9.6448</v>
      </c>
      <c r="H71" s="314">
        <v>9.31</v>
      </c>
      <c r="I71" s="313">
        <v>0.62849999999999995</v>
      </c>
      <c r="J71" s="450">
        <v>0.21729999999999999</v>
      </c>
      <c r="K71" s="314">
        <v>0.61</v>
      </c>
      <c r="L71" s="313">
        <v>0.57050000000000001</v>
      </c>
      <c r="M71" s="450">
        <v>0.3105</v>
      </c>
      <c r="N71" s="314">
        <v>0.53</v>
      </c>
      <c r="O71" s="313">
        <v>5.4000000000000003E-3</v>
      </c>
      <c r="P71" s="450">
        <v>6.9999999999999999E-4</v>
      </c>
      <c r="Q71" s="314">
        <v>0.01</v>
      </c>
      <c r="R71" s="313">
        <v>2E-3</v>
      </c>
      <c r="S71" s="450">
        <v>2E-3</v>
      </c>
      <c r="T71" s="314">
        <v>2E-3</v>
      </c>
      <c r="U71" s="313">
        <v>2E-3</v>
      </c>
      <c r="V71" s="450">
        <v>2E-3</v>
      </c>
      <c r="W71" s="314">
        <v>2E-3</v>
      </c>
      <c r="X71" s="313">
        <v>1.1000000000000001E-3</v>
      </c>
      <c r="Y71" s="450">
        <v>1E-4</v>
      </c>
      <c r="Z71" s="314">
        <v>2E-3</v>
      </c>
      <c r="AA71" s="537">
        <v>90</v>
      </c>
      <c r="AB71" s="538">
        <v>99</v>
      </c>
      <c r="AC71" s="552">
        <v>137</v>
      </c>
      <c r="AF71" s="465" t="s">
        <v>1649</v>
      </c>
      <c r="AG71" s="564" t="s">
        <v>1579</v>
      </c>
      <c r="AH71" s="564" t="s">
        <v>22</v>
      </c>
      <c r="AI71" s="564" t="s">
        <v>1663</v>
      </c>
      <c r="AJ71" s="578" t="s">
        <v>1545</v>
      </c>
      <c r="AK71" s="579" t="s">
        <v>1545</v>
      </c>
      <c r="AL71" s="579">
        <v>0.45141353706431631</v>
      </c>
      <c r="AM71" s="579">
        <v>0.52285550096824762</v>
      </c>
      <c r="AN71" s="579">
        <v>0.49988736010723295</v>
      </c>
      <c r="AO71" s="579">
        <v>0.46663116225141632</v>
      </c>
      <c r="AP71" s="579">
        <v>0.43508154663202153</v>
      </c>
      <c r="AQ71" s="579">
        <v>0.40341162198000263</v>
      </c>
      <c r="AR71" s="5"/>
      <c r="AS71" s="579">
        <v>0.15000000000000047</v>
      </c>
      <c r="AT71" s="579">
        <v>0.44999999999999957</v>
      </c>
      <c r="AU71" s="579">
        <v>0.40000000000000019</v>
      </c>
      <c r="AV71" s="839"/>
    </row>
    <row r="72" spans="1:48" ht="12.75">
      <c r="A72" s="453" t="s">
        <v>1667</v>
      </c>
      <c r="B72" s="453" t="s">
        <v>1585</v>
      </c>
      <c r="C72" s="452" t="s">
        <v>22</v>
      </c>
      <c r="D72" s="451" t="s">
        <v>1003</v>
      </c>
      <c r="E72" s="451" t="s">
        <v>1619</v>
      </c>
      <c r="F72" s="313">
        <v>1.8744000000000001</v>
      </c>
      <c r="G72" s="450">
        <v>0.86919999999999997</v>
      </c>
      <c r="H72" s="314">
        <v>0.51859999999999995</v>
      </c>
      <c r="I72" s="313">
        <v>0.29289999999999999</v>
      </c>
      <c r="J72" s="450">
        <v>0.15939999999999999</v>
      </c>
      <c r="K72" s="314">
        <v>8.5300000000000001E-2</v>
      </c>
      <c r="L72" s="313">
        <v>5.7299999999999997E-2</v>
      </c>
      <c r="M72" s="450">
        <v>1.2699999999999999E-2</v>
      </c>
      <c r="N72" s="314">
        <v>8.9099999999999999E-2</v>
      </c>
      <c r="O72" s="313">
        <v>0.01</v>
      </c>
      <c r="P72" s="450">
        <v>0.01</v>
      </c>
      <c r="Q72" s="314">
        <v>0.01</v>
      </c>
      <c r="R72" s="313">
        <v>2E-3</v>
      </c>
      <c r="S72" s="450">
        <v>2E-3</v>
      </c>
      <c r="T72" s="314">
        <v>2E-3</v>
      </c>
      <c r="U72" s="313">
        <v>2E-3</v>
      </c>
      <c r="V72" s="450">
        <v>2E-3</v>
      </c>
      <c r="W72" s="314">
        <v>2E-3</v>
      </c>
      <c r="X72" s="313">
        <v>2E-3</v>
      </c>
      <c r="Y72" s="450">
        <v>2E-3</v>
      </c>
      <c r="Z72" s="314">
        <v>2E-3</v>
      </c>
      <c r="AA72" s="537">
        <v>90</v>
      </c>
      <c r="AB72" s="538">
        <v>99</v>
      </c>
      <c r="AC72" s="552">
        <v>116</v>
      </c>
      <c r="AF72" s="465" t="s">
        <v>1650</v>
      </c>
      <c r="AG72" s="564" t="s">
        <v>1579</v>
      </c>
      <c r="AH72" s="564" t="s">
        <v>22</v>
      </c>
      <c r="AI72" s="564" t="s">
        <v>1663</v>
      </c>
      <c r="AJ72" s="578" t="s">
        <v>1545</v>
      </c>
      <c r="AK72" s="579" t="s">
        <v>1545</v>
      </c>
      <c r="AL72" s="579" t="s">
        <v>1545</v>
      </c>
      <c r="AM72" s="579">
        <v>9.8273264202534613E-2</v>
      </c>
      <c r="AN72" s="579">
        <v>0.11220266398211094</v>
      </c>
      <c r="AO72" s="579">
        <v>0.10793062917458118</v>
      </c>
      <c r="AP72" s="579">
        <v>0.10311043416065868</v>
      </c>
      <c r="AQ72" s="579">
        <v>9.7213141659674998E-2</v>
      </c>
      <c r="AR72" s="5"/>
      <c r="AS72" s="579">
        <v>0.14999999999999922</v>
      </c>
      <c r="AT72" s="579">
        <v>0.45000000000000007</v>
      </c>
      <c r="AU72" s="579">
        <v>0.40000000000000074</v>
      </c>
      <c r="AV72" s="839"/>
    </row>
    <row r="73" spans="1:48" ht="12.75">
      <c r="A73" s="453" t="s">
        <v>1668</v>
      </c>
      <c r="B73" s="453" t="s">
        <v>1585</v>
      </c>
      <c r="C73" s="452" t="s">
        <v>22</v>
      </c>
      <c r="D73" s="451" t="s">
        <v>1009</v>
      </c>
      <c r="E73" s="451" t="s">
        <v>1624</v>
      </c>
      <c r="F73" s="313">
        <v>1.6180000000000001</v>
      </c>
      <c r="G73" s="450">
        <v>0.30009999999999998</v>
      </c>
      <c r="H73" s="314">
        <v>0.48099999999999998</v>
      </c>
      <c r="I73" s="313">
        <v>0.39079999999999998</v>
      </c>
      <c r="J73" s="450">
        <v>5.3699999999999998E-2</v>
      </c>
      <c r="K73" s="314">
        <v>8.5099999999999995E-2</v>
      </c>
      <c r="L73" s="313">
        <v>0.15160000000000001</v>
      </c>
      <c r="M73" s="450">
        <v>2.8400000000000002E-2</v>
      </c>
      <c r="N73" s="314">
        <v>0.13070000000000001</v>
      </c>
      <c r="O73" s="313">
        <v>8.9999999999999998E-4</v>
      </c>
      <c r="P73" s="450">
        <v>5.9999999999999995E-4</v>
      </c>
      <c r="Q73" s="314">
        <v>5.0000000000000001E-4</v>
      </c>
      <c r="R73" s="313">
        <v>2E-3</v>
      </c>
      <c r="S73" s="450">
        <v>2E-3</v>
      </c>
      <c r="T73" s="314">
        <v>2E-3</v>
      </c>
      <c r="U73" s="313">
        <v>2E-3</v>
      </c>
      <c r="V73" s="450">
        <v>2E-3</v>
      </c>
      <c r="W73" s="314">
        <v>2E-3</v>
      </c>
      <c r="X73" s="313">
        <v>2.0000000000000001E-4</v>
      </c>
      <c r="Y73" s="450">
        <v>1E-4</v>
      </c>
      <c r="Z73" s="314">
        <v>1E-4</v>
      </c>
      <c r="AA73" s="537">
        <v>201</v>
      </c>
      <c r="AB73" s="538">
        <v>120</v>
      </c>
      <c r="AC73" s="552">
        <v>116</v>
      </c>
      <c r="AF73" s="465" t="s">
        <v>1651</v>
      </c>
      <c r="AG73" s="564" t="s">
        <v>1579</v>
      </c>
      <c r="AH73" s="564" t="s">
        <v>22</v>
      </c>
      <c r="AI73" s="564" t="s">
        <v>1663</v>
      </c>
      <c r="AJ73" s="578" t="s">
        <v>1545</v>
      </c>
      <c r="AK73" s="579" t="s">
        <v>1545</v>
      </c>
      <c r="AL73" s="579" t="s">
        <v>1545</v>
      </c>
      <c r="AM73" s="579" t="s">
        <v>1545</v>
      </c>
      <c r="AN73" s="579">
        <v>2.1523140765566849E-2</v>
      </c>
      <c r="AO73" s="579">
        <v>6.5958720859796247E-2</v>
      </c>
      <c r="AP73" s="579">
        <v>9.9510078574094787E-2</v>
      </c>
      <c r="AQ73" s="579">
        <v>0.12654934535519857</v>
      </c>
      <c r="AR73" s="5"/>
      <c r="AS73" s="579">
        <v>0.1499999999999998</v>
      </c>
      <c r="AT73" s="579">
        <v>0.45</v>
      </c>
      <c r="AU73" s="579">
        <v>0.40000000000000013</v>
      </c>
      <c r="AV73" s="839"/>
    </row>
    <row r="74" spans="1:48" ht="12.75">
      <c r="A74" s="453" t="s">
        <v>1669</v>
      </c>
      <c r="B74" s="453" t="s">
        <v>1585</v>
      </c>
      <c r="C74" s="452" t="s">
        <v>22</v>
      </c>
      <c r="D74" s="451" t="s">
        <v>971</v>
      </c>
      <c r="E74" s="451" t="s">
        <v>1108</v>
      </c>
      <c r="F74" s="313">
        <v>1.4157999999999999</v>
      </c>
      <c r="G74" s="450">
        <v>0.2626</v>
      </c>
      <c r="H74" s="314">
        <v>0.42080000000000001</v>
      </c>
      <c r="I74" s="313">
        <v>0.23080000000000001</v>
      </c>
      <c r="J74" s="450">
        <v>3.1699999999999999E-2</v>
      </c>
      <c r="K74" s="314">
        <v>5.0200000000000002E-2</v>
      </c>
      <c r="L74" s="313">
        <v>0.1011</v>
      </c>
      <c r="M74" s="450">
        <v>1.89E-2</v>
      </c>
      <c r="N74" s="314">
        <v>8.7099999999999997E-2</v>
      </c>
      <c r="O74" s="313">
        <v>5.0000000000000001E-4</v>
      </c>
      <c r="P74" s="450">
        <v>2.9999999999999997E-4</v>
      </c>
      <c r="Q74" s="314">
        <v>2.0000000000000001E-4</v>
      </c>
      <c r="R74" s="313">
        <v>2E-3</v>
      </c>
      <c r="S74" s="450">
        <v>2E-3</v>
      </c>
      <c r="T74" s="314">
        <v>2E-3</v>
      </c>
      <c r="U74" s="313">
        <v>2E-3</v>
      </c>
      <c r="V74" s="450">
        <v>2E-3</v>
      </c>
      <c r="W74" s="314">
        <v>2E-3</v>
      </c>
      <c r="X74" s="313">
        <v>1E-4</v>
      </c>
      <c r="Y74" s="450">
        <v>1E-4</v>
      </c>
      <c r="Z74" s="314">
        <v>0</v>
      </c>
      <c r="AA74" s="537">
        <v>201</v>
      </c>
      <c r="AB74" s="538">
        <v>120</v>
      </c>
      <c r="AC74" s="552">
        <v>116</v>
      </c>
      <c r="AF74" s="465" t="s">
        <v>1653</v>
      </c>
      <c r="AG74" s="564" t="s">
        <v>1579</v>
      </c>
      <c r="AH74" s="564" t="s">
        <v>1022</v>
      </c>
      <c r="AI74" s="564" t="s">
        <v>1670</v>
      </c>
      <c r="AJ74" s="578" t="s">
        <v>1545</v>
      </c>
      <c r="AK74" s="579" t="s">
        <v>1545</v>
      </c>
      <c r="AL74" s="579" t="s">
        <v>1545</v>
      </c>
      <c r="AM74" s="579">
        <v>0.10357159959321069</v>
      </c>
      <c r="AN74" s="579">
        <v>0.10679100219529707</v>
      </c>
      <c r="AO74" s="579">
        <v>0.12028265601512864</v>
      </c>
      <c r="AP74" s="579">
        <v>0.14184647303094625</v>
      </c>
      <c r="AQ74" s="579">
        <v>0.1676862411673575</v>
      </c>
      <c r="AR74" s="5"/>
      <c r="AS74" s="579">
        <v>0.14999999999999938</v>
      </c>
      <c r="AT74" s="579">
        <v>0.45000000000000062</v>
      </c>
      <c r="AU74" s="579">
        <v>0.39999999999999997</v>
      </c>
      <c r="AV74" s="839"/>
    </row>
    <row r="75" spans="1:48" ht="12.75">
      <c r="A75" s="1134" t="s">
        <v>1671</v>
      </c>
      <c r="B75" s="1134" t="s">
        <v>1585</v>
      </c>
      <c r="C75" s="548" t="s">
        <v>1022</v>
      </c>
      <c r="D75" s="1623" t="s">
        <v>439</v>
      </c>
      <c r="E75" s="1623" t="s">
        <v>340</v>
      </c>
      <c r="F75" s="1136">
        <v>0</v>
      </c>
      <c r="G75" s="1386">
        <v>0</v>
      </c>
      <c r="H75" s="1625">
        <v>0</v>
      </c>
      <c r="I75" s="1136">
        <v>0</v>
      </c>
      <c r="J75" s="1386">
        <v>0</v>
      </c>
      <c r="K75" s="1625">
        <v>0</v>
      </c>
      <c r="L75" s="1136">
        <v>0</v>
      </c>
      <c r="M75" s="1386">
        <v>0</v>
      </c>
      <c r="N75" s="1625">
        <v>0</v>
      </c>
      <c r="O75" s="1136">
        <v>0</v>
      </c>
      <c r="P75" s="1386">
        <v>0</v>
      </c>
      <c r="Q75" s="1625">
        <v>0</v>
      </c>
      <c r="R75" s="1136">
        <v>0</v>
      </c>
      <c r="S75" s="1386">
        <v>0</v>
      </c>
      <c r="T75" s="1625">
        <v>0</v>
      </c>
      <c r="U75" s="1136">
        <v>0</v>
      </c>
      <c r="V75" s="1386">
        <v>0</v>
      </c>
      <c r="W75" s="1625">
        <v>0</v>
      </c>
      <c r="X75" s="1136">
        <v>0</v>
      </c>
      <c r="Y75" s="1386">
        <v>0</v>
      </c>
      <c r="Z75" s="1625">
        <v>0</v>
      </c>
      <c r="AA75" s="1137">
        <v>0</v>
      </c>
      <c r="AB75" s="1387">
        <v>0</v>
      </c>
      <c r="AC75" s="1626">
        <v>0</v>
      </c>
      <c r="AF75" s="456" t="s">
        <v>1655</v>
      </c>
      <c r="AG75" s="565" t="s">
        <v>1582</v>
      </c>
      <c r="AH75" s="565" t="s">
        <v>22</v>
      </c>
      <c r="AI75" s="565" t="s">
        <v>1672</v>
      </c>
      <c r="AJ75" s="580">
        <v>1</v>
      </c>
      <c r="AK75" s="581">
        <v>0.82614910652174633</v>
      </c>
      <c r="AL75" s="581">
        <v>0.15409527781090926</v>
      </c>
      <c r="AM75" s="581">
        <v>3.7370669447179171E-2</v>
      </c>
      <c r="AN75" s="581">
        <v>2.5491567244911098E-2</v>
      </c>
      <c r="AO75" s="581">
        <v>2.0417065516401187E-2</v>
      </c>
      <c r="AP75" s="581">
        <v>1.8407415368323007E-2</v>
      </c>
      <c r="AQ75" s="581">
        <v>1.9513554638818105E-2</v>
      </c>
      <c r="AR75" s="5"/>
      <c r="AS75" s="581">
        <v>0.70000000000000029</v>
      </c>
      <c r="AT75" s="581">
        <v>0.29999999999999966</v>
      </c>
      <c r="AU75" s="581" t="s">
        <v>1545</v>
      </c>
      <c r="AV75" s="839"/>
    </row>
    <row r="76" spans="1:48" ht="12.75">
      <c r="AF76" s="456" t="s">
        <v>1656</v>
      </c>
      <c r="AG76" s="565" t="s">
        <v>1582</v>
      </c>
      <c r="AH76" s="565" t="s">
        <v>22</v>
      </c>
      <c r="AI76" s="565" t="s">
        <v>1672</v>
      </c>
      <c r="AJ76" s="580" t="s">
        <v>1545</v>
      </c>
      <c r="AK76" s="581">
        <v>0.17385089347825369</v>
      </c>
      <c r="AL76" s="581">
        <v>0.10993734573647784</v>
      </c>
      <c r="AM76" s="581">
        <v>2.6661636007169892E-2</v>
      </c>
      <c r="AN76" s="581">
        <v>1.7972104718649747E-2</v>
      </c>
      <c r="AO76" s="581">
        <v>1.4566299645828704E-2</v>
      </c>
      <c r="AP76" s="581">
        <v>1.3132539920824382E-2</v>
      </c>
      <c r="AQ76" s="581" t="s">
        <v>1545</v>
      </c>
      <c r="AR76" s="5"/>
      <c r="AS76" s="581">
        <v>0.70000000000000073</v>
      </c>
      <c r="AT76" s="581">
        <v>0.29999999999999932</v>
      </c>
      <c r="AU76" s="581" t="s">
        <v>1545</v>
      </c>
      <c r="AV76" s="839"/>
    </row>
    <row r="77" spans="1:48" ht="12.75">
      <c r="AF77" s="456" t="s">
        <v>1657</v>
      </c>
      <c r="AG77" s="565" t="s">
        <v>1582</v>
      </c>
      <c r="AH77" s="565" t="s">
        <v>22</v>
      </c>
      <c r="AI77" s="565" t="s">
        <v>1672</v>
      </c>
      <c r="AJ77" s="580" t="s">
        <v>1545</v>
      </c>
      <c r="AK77" s="581" t="s">
        <v>1545</v>
      </c>
      <c r="AL77" s="581">
        <v>0.55232201586082297</v>
      </c>
      <c r="AM77" s="581">
        <v>0.10935443525390562</v>
      </c>
      <c r="AN77" s="581">
        <v>7.1344328760784156E-2</v>
      </c>
      <c r="AO77" s="581">
        <v>5.6731901649223412E-2</v>
      </c>
      <c r="AP77" s="581">
        <v>4.9755265465088329E-2</v>
      </c>
      <c r="AQ77" s="581">
        <v>2.0018543791547265E-2</v>
      </c>
      <c r="AR77" s="5"/>
      <c r="AS77" s="581">
        <v>0.69999999999999984</v>
      </c>
      <c r="AT77" s="581">
        <v>0.30000000000000032</v>
      </c>
      <c r="AU77" s="581" t="s">
        <v>1545</v>
      </c>
      <c r="AV77" s="839"/>
    </row>
    <row r="78" spans="1:48" ht="12.75">
      <c r="AF78" s="456" t="s">
        <v>1658</v>
      </c>
      <c r="AG78" s="565" t="s">
        <v>1582</v>
      </c>
      <c r="AH78" s="565" t="s">
        <v>22</v>
      </c>
      <c r="AI78" s="565" t="s">
        <v>1672</v>
      </c>
      <c r="AJ78" s="580" t="s">
        <v>1545</v>
      </c>
      <c r="AK78" s="581" t="s">
        <v>1545</v>
      </c>
      <c r="AL78" s="581">
        <v>0.14463185309974039</v>
      </c>
      <c r="AM78" s="581">
        <v>0.29822113060707744</v>
      </c>
      <c r="AN78" s="581">
        <v>0.19440324050143185</v>
      </c>
      <c r="AO78" s="581">
        <v>0.15638933442571618</v>
      </c>
      <c r="AP78" s="581">
        <v>0.13352689058450129</v>
      </c>
      <c r="AQ78" s="581">
        <v>0.13023883408714573</v>
      </c>
      <c r="AR78" s="5"/>
      <c r="AS78" s="581">
        <v>0.69999999999999984</v>
      </c>
      <c r="AT78" s="581">
        <v>0.3000000000000001</v>
      </c>
      <c r="AU78" s="581" t="s">
        <v>1545</v>
      </c>
      <c r="AV78" s="839"/>
    </row>
    <row r="79" spans="1:48" ht="12.75">
      <c r="AF79" s="456" t="s">
        <v>1659</v>
      </c>
      <c r="AG79" s="565" t="s">
        <v>1582</v>
      </c>
      <c r="AH79" s="565" t="s">
        <v>22</v>
      </c>
      <c r="AI79" s="565" t="s">
        <v>1672</v>
      </c>
      <c r="AJ79" s="580" t="s">
        <v>1545</v>
      </c>
      <c r="AK79" s="581" t="s">
        <v>1545</v>
      </c>
      <c r="AL79" s="581" t="s">
        <v>1545</v>
      </c>
      <c r="AM79" s="581">
        <v>4.9288478817454823E-2</v>
      </c>
      <c r="AN79" s="581">
        <v>4.2454839902852287E-2</v>
      </c>
      <c r="AO79" s="581">
        <v>3.3225220553318557E-2</v>
      </c>
      <c r="AP79" s="581">
        <v>2.8236538057090626E-2</v>
      </c>
      <c r="AQ79" s="581">
        <v>2.832459787209644E-2</v>
      </c>
      <c r="AR79" s="5"/>
      <c r="AS79" s="581">
        <v>0.69999999999999973</v>
      </c>
      <c r="AT79" s="581">
        <v>0.30000000000000027</v>
      </c>
      <c r="AU79" s="581" t="s">
        <v>1545</v>
      </c>
      <c r="AV79" s="839"/>
    </row>
    <row r="80" spans="1:48" ht="12.75">
      <c r="AF80" s="456" t="s">
        <v>1660</v>
      </c>
      <c r="AG80" s="565" t="s">
        <v>1582</v>
      </c>
      <c r="AH80" s="565" t="s">
        <v>22</v>
      </c>
      <c r="AI80" s="565" t="s">
        <v>1672</v>
      </c>
      <c r="AJ80" s="580" t="s">
        <v>1545</v>
      </c>
      <c r="AK80" s="581" t="s">
        <v>1545</v>
      </c>
      <c r="AL80" s="581" t="s">
        <v>1545</v>
      </c>
      <c r="AM80" s="581" t="s">
        <v>1545</v>
      </c>
      <c r="AN80" s="581">
        <v>1.4433867310844509E-2</v>
      </c>
      <c r="AO80" s="581">
        <v>3.481039711026291E-2</v>
      </c>
      <c r="AP80" s="581">
        <v>4.9164724935717906E-2</v>
      </c>
      <c r="AQ80" s="581">
        <v>5.9300909828882219E-2</v>
      </c>
      <c r="AR80" s="5"/>
      <c r="AS80" s="581">
        <v>0.70000000000000029</v>
      </c>
      <c r="AT80" s="581">
        <v>0.2999999999999996</v>
      </c>
      <c r="AU80" s="581" t="s">
        <v>1545</v>
      </c>
      <c r="AV80" s="839"/>
    </row>
    <row r="81" spans="32:48" ht="12.75">
      <c r="AF81" s="456" t="s">
        <v>1662</v>
      </c>
      <c r="AG81" s="565" t="s">
        <v>1582</v>
      </c>
      <c r="AH81" s="565" t="s">
        <v>1022</v>
      </c>
      <c r="AI81" s="565" t="s">
        <v>1673</v>
      </c>
      <c r="AJ81" s="580" t="s">
        <v>1545</v>
      </c>
      <c r="AK81" s="581" t="s">
        <v>1545</v>
      </c>
      <c r="AL81" s="581">
        <v>3.9013507492049702E-2</v>
      </c>
      <c r="AM81" s="581">
        <v>0.47910364986721304</v>
      </c>
      <c r="AN81" s="581">
        <v>0.63390005156052631</v>
      </c>
      <c r="AO81" s="581">
        <v>0.68385978109924916</v>
      </c>
      <c r="AP81" s="581">
        <v>0.70777662566845445</v>
      </c>
      <c r="AQ81" s="581">
        <v>0.74121735919010923</v>
      </c>
      <c r="AR81" s="5"/>
      <c r="AS81" s="581">
        <v>0.7</v>
      </c>
      <c r="AT81" s="581">
        <v>0.30000000000000004</v>
      </c>
      <c r="AU81" s="581" t="s">
        <v>1545</v>
      </c>
      <c r="AV81" s="839"/>
    </row>
    <row r="82" spans="32:48" ht="12.75">
      <c r="AF82" s="453" t="s">
        <v>1664</v>
      </c>
      <c r="AG82" s="566" t="s">
        <v>1585</v>
      </c>
      <c r="AH82" s="566" t="s">
        <v>22</v>
      </c>
      <c r="AI82" s="566" t="s">
        <v>1674</v>
      </c>
      <c r="AJ82" s="582">
        <v>1</v>
      </c>
      <c r="AK82" s="583">
        <v>0.79409842691978128</v>
      </c>
      <c r="AL82" s="583">
        <v>7.7337444224752569E-2</v>
      </c>
      <c r="AM82" s="583">
        <v>2.8685070647125853E-2</v>
      </c>
      <c r="AN82" s="583">
        <v>2.8013223553589435E-2</v>
      </c>
      <c r="AO82" s="583">
        <v>2.1531510611283566E-2</v>
      </c>
      <c r="AP82" s="583">
        <v>1.921322970783591E-2</v>
      </c>
      <c r="AQ82" s="583">
        <v>1.8193450309320517E-2</v>
      </c>
      <c r="AR82" s="5"/>
      <c r="AS82" s="583">
        <v>0.14999999999999969</v>
      </c>
      <c r="AT82" s="583">
        <v>0.45000000000000007</v>
      </c>
      <c r="AU82" s="583">
        <v>0.40000000000000036</v>
      </c>
      <c r="AV82" s="839"/>
    </row>
    <row r="83" spans="32:48" ht="12.75">
      <c r="AF83" s="453" t="s">
        <v>1665</v>
      </c>
      <c r="AG83" s="566" t="s">
        <v>1585</v>
      </c>
      <c r="AH83" s="566" t="s">
        <v>22</v>
      </c>
      <c r="AI83" s="566" t="s">
        <v>1674</v>
      </c>
      <c r="AJ83" s="582" t="s">
        <v>1545</v>
      </c>
      <c r="AK83" s="583">
        <v>0.20590157308021867</v>
      </c>
      <c r="AL83" s="583">
        <v>0.1205703655932143</v>
      </c>
      <c r="AM83" s="583">
        <v>3.9814408144716602E-2</v>
      </c>
      <c r="AN83" s="583">
        <v>3.4135912204796039E-2</v>
      </c>
      <c r="AO83" s="583">
        <v>2.9831235965421369E-2</v>
      </c>
      <c r="AP83" s="583">
        <v>2.6472703461822851E-2</v>
      </c>
      <c r="AQ83" s="583">
        <v>2.4607595998041958E-2</v>
      </c>
      <c r="AR83" s="5"/>
      <c r="AS83" s="583">
        <v>0.15000000000000052</v>
      </c>
      <c r="AT83" s="583">
        <v>0.45</v>
      </c>
      <c r="AU83" s="583">
        <v>0.39999999999999952</v>
      </c>
      <c r="AV83" s="839"/>
    </row>
    <row r="84" spans="32:48" ht="12.75">
      <c r="AF84" s="453" t="s">
        <v>1666</v>
      </c>
      <c r="AG84" s="566" t="s">
        <v>1585</v>
      </c>
      <c r="AH84" s="566" t="s">
        <v>22</v>
      </c>
      <c r="AI84" s="566" t="s">
        <v>1674</v>
      </c>
      <c r="AJ84" s="582" t="s">
        <v>1545</v>
      </c>
      <c r="AK84" s="583" t="s">
        <v>1545</v>
      </c>
      <c r="AL84" s="583">
        <v>0.14639357720825014</v>
      </c>
      <c r="AM84" s="583">
        <v>1.6960760371923744E-2</v>
      </c>
      <c r="AN84" s="583">
        <v>1.3990218448130694E-2</v>
      </c>
      <c r="AO84" s="583">
        <v>1.226251619259674E-2</v>
      </c>
      <c r="AP84" s="583">
        <v>1.116460948705E-2</v>
      </c>
      <c r="AQ84" s="583">
        <v>1.0306527629800812E-2</v>
      </c>
      <c r="AR84" s="5"/>
      <c r="AS84" s="583">
        <v>0.15000000000000002</v>
      </c>
      <c r="AT84" s="583">
        <v>0.45000000000000012</v>
      </c>
      <c r="AU84" s="583">
        <v>0.40000000000000008</v>
      </c>
      <c r="AV84" s="839"/>
    </row>
    <row r="85" spans="32:48" ht="12.75">
      <c r="AF85" s="453" t="s">
        <v>1667</v>
      </c>
      <c r="AG85" s="566" t="s">
        <v>1585</v>
      </c>
      <c r="AH85" s="566" t="s">
        <v>22</v>
      </c>
      <c r="AI85" s="566" t="s">
        <v>1674</v>
      </c>
      <c r="AJ85" s="582" t="s">
        <v>1545</v>
      </c>
      <c r="AK85" s="583" t="s">
        <v>1545</v>
      </c>
      <c r="AL85" s="583">
        <v>0.64320207659624995</v>
      </c>
      <c r="AM85" s="583">
        <v>0.67269685052328987</v>
      </c>
      <c r="AN85" s="583">
        <v>0.61761135912177345</v>
      </c>
      <c r="AO85" s="583">
        <v>0.56228028533762586</v>
      </c>
      <c r="AP85" s="583">
        <v>0.5120743471938044</v>
      </c>
      <c r="AQ85" s="583">
        <v>0.47053877480688483</v>
      </c>
      <c r="AR85" s="5"/>
      <c r="AS85" s="583">
        <v>0.15000000000000036</v>
      </c>
      <c r="AT85" s="583">
        <v>0.44999999999999951</v>
      </c>
      <c r="AU85" s="583">
        <v>0.40000000000000008</v>
      </c>
      <c r="AV85" s="839"/>
    </row>
    <row r="86" spans="32:48" ht="12.75">
      <c r="AF86" s="453" t="s">
        <v>1668</v>
      </c>
      <c r="AG86" s="566" t="s">
        <v>1585</v>
      </c>
      <c r="AH86" s="566" t="s">
        <v>22</v>
      </c>
      <c r="AI86" s="566" t="s">
        <v>1674</v>
      </c>
      <c r="AJ86" s="582" t="s">
        <v>1545</v>
      </c>
      <c r="AK86" s="583" t="s">
        <v>1545</v>
      </c>
      <c r="AL86" s="583" t="s">
        <v>1545</v>
      </c>
      <c r="AM86" s="583">
        <v>0.2301355866886462</v>
      </c>
      <c r="AN86" s="583">
        <v>0.25999986895673849</v>
      </c>
      <c r="AO86" s="583">
        <v>0.25025922874826795</v>
      </c>
      <c r="AP86" s="583">
        <v>0.24258639048960048</v>
      </c>
      <c r="AQ86" s="583">
        <v>0.23571123774938549</v>
      </c>
      <c r="AR86" s="5"/>
      <c r="AS86" s="583">
        <v>0.15000000000000005</v>
      </c>
      <c r="AT86" s="583">
        <v>0.45000000000000012</v>
      </c>
      <c r="AU86" s="583">
        <v>0.39999999999999974</v>
      </c>
      <c r="AV86" s="839"/>
    </row>
    <row r="87" spans="32:48" ht="12.75">
      <c r="AF87" s="453" t="s">
        <v>1669</v>
      </c>
      <c r="AG87" s="566" t="s">
        <v>1585</v>
      </c>
      <c r="AH87" s="566" t="s">
        <v>22</v>
      </c>
      <c r="AI87" s="566" t="s">
        <v>1674</v>
      </c>
      <c r="AJ87" s="582" t="s">
        <v>1545</v>
      </c>
      <c r="AK87" s="583" t="s">
        <v>1545</v>
      </c>
      <c r="AL87" s="583" t="s">
        <v>1545</v>
      </c>
      <c r="AM87" s="583" t="s">
        <v>1545</v>
      </c>
      <c r="AN87" s="583">
        <v>3.7017688484783276E-2</v>
      </c>
      <c r="AO87" s="583">
        <v>0.11327433633906762</v>
      </c>
      <c r="AP87" s="583">
        <v>0.17611150213775686</v>
      </c>
      <c r="AQ87" s="583">
        <v>0.22725790457861411</v>
      </c>
      <c r="AR87" s="5"/>
      <c r="AS87" s="583">
        <v>0.15000000000000058</v>
      </c>
      <c r="AT87" s="583">
        <v>0.44999999999999962</v>
      </c>
      <c r="AU87" s="583">
        <v>0.39999999999999969</v>
      </c>
      <c r="AV87" s="839"/>
    </row>
    <row r="88" spans="32:48" ht="12.75">
      <c r="AF88" s="1134" t="s">
        <v>1671</v>
      </c>
      <c r="AG88" s="1091" t="s">
        <v>1585</v>
      </c>
      <c r="AH88" s="1091" t="s">
        <v>1022</v>
      </c>
      <c r="AI88" s="1091" t="s">
        <v>1675</v>
      </c>
      <c r="AJ88" s="1627" t="s">
        <v>1545</v>
      </c>
      <c r="AK88" s="1092" t="s">
        <v>1545</v>
      </c>
      <c r="AL88" s="1092">
        <v>1.2496536377532817E-2</v>
      </c>
      <c r="AM88" s="1092">
        <v>1.1707323624297656E-2</v>
      </c>
      <c r="AN88" s="1092">
        <v>9.2317292301883746E-3</v>
      </c>
      <c r="AO88" s="1092">
        <v>1.0560886805736969E-2</v>
      </c>
      <c r="AP88" s="1092">
        <v>1.2377217522129431E-2</v>
      </c>
      <c r="AQ88" s="1092">
        <v>1.338450892795222E-2</v>
      </c>
      <c r="AR88" s="5"/>
      <c r="AS88" s="1092">
        <v>0.14999999999999925</v>
      </c>
      <c r="AT88" s="1092">
        <v>0.45000000000000073</v>
      </c>
      <c r="AU88" s="1092">
        <v>0.39999999999999997</v>
      </c>
    </row>
    <row r="89" spans="32:48" ht="12.75">
      <c r="AJ89" s="5"/>
      <c r="AK89" s="5"/>
      <c r="AL89" s="5"/>
      <c r="AM89" s="5"/>
      <c r="AN89" s="5"/>
      <c r="AO89" s="5"/>
      <c r="AP89" s="5"/>
      <c r="AQ89" s="5"/>
      <c r="AR89" s="5"/>
    </row>
    <row r="90" spans="32:48" ht="12.75">
      <c r="AJ90" s="5"/>
      <c r="AK90" s="5"/>
      <c r="AL90" s="5"/>
      <c r="AM90" s="5"/>
      <c r="AN90" s="5"/>
      <c r="AO90" s="5"/>
      <c r="AP90" s="5"/>
      <c r="AQ90" s="5"/>
      <c r="AR90" s="5"/>
    </row>
    <row r="91" spans="32:48" ht="12.75">
      <c r="AJ91" s="5"/>
      <c r="AK91" s="5"/>
      <c r="AL91" s="5"/>
      <c r="AM91" s="5"/>
      <c r="AN91" s="5"/>
      <c r="AO91" s="5"/>
      <c r="AP91" s="5"/>
      <c r="AQ91" s="5"/>
      <c r="AR91" s="5"/>
    </row>
  </sheetData>
  <mergeCells count="18">
    <mergeCell ref="AF1:AG1"/>
    <mergeCell ref="A1:B1"/>
    <mergeCell ref="R3:T3"/>
    <mergeCell ref="U3:W3"/>
    <mergeCell ref="X3:Z3"/>
    <mergeCell ref="AA3:AC3"/>
    <mergeCell ref="U4:W4"/>
    <mergeCell ref="X4:Z4"/>
    <mergeCell ref="AA4:AC4"/>
    <mergeCell ref="F3:H3"/>
    <mergeCell ref="I3:K3"/>
    <mergeCell ref="L3:N3"/>
    <mergeCell ref="O3:Q3"/>
    <mergeCell ref="F4:H4"/>
    <mergeCell ref="I4:K4"/>
    <mergeCell ref="L4:N4"/>
    <mergeCell ref="O4:Q4"/>
    <mergeCell ref="R4:T4"/>
  </mergeCells>
  <phoneticPr fontId="28" type="noConversion"/>
  <hyperlinks>
    <hyperlink ref="A1" location="Contents!A1" display="To table of contents" xr:uid="{00000000-0004-0000-1700-000000000000}"/>
    <hyperlink ref="AF1" location="Contents!A1" display="To table of contents" xr:uid="{9CA61480-0E11-44CC-A2F8-068093AF9D38}"/>
  </hyperlinks>
  <pageMargins left="0.45" right="0.31" top="1" bottom="1" header="0.5" footer="0.5"/>
  <pageSetup paperSize="9" scale="61" orientation="portrait" r:id="rId1"/>
  <headerFooter alignWithMargins="0"/>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DEE8-E769-4BD9-B9EB-EDE5DDDF9440}">
  <dimension ref="A1:AJ44"/>
  <sheetViews>
    <sheetView zoomScaleNormal="100" workbookViewId="0">
      <selection activeCell="A2" sqref="A2"/>
    </sheetView>
  </sheetViews>
  <sheetFormatPr defaultColWidth="9.33203125" defaultRowHeight="12"/>
  <cols>
    <col min="1" max="2" width="22" style="834" customWidth="1"/>
    <col min="3" max="3" width="17.33203125" style="834" customWidth="1"/>
    <col min="4" max="4" width="9.33203125" style="834"/>
    <col min="5" max="8" width="9.33203125" style="834" customWidth="1"/>
    <col min="9" max="16384" width="9.33203125" style="834"/>
  </cols>
  <sheetData>
    <row r="1" spans="1:32" ht="30.75" customHeight="1">
      <c r="A1" s="1922" t="s">
        <v>10</v>
      </c>
      <c r="B1" s="1922"/>
    </row>
    <row r="2" spans="1:32" ht="20.25">
      <c r="A2" s="306" t="s">
        <v>1676</v>
      </c>
      <c r="K2" s="490"/>
      <c r="L2" s="490"/>
      <c r="M2" s="490"/>
      <c r="N2" s="490"/>
      <c r="O2" s="490"/>
      <c r="P2" s="490"/>
      <c r="Q2" s="490"/>
      <c r="R2" s="490"/>
      <c r="S2" s="490"/>
      <c r="T2" s="490"/>
      <c r="U2" s="490"/>
      <c r="V2" s="490"/>
      <c r="W2" s="490"/>
      <c r="X2" s="490"/>
      <c r="Y2" s="490"/>
      <c r="Z2" s="490"/>
      <c r="AA2" s="490"/>
      <c r="AB2" s="490"/>
      <c r="AC2" s="490"/>
      <c r="AD2" s="490"/>
      <c r="AE2" s="490"/>
      <c r="AF2" s="490"/>
    </row>
    <row r="3" spans="1:32" ht="15" customHeight="1">
      <c r="A3" s="835" t="s">
        <v>1534</v>
      </c>
      <c r="K3" s="490"/>
      <c r="L3" s="490"/>
      <c r="M3" s="490"/>
      <c r="N3" s="490"/>
      <c r="O3" s="490"/>
      <c r="P3" s="490"/>
      <c r="Q3" s="490"/>
      <c r="R3" s="490"/>
      <c r="S3" s="490"/>
      <c r="T3" s="490"/>
      <c r="U3" s="490"/>
      <c r="V3" s="490"/>
      <c r="W3" s="490"/>
      <c r="X3" s="490"/>
      <c r="Y3" s="490"/>
      <c r="Z3" s="490"/>
      <c r="AA3" s="490"/>
      <c r="AB3" s="490"/>
      <c r="AC3" s="490"/>
      <c r="AD3" s="490"/>
      <c r="AE3" s="490"/>
      <c r="AF3" s="490"/>
    </row>
    <row r="4" spans="1:32" ht="12.75">
      <c r="A4" s="1609"/>
      <c r="B4" s="1252"/>
      <c r="C4" s="1252"/>
      <c r="D4" s="1425"/>
      <c r="E4" s="1252" t="s">
        <v>1535</v>
      </c>
      <c r="F4" s="1252"/>
      <c r="G4" s="1252"/>
      <c r="H4" s="1252"/>
      <c r="I4" s="1252"/>
      <c r="J4" s="1252"/>
      <c r="K4" s="1252"/>
      <c r="L4" s="1252"/>
      <c r="M4" s="1252"/>
      <c r="N4" s="1252"/>
      <c r="O4" s="1252"/>
      <c r="P4" s="1252"/>
      <c r="Q4" s="1252"/>
      <c r="R4" s="1252"/>
      <c r="S4" s="1252"/>
      <c r="T4" s="1252"/>
      <c r="U4" s="1252"/>
      <c r="V4" s="1252"/>
      <c r="W4" s="1252"/>
      <c r="X4" s="1252"/>
      <c r="Y4" s="1252"/>
      <c r="Z4" s="1252"/>
      <c r="AA4" s="1252"/>
      <c r="AB4" s="1252"/>
      <c r="AC4" s="1252"/>
      <c r="AD4" s="1252"/>
      <c r="AE4" s="1252"/>
      <c r="AF4" s="1425"/>
    </row>
    <row r="5" spans="1:32" ht="12.75">
      <c r="A5" s="1132" t="s">
        <v>1536</v>
      </c>
      <c r="B5" s="249"/>
      <c r="C5" s="249"/>
      <c r="D5" s="1628"/>
      <c r="E5" s="124">
        <v>1990</v>
      </c>
      <c r="F5" s="124">
        <v>1991</v>
      </c>
      <c r="G5" s="124">
        <v>1992</v>
      </c>
      <c r="H5" s="124">
        <v>1993</v>
      </c>
      <c r="I5" s="124">
        <v>1994</v>
      </c>
      <c r="J5" s="124">
        <v>1995</v>
      </c>
      <c r="K5" s="124">
        <v>1996</v>
      </c>
      <c r="L5" s="124">
        <v>1997</v>
      </c>
      <c r="M5" s="124">
        <v>1998</v>
      </c>
      <c r="N5" s="124">
        <v>1999</v>
      </c>
      <c r="O5" s="124">
        <v>2000</v>
      </c>
      <c r="P5" s="124">
        <v>2001</v>
      </c>
      <c r="Q5" s="124">
        <v>2002</v>
      </c>
      <c r="R5" s="124">
        <v>2003</v>
      </c>
      <c r="S5" s="124">
        <v>2004</v>
      </c>
      <c r="T5" s="124">
        <v>2005</v>
      </c>
      <c r="U5" s="124">
        <v>2006</v>
      </c>
      <c r="V5" s="124">
        <v>2007</v>
      </c>
      <c r="W5" s="124">
        <v>2008</v>
      </c>
      <c r="X5" s="124">
        <v>2009</v>
      </c>
      <c r="Y5" s="124">
        <v>2010</v>
      </c>
      <c r="Z5" s="124">
        <v>2011</v>
      </c>
      <c r="AA5" s="124">
        <v>2012</v>
      </c>
      <c r="AB5" s="124">
        <v>2013</v>
      </c>
      <c r="AC5" s="124">
        <v>2014</v>
      </c>
      <c r="AD5" s="124">
        <v>2015</v>
      </c>
      <c r="AE5" s="124">
        <v>2016</v>
      </c>
      <c r="AF5" s="124">
        <v>2017</v>
      </c>
    </row>
    <row r="6" spans="1:32" ht="12.75">
      <c r="A6" s="1629" t="s">
        <v>304</v>
      </c>
      <c r="B6" s="1257"/>
      <c r="C6" s="1257"/>
      <c r="D6" s="1257"/>
      <c r="E6" s="1258">
        <v>81869</v>
      </c>
      <c r="F6" s="1258">
        <v>81163</v>
      </c>
      <c r="G6" s="1258">
        <v>84627</v>
      </c>
      <c r="H6" s="1258">
        <v>83540</v>
      </c>
      <c r="I6" s="1258">
        <v>85226</v>
      </c>
      <c r="J6" s="1258">
        <v>84153</v>
      </c>
      <c r="K6" s="1258">
        <v>85452</v>
      </c>
      <c r="L6" s="1258">
        <v>87256</v>
      </c>
      <c r="M6" s="1258">
        <v>89211</v>
      </c>
      <c r="N6" s="1258">
        <v>92571</v>
      </c>
      <c r="O6" s="1258">
        <v>93199</v>
      </c>
      <c r="P6" s="1258">
        <v>94262.8</v>
      </c>
      <c r="Q6" s="1258">
        <v>96254.1</v>
      </c>
      <c r="R6" s="1258">
        <v>97414.3</v>
      </c>
      <c r="S6" s="1258">
        <v>98930.2</v>
      </c>
      <c r="T6" s="1258">
        <v>98512.1</v>
      </c>
      <c r="U6" s="1258">
        <v>99470.399999999994</v>
      </c>
      <c r="V6" s="1258">
        <v>101209.3</v>
      </c>
      <c r="W6" s="1258">
        <v>100250.4</v>
      </c>
      <c r="X6" s="1258">
        <v>100515.7</v>
      </c>
      <c r="Y6" s="1258">
        <v>101310.8</v>
      </c>
      <c r="Z6" s="1258">
        <v>101961.3</v>
      </c>
      <c r="AA6" s="1258">
        <v>102129.2</v>
      </c>
      <c r="AB6" s="1258">
        <v>102222.9</v>
      </c>
      <c r="AC6" s="1258">
        <v>102713.60000000001</v>
      </c>
      <c r="AD6" s="1258">
        <v>104097.1</v>
      </c>
      <c r="AE6" s="1258">
        <v>106699.5</v>
      </c>
      <c r="AF6" s="1430">
        <v>107923.4</v>
      </c>
    </row>
    <row r="7" spans="1:32" ht="12.75">
      <c r="A7" s="250" t="s">
        <v>533</v>
      </c>
      <c r="B7" s="251"/>
      <c r="C7" s="251"/>
      <c r="D7" s="251"/>
      <c r="E7" s="618">
        <v>8154</v>
      </c>
      <c r="F7" s="618">
        <v>8656.2999999999993</v>
      </c>
      <c r="G7" s="618">
        <v>9599.2999999999993</v>
      </c>
      <c r="H7" s="618">
        <v>10551.2</v>
      </c>
      <c r="I7" s="618">
        <v>10626.4</v>
      </c>
      <c r="J7" s="618">
        <v>10630</v>
      </c>
      <c r="K7" s="618">
        <v>11008.2</v>
      </c>
      <c r="L7" s="618">
        <v>11802.7</v>
      </c>
      <c r="M7" s="618">
        <v>12852</v>
      </c>
      <c r="N7" s="618">
        <v>14103.6</v>
      </c>
      <c r="O7" s="618">
        <v>15451.2</v>
      </c>
      <c r="P7" s="618">
        <v>16505.099999999999</v>
      </c>
      <c r="Q7" s="618">
        <v>16727.3</v>
      </c>
      <c r="R7" s="618">
        <v>17128.8</v>
      </c>
      <c r="S7" s="618">
        <v>17586.400000000001</v>
      </c>
      <c r="T7" s="618">
        <v>17788.099999999999</v>
      </c>
      <c r="U7" s="618">
        <v>17160.099999999999</v>
      </c>
      <c r="V7" s="618">
        <v>17472.400000000001</v>
      </c>
      <c r="W7" s="618">
        <v>17770.3</v>
      </c>
      <c r="X7" s="618">
        <v>17332.599999999999</v>
      </c>
      <c r="Y7" s="618">
        <v>17202.599999999999</v>
      </c>
      <c r="Z7" s="618">
        <v>16971.900000000001</v>
      </c>
      <c r="AA7" s="618">
        <v>16557.400000000001</v>
      </c>
      <c r="AB7" s="618">
        <v>16220.3</v>
      </c>
      <c r="AC7" s="618">
        <v>16210</v>
      </c>
      <c r="AD7" s="618">
        <v>16453.7</v>
      </c>
      <c r="AE7" s="618">
        <v>17053.599999999999</v>
      </c>
      <c r="AF7" s="619">
        <v>17567.400000000001</v>
      </c>
    </row>
    <row r="8" spans="1:32" ht="12.75">
      <c r="A8" s="255" t="s">
        <v>534</v>
      </c>
      <c r="B8" s="256"/>
      <c r="C8" s="256"/>
      <c r="D8" s="256"/>
      <c r="E8" s="620">
        <v>5710.1</v>
      </c>
      <c r="F8" s="620">
        <v>6022.4</v>
      </c>
      <c r="G8" s="620">
        <v>6367.5</v>
      </c>
      <c r="H8" s="620">
        <v>6327.6</v>
      </c>
      <c r="I8" s="620">
        <v>6328.4</v>
      </c>
      <c r="J8" s="620">
        <v>6565.3</v>
      </c>
      <c r="K8" s="620">
        <v>6497.7</v>
      </c>
      <c r="L8" s="620">
        <v>6577.8</v>
      </c>
      <c r="M8" s="620">
        <v>6653.8</v>
      </c>
      <c r="N8" s="620">
        <v>7118.3</v>
      </c>
      <c r="O8" s="620">
        <v>7022.7</v>
      </c>
      <c r="P8" s="620">
        <v>6863.5</v>
      </c>
      <c r="Q8" s="620">
        <v>6869.4</v>
      </c>
      <c r="R8" s="620">
        <v>6882.1</v>
      </c>
      <c r="S8" s="620">
        <v>6758.3</v>
      </c>
      <c r="T8" s="620">
        <v>6882.5</v>
      </c>
      <c r="U8" s="620">
        <v>7044.4</v>
      </c>
      <c r="V8" s="620">
        <v>7244.2</v>
      </c>
      <c r="W8" s="620">
        <v>7422.5</v>
      </c>
      <c r="X8" s="620">
        <v>7343.6</v>
      </c>
      <c r="Y8" s="620">
        <v>7301.9</v>
      </c>
      <c r="Z8" s="620">
        <v>7248.8</v>
      </c>
      <c r="AA8" s="620">
        <v>7135.3</v>
      </c>
      <c r="AB8" s="620">
        <v>6738.1</v>
      </c>
      <c r="AC8" s="620">
        <v>6726.5</v>
      </c>
      <c r="AD8" s="620">
        <v>7018.5</v>
      </c>
      <c r="AE8" s="620">
        <v>7432</v>
      </c>
      <c r="AF8" s="621">
        <v>7554.4</v>
      </c>
    </row>
    <row r="9" spans="1:32" ht="12.75">
      <c r="A9" s="1138" t="s">
        <v>575</v>
      </c>
      <c r="B9" s="608"/>
      <c r="C9" s="608"/>
      <c r="D9" s="608"/>
      <c r="E9" s="622">
        <v>621</v>
      </c>
      <c r="F9" s="622">
        <v>625</v>
      </c>
      <c r="G9" s="622">
        <v>622</v>
      </c>
      <c r="H9" s="622">
        <v>621</v>
      </c>
      <c r="I9" s="622">
        <v>621</v>
      </c>
      <c r="J9" s="622">
        <v>644</v>
      </c>
      <c r="K9" s="622">
        <v>645</v>
      </c>
      <c r="L9" s="622">
        <v>621</v>
      </c>
      <c r="M9" s="622">
        <v>620</v>
      </c>
      <c r="N9" s="622">
        <v>622</v>
      </c>
      <c r="O9" s="622">
        <v>628.5</v>
      </c>
      <c r="P9" s="622">
        <v>619.9</v>
      </c>
      <c r="Q9" s="622">
        <v>627.6</v>
      </c>
      <c r="R9" s="622">
        <v>606.1</v>
      </c>
      <c r="S9" s="622">
        <v>562.29999999999995</v>
      </c>
      <c r="T9" s="622">
        <v>561.79999999999995</v>
      </c>
      <c r="U9" s="622">
        <v>557.20000000000005</v>
      </c>
      <c r="V9" s="622">
        <v>577.70000000000005</v>
      </c>
      <c r="W9" s="622">
        <v>591.9</v>
      </c>
      <c r="X9" s="622">
        <v>614.1</v>
      </c>
      <c r="Y9" s="622">
        <v>626.6</v>
      </c>
      <c r="Z9" s="622">
        <v>626.29999999999995</v>
      </c>
      <c r="AA9" s="622">
        <v>610.20000000000005</v>
      </c>
      <c r="AB9" s="622">
        <v>609.4</v>
      </c>
      <c r="AC9" s="622">
        <v>592.5</v>
      </c>
      <c r="AD9" s="622">
        <v>591.4</v>
      </c>
      <c r="AE9" s="622">
        <v>580.70000000000005</v>
      </c>
      <c r="AF9" s="1630">
        <v>621.79999999999995</v>
      </c>
    </row>
    <row r="10" spans="1:32">
      <c r="A10" s="490"/>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row>
    <row r="11" spans="1:32">
      <c r="A11" s="490"/>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c r="AF11" s="490"/>
    </row>
    <row r="12" spans="1:32" ht="20.25">
      <c r="A12" s="306" t="s">
        <v>1677</v>
      </c>
      <c r="K12" s="490"/>
      <c r="L12" s="490"/>
      <c r="M12" s="490"/>
      <c r="N12" s="490"/>
      <c r="O12" s="490"/>
      <c r="P12" s="490"/>
      <c r="Q12" s="490"/>
      <c r="R12" s="490"/>
      <c r="S12" s="490"/>
      <c r="T12" s="490"/>
      <c r="U12" s="490"/>
      <c r="V12" s="490"/>
      <c r="W12" s="490"/>
      <c r="X12" s="490"/>
      <c r="Y12" s="490"/>
      <c r="Z12" s="490"/>
      <c r="AA12" s="490"/>
      <c r="AB12" s="490"/>
      <c r="AC12" s="490"/>
      <c r="AD12" s="490"/>
      <c r="AE12" s="490"/>
      <c r="AF12" s="490"/>
    </row>
    <row r="13" spans="1:32">
      <c r="A13" s="490"/>
      <c r="B13" s="490"/>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row>
    <row r="14" spans="1:32" ht="12.75">
      <c r="A14" s="490"/>
      <c r="B14" s="490"/>
      <c r="C14" s="490"/>
      <c r="D14" s="490"/>
      <c r="E14" s="1613" t="s">
        <v>1678</v>
      </c>
      <c r="F14" s="1252"/>
      <c r="G14" s="1252"/>
      <c r="H14" s="1252"/>
      <c r="I14" s="1252"/>
      <c r="J14" s="1252"/>
      <c r="K14" s="1252"/>
      <c r="L14" s="1252"/>
      <c r="M14" s="1252"/>
      <c r="N14" s="1252"/>
      <c r="O14" s="1252"/>
      <c r="P14" s="1252"/>
      <c r="Q14" s="1252"/>
      <c r="R14" s="1252"/>
      <c r="S14" s="1252"/>
      <c r="T14" s="1252"/>
      <c r="U14" s="1252"/>
      <c r="V14" s="1252"/>
      <c r="W14" s="1252"/>
      <c r="X14" s="1252"/>
      <c r="Y14" s="1252"/>
      <c r="Z14" s="1252"/>
      <c r="AA14" s="1252"/>
      <c r="AB14" s="1252"/>
      <c r="AC14" s="1252"/>
      <c r="AD14" s="1252"/>
      <c r="AE14" s="1252"/>
      <c r="AF14" s="1425"/>
    </row>
    <row r="15" spans="1:32" ht="12.75">
      <c r="A15" s="1132" t="s">
        <v>1536</v>
      </c>
      <c r="B15" s="249" t="s">
        <v>1679</v>
      </c>
      <c r="C15" s="249"/>
      <c r="D15" s="1628"/>
      <c r="E15" s="124">
        <v>1990</v>
      </c>
      <c r="F15" s="124">
        <v>1991</v>
      </c>
      <c r="G15" s="124">
        <v>1992</v>
      </c>
      <c r="H15" s="124">
        <v>1993</v>
      </c>
      <c r="I15" s="124">
        <v>1994</v>
      </c>
      <c r="J15" s="124">
        <v>1995</v>
      </c>
      <c r="K15" s="124">
        <v>1996</v>
      </c>
      <c r="L15" s="124">
        <v>1997</v>
      </c>
      <c r="M15" s="124">
        <v>1998</v>
      </c>
      <c r="N15" s="124">
        <v>1999</v>
      </c>
      <c r="O15" s="124">
        <v>2000</v>
      </c>
      <c r="P15" s="124">
        <v>2001</v>
      </c>
      <c r="Q15" s="124">
        <v>2002</v>
      </c>
      <c r="R15" s="124">
        <v>2003</v>
      </c>
      <c r="S15" s="124">
        <v>2004</v>
      </c>
      <c r="T15" s="124">
        <v>2005</v>
      </c>
      <c r="U15" s="124">
        <v>2006</v>
      </c>
      <c r="V15" s="124">
        <v>2007</v>
      </c>
      <c r="W15" s="124">
        <v>2008</v>
      </c>
      <c r="X15" s="124">
        <v>2009</v>
      </c>
      <c r="Y15" s="124">
        <v>2010</v>
      </c>
      <c r="Z15" s="124">
        <v>2011</v>
      </c>
      <c r="AA15" s="124">
        <v>2012</v>
      </c>
      <c r="AB15" s="124">
        <v>2013</v>
      </c>
      <c r="AC15" s="124">
        <v>2014</v>
      </c>
      <c r="AD15" s="124">
        <v>2015</v>
      </c>
      <c r="AE15" s="124">
        <v>2016</v>
      </c>
      <c r="AF15" s="124">
        <v>2017</v>
      </c>
    </row>
    <row r="16" spans="1:32" ht="12.75">
      <c r="A16" s="1629" t="s">
        <v>304</v>
      </c>
      <c r="B16" s="1257" t="s">
        <v>959</v>
      </c>
      <c r="C16" s="1257"/>
      <c r="D16" s="1259"/>
      <c r="E16" s="1259">
        <v>1.7426374050373152</v>
      </c>
      <c r="F16" s="1259">
        <v>1.6071828440175944</v>
      </c>
      <c r="G16" s="1259">
        <v>1.4408462430193669</v>
      </c>
      <c r="H16" s="1259">
        <v>1.3083932765621249</v>
      </c>
      <c r="I16" s="1259">
        <v>1.1807908463731731</v>
      </c>
      <c r="J16" s="1259">
        <v>1.0836514578565228</v>
      </c>
      <c r="K16" s="1259">
        <v>1.0084047752422409</v>
      </c>
      <c r="L16" s="1259">
        <v>0.91073840736453715</v>
      </c>
      <c r="M16" s="1259">
        <v>0.82684422111623002</v>
      </c>
      <c r="N16" s="1259">
        <v>0.75738965159715244</v>
      </c>
      <c r="O16" s="1259">
        <v>0.67558633152716219</v>
      </c>
      <c r="P16" s="1259">
        <v>0.61029196113419093</v>
      </c>
      <c r="Q16" s="1259">
        <v>0.55213800277598557</v>
      </c>
      <c r="R16" s="1259">
        <v>0.50849506816761003</v>
      </c>
      <c r="S16" s="1259">
        <v>0.47359893611505921</v>
      </c>
      <c r="T16" s="1259">
        <v>0.42905851390065392</v>
      </c>
      <c r="U16" s="1259">
        <v>0.39632503118536117</v>
      </c>
      <c r="V16" s="1259">
        <v>0.36779321685410332</v>
      </c>
      <c r="W16" s="1259">
        <v>0.3447494970291522</v>
      </c>
      <c r="X16" s="1259">
        <v>0.31915943733849339</v>
      </c>
      <c r="Y16" s="1259">
        <v>0.30344410099734992</v>
      </c>
      <c r="Z16" s="1259">
        <v>0.29531954076518857</v>
      </c>
      <c r="AA16" s="1259">
        <v>0.28640981128671739</v>
      </c>
      <c r="AB16" s="1259">
        <v>0.27502670135253615</v>
      </c>
      <c r="AC16" s="1259">
        <v>0.26335210060914666</v>
      </c>
      <c r="AD16" s="1259">
        <v>0.26523213497603698</v>
      </c>
      <c r="AE16" s="1259">
        <v>0.24721208918882864</v>
      </c>
      <c r="AF16" s="1431">
        <v>0.24630978061712747</v>
      </c>
    </row>
    <row r="17" spans="1:32" ht="12.75">
      <c r="A17" s="253"/>
      <c r="B17" s="254" t="s">
        <v>1680</v>
      </c>
      <c r="C17" s="254"/>
      <c r="D17" s="609"/>
      <c r="E17" s="609">
        <v>1.2263367577804873</v>
      </c>
      <c r="F17" s="609">
        <v>1.017706745268278</v>
      </c>
      <c r="G17" s="609">
        <v>0.89663259503514969</v>
      </c>
      <c r="H17" s="609">
        <v>0.79307025940238274</v>
      </c>
      <c r="I17" s="609">
        <v>0.70319780277246591</v>
      </c>
      <c r="J17" s="609">
        <v>0.64574675273433713</v>
      </c>
      <c r="K17" s="609">
        <v>0.58317393354338742</v>
      </c>
      <c r="L17" s="609">
        <v>0.50422737595950018</v>
      </c>
      <c r="M17" s="609">
        <v>0.43865766825099545</v>
      </c>
      <c r="N17" s="609">
        <v>0.38162159713283261</v>
      </c>
      <c r="O17" s="609">
        <v>0.30973390674955298</v>
      </c>
      <c r="P17" s="609">
        <v>0.27317613199514879</v>
      </c>
      <c r="Q17" s="609">
        <v>0.24239082219209279</v>
      </c>
      <c r="R17" s="609">
        <v>0.22052483778691362</v>
      </c>
      <c r="S17" s="609">
        <v>0.20337290598412422</v>
      </c>
      <c r="T17" s="609">
        <v>0.18376082830964796</v>
      </c>
      <c r="U17" s="609">
        <v>0.17037110968761554</v>
      </c>
      <c r="V17" s="609">
        <v>0.16262461497277772</v>
      </c>
      <c r="W17" s="609">
        <v>0.1577351513588286</v>
      </c>
      <c r="X17" s="609">
        <v>0.14960752067775063</v>
      </c>
      <c r="Y17" s="609">
        <v>0.14375123575906304</v>
      </c>
      <c r="Z17" s="609">
        <v>0.13968769146023244</v>
      </c>
      <c r="AA17" s="609">
        <v>0.13251319322973434</v>
      </c>
      <c r="AB17" s="609">
        <v>0.13100992954062896</v>
      </c>
      <c r="AC17" s="609">
        <v>0.12695345439348782</v>
      </c>
      <c r="AD17" s="609">
        <v>0.12651187018306337</v>
      </c>
      <c r="AE17" s="609">
        <v>0.12393079255131526</v>
      </c>
      <c r="AF17" s="610">
        <v>0.12522375892896789</v>
      </c>
    </row>
    <row r="18" spans="1:32" ht="12.75">
      <c r="A18" s="253"/>
      <c r="B18" s="254" t="s">
        <v>961</v>
      </c>
      <c r="C18" s="254"/>
      <c r="D18" s="609"/>
      <c r="E18" s="609">
        <v>1.0723480157324506E-2</v>
      </c>
      <c r="F18" s="609">
        <v>1.4181381676379631E-2</v>
      </c>
      <c r="G18" s="609">
        <v>1.701928678790457E-2</v>
      </c>
      <c r="H18" s="609">
        <v>1.9236188927459898E-2</v>
      </c>
      <c r="I18" s="609">
        <v>2.1014596907047139E-2</v>
      </c>
      <c r="J18" s="609">
        <v>2.4954470238731825E-2</v>
      </c>
      <c r="K18" s="609">
        <v>2.930941695922858E-2</v>
      </c>
      <c r="L18" s="609">
        <v>3.3279037269643374E-2</v>
      </c>
      <c r="M18" s="609">
        <v>3.5994011579289539E-2</v>
      </c>
      <c r="N18" s="609">
        <v>3.9179290793012939E-2</v>
      </c>
      <c r="O18" s="609">
        <v>4.6158606358437326E-2</v>
      </c>
      <c r="P18" s="609">
        <v>4.9552786327161945E-2</v>
      </c>
      <c r="Q18" s="609">
        <v>5.1601597531949303E-2</v>
      </c>
      <c r="R18" s="609">
        <v>5.2419949606987891E-2</v>
      </c>
      <c r="S18" s="609">
        <v>5.330447789917224E-2</v>
      </c>
      <c r="T18" s="609">
        <v>5.0658730640042615E-2</v>
      </c>
      <c r="U18" s="609">
        <v>4.8315218884173665E-2</v>
      </c>
      <c r="V18" s="609">
        <v>4.5645261243976984E-2</v>
      </c>
      <c r="W18" s="609">
        <v>4.1909658063004993E-2</v>
      </c>
      <c r="X18" s="609">
        <v>3.9254860896200797E-2</v>
      </c>
      <c r="Y18" s="609">
        <v>3.6908093137674666E-2</v>
      </c>
      <c r="Z18" s="609">
        <v>3.4204741411790661E-2</v>
      </c>
      <c r="AA18" s="609">
        <v>3.1465558631296776E-2</v>
      </c>
      <c r="AB18" s="609">
        <v>3.0790734607319015E-2</v>
      </c>
      <c r="AC18" s="609">
        <v>2.894552079514133E-2</v>
      </c>
      <c r="AD18" s="609">
        <v>2.8359347560408178E-2</v>
      </c>
      <c r="AE18" s="609">
        <v>2.7134962156507982E-2</v>
      </c>
      <c r="AF18" s="610">
        <v>2.7994547010193448E-2</v>
      </c>
    </row>
    <row r="19" spans="1:32" ht="12.75">
      <c r="A19" s="253"/>
      <c r="B19" s="254" t="s">
        <v>960</v>
      </c>
      <c r="C19" s="254"/>
      <c r="D19" s="609"/>
      <c r="E19" s="609">
        <v>6.7147785633145635E-2</v>
      </c>
      <c r="F19" s="609">
        <v>6.0177897305422418E-2</v>
      </c>
      <c r="G19" s="609">
        <v>5.4747744549611829E-2</v>
      </c>
      <c r="H19" s="609">
        <v>4.9638665082595158E-2</v>
      </c>
      <c r="I19" s="609">
        <v>4.5837428906671654E-2</v>
      </c>
      <c r="J19" s="609">
        <v>4.2975652585172233E-2</v>
      </c>
      <c r="K19" s="609">
        <v>3.9946548881243264E-2</v>
      </c>
      <c r="L19" s="609">
        <v>3.6584644494361419E-2</v>
      </c>
      <c r="M19" s="609">
        <v>3.4427422784185806E-2</v>
      </c>
      <c r="N19" s="609">
        <v>3.2962009830292426E-2</v>
      </c>
      <c r="O19" s="609">
        <v>3.0797788420476618E-2</v>
      </c>
      <c r="P19" s="609">
        <v>2.8218696707502867E-2</v>
      </c>
      <c r="Q19" s="609">
        <v>2.5865493334829372E-2</v>
      </c>
      <c r="R19" s="609">
        <v>2.400781543366836E-2</v>
      </c>
      <c r="S19" s="609">
        <v>2.2639562955769455E-2</v>
      </c>
      <c r="T19" s="609">
        <v>2.0581772487598168E-2</v>
      </c>
      <c r="U19" s="609">
        <v>1.878233849940272E-2</v>
      </c>
      <c r="V19" s="609">
        <v>1.7119083920220247E-2</v>
      </c>
      <c r="W19" s="609">
        <v>1.5328011227990258E-2</v>
      </c>
      <c r="X19" s="609">
        <v>1.3542427608692609E-2</v>
      </c>
      <c r="Y19" s="609">
        <v>1.2285099428189783E-2</v>
      </c>
      <c r="Z19" s="609">
        <v>1.0630746308811308E-2</v>
      </c>
      <c r="AA19" s="609">
        <v>9.0609457808260834E-3</v>
      </c>
      <c r="AB19" s="609">
        <v>7.817846156369582E-3</v>
      </c>
      <c r="AC19" s="609">
        <v>6.5509155362942243E-3</v>
      </c>
      <c r="AD19" s="609">
        <v>5.9475593601661658E-3</v>
      </c>
      <c r="AE19" s="609">
        <v>4.8944212991542686E-3</v>
      </c>
      <c r="AF19" s="610">
        <v>4.7943899016121014E-3</v>
      </c>
    </row>
    <row r="20" spans="1:32" ht="12.75">
      <c r="A20" s="253"/>
      <c r="B20" s="254" t="s">
        <v>957</v>
      </c>
      <c r="C20" s="254"/>
      <c r="D20" s="609"/>
      <c r="E20" s="609">
        <v>7.2406944395558819</v>
      </c>
      <c r="F20" s="609">
        <v>6.1921142906003972</v>
      </c>
      <c r="G20" s="609">
        <v>5.6170871389981869</v>
      </c>
      <c r="H20" s="609">
        <v>5.1113406548360016</v>
      </c>
      <c r="I20" s="609">
        <v>4.6725684242719412</v>
      </c>
      <c r="J20" s="609">
        <v>4.5090490181217557</v>
      </c>
      <c r="K20" s="609">
        <v>4.2658331215185195</v>
      </c>
      <c r="L20" s="609">
        <v>3.924351738722839</v>
      </c>
      <c r="M20" s="609">
        <v>3.6296669592651125</v>
      </c>
      <c r="N20" s="609">
        <v>3.4146009901589052</v>
      </c>
      <c r="O20" s="609">
        <v>3.2556538072618793</v>
      </c>
      <c r="P20" s="609">
        <v>3.2315006746988213</v>
      </c>
      <c r="Q20" s="609">
        <v>3.2173202801023546</v>
      </c>
      <c r="R20" s="609">
        <v>3.2138460173506354</v>
      </c>
      <c r="S20" s="609">
        <v>3.1828633926212033</v>
      </c>
      <c r="T20" s="609">
        <v>3.0500685390258</v>
      </c>
      <c r="U20" s="609">
        <v>2.95402022909165</v>
      </c>
      <c r="V20" s="609">
        <v>2.8934914100463414</v>
      </c>
      <c r="W20" s="609">
        <v>2.8056821111401917</v>
      </c>
      <c r="X20" s="609">
        <v>2.7124942132654182</v>
      </c>
      <c r="Y20" s="609">
        <v>2.620602109118781</v>
      </c>
      <c r="Z20" s="609">
        <v>2.5172325906335615</v>
      </c>
      <c r="AA20" s="609">
        <v>2.3864299726659373</v>
      </c>
      <c r="AB20" s="609">
        <v>2.305793582999291</v>
      </c>
      <c r="AC20" s="609">
        <v>2.1827230572370535</v>
      </c>
      <c r="AD20" s="609">
        <v>2.1334761100087749</v>
      </c>
      <c r="AE20" s="609">
        <v>1.9974488556632859</v>
      </c>
      <c r="AF20" s="610">
        <v>1.9816224938802742</v>
      </c>
    </row>
    <row r="21" spans="1:32" ht="12.75">
      <c r="A21" s="253"/>
      <c r="B21" s="254"/>
      <c r="C21" s="254"/>
      <c r="D21" s="609"/>
      <c r="E21" s="609"/>
      <c r="F21" s="609"/>
      <c r="G21" s="609"/>
      <c r="H21" s="609"/>
      <c r="I21" s="609"/>
      <c r="J21" s="609"/>
      <c r="K21" s="609"/>
      <c r="L21" s="609"/>
      <c r="M21" s="609"/>
      <c r="N21" s="609"/>
      <c r="O21" s="609"/>
      <c r="P21" s="609"/>
      <c r="Q21" s="609"/>
      <c r="R21" s="609"/>
      <c r="S21" s="609"/>
      <c r="T21" s="609"/>
      <c r="U21" s="609"/>
      <c r="V21" s="609"/>
      <c r="W21" s="609"/>
      <c r="X21" s="609"/>
      <c r="Y21" s="609"/>
      <c r="Z21" s="609"/>
      <c r="AA21" s="609"/>
      <c r="AB21" s="609"/>
      <c r="AC21" s="609"/>
      <c r="AD21" s="609"/>
      <c r="AE21" s="609"/>
      <c r="AF21" s="610"/>
    </row>
    <row r="22" spans="1:32" ht="12.75">
      <c r="A22" s="250" t="s">
        <v>533</v>
      </c>
      <c r="B22" s="251" t="s">
        <v>959</v>
      </c>
      <c r="C22" s="251"/>
      <c r="D22" s="611"/>
      <c r="E22" s="611">
        <v>2.5400065103016907</v>
      </c>
      <c r="F22" s="611">
        <v>2.4878155554913763</v>
      </c>
      <c r="G22" s="611">
        <v>2.3082982217453383</v>
      </c>
      <c r="H22" s="611">
        <v>2.0876323087421333</v>
      </c>
      <c r="I22" s="611">
        <v>1.900742514680418</v>
      </c>
      <c r="J22" s="611">
        <v>1.7342015502351849</v>
      </c>
      <c r="K22" s="611">
        <v>1.5699170267618681</v>
      </c>
      <c r="L22" s="611">
        <v>1.4171993714997413</v>
      </c>
      <c r="M22" s="611">
        <v>1.3106421398225965</v>
      </c>
      <c r="N22" s="611">
        <v>1.2457573598939278</v>
      </c>
      <c r="O22" s="611">
        <v>1.2083577066506159</v>
      </c>
      <c r="P22" s="611">
        <v>1.1656984565376765</v>
      </c>
      <c r="Q22" s="611">
        <v>1.1431988684366279</v>
      </c>
      <c r="R22" s="611">
        <v>1.0985219870627247</v>
      </c>
      <c r="S22" s="611">
        <v>1.0913833765492866</v>
      </c>
      <c r="T22" s="611">
        <v>1.0519958952791624</v>
      </c>
      <c r="U22" s="611">
        <v>1.0350744222495512</v>
      </c>
      <c r="V22" s="611">
        <v>1.0228853801358315</v>
      </c>
      <c r="W22" s="611">
        <v>1.0041187434827497</v>
      </c>
      <c r="X22" s="611">
        <v>0.98842519748797886</v>
      </c>
      <c r="Y22" s="611">
        <v>0.97392857776446429</v>
      </c>
      <c r="Z22" s="611">
        <v>0.96956823460791386</v>
      </c>
      <c r="AA22" s="611">
        <v>0.96872767368028712</v>
      </c>
      <c r="AB22" s="611">
        <v>0.98073495759518725</v>
      </c>
      <c r="AC22" s="611">
        <v>0.98963330006163552</v>
      </c>
      <c r="AD22" s="611">
        <v>0.99507152707163737</v>
      </c>
      <c r="AE22" s="611">
        <v>0.97751146500604758</v>
      </c>
      <c r="AF22" s="612">
        <v>0.92653203358453906</v>
      </c>
    </row>
    <row r="23" spans="1:32" ht="12.75">
      <c r="A23" s="250"/>
      <c r="B23" s="251" t="s">
        <v>1680</v>
      </c>
      <c r="C23" s="251"/>
      <c r="D23" s="611"/>
      <c r="E23" s="611">
        <v>1.2568612070589649</v>
      </c>
      <c r="F23" s="611">
        <v>1.1053235428113795</v>
      </c>
      <c r="G23" s="611">
        <v>0.93022068369206412</v>
      </c>
      <c r="H23" s="611">
        <v>0.76437184668416192</v>
      </c>
      <c r="I23" s="611">
        <v>0.63036364449721272</v>
      </c>
      <c r="J23" s="611">
        <v>0.51649810877165203</v>
      </c>
      <c r="K23" s="611">
        <v>0.41324795332033376</v>
      </c>
      <c r="L23" s="611">
        <v>0.32563859741503015</v>
      </c>
      <c r="M23" s="611">
        <v>0.26074886521616308</v>
      </c>
      <c r="N23" s="611">
        <v>0.21535053384757999</v>
      </c>
      <c r="O23" s="611">
        <v>0.1798505662895708</v>
      </c>
      <c r="P23" s="611">
        <v>0.15269582862009651</v>
      </c>
      <c r="Q23" s="611">
        <v>0.13599147375499709</v>
      </c>
      <c r="R23" s="611">
        <v>0.112309297319565</v>
      </c>
      <c r="S23" s="611">
        <v>0.10029787742303495</v>
      </c>
      <c r="T23" s="611">
        <v>8.9469968298198851E-2</v>
      </c>
      <c r="U23" s="611">
        <v>8.2627762580298567E-2</v>
      </c>
      <c r="V23" s="611">
        <v>7.6033046185699837E-2</v>
      </c>
      <c r="W23" s="611">
        <v>6.8495779744313368E-2</v>
      </c>
      <c r="X23" s="611">
        <v>6.134077445708265E-2</v>
      </c>
      <c r="Y23" s="611">
        <v>5.5930806237460794E-2</v>
      </c>
      <c r="Z23" s="611">
        <v>5.1724223346257543E-2</v>
      </c>
      <c r="AA23" s="611">
        <v>4.1957026348507558E-2</v>
      </c>
      <c r="AB23" s="611">
        <v>4.8989472741842004E-2</v>
      </c>
      <c r="AC23" s="611">
        <v>5.1631212435733306E-2</v>
      </c>
      <c r="AD23" s="611">
        <v>5.0342327939089729E-2</v>
      </c>
      <c r="AE23" s="611">
        <v>5.2861037134492833E-2</v>
      </c>
      <c r="AF23" s="612">
        <v>5.6136289814067195E-2</v>
      </c>
    </row>
    <row r="24" spans="1:32" ht="12.75">
      <c r="A24" s="250"/>
      <c r="B24" s="251" t="s">
        <v>961</v>
      </c>
      <c r="C24" s="251"/>
      <c r="D24" s="611"/>
      <c r="E24" s="611">
        <v>2.0470631591856751E-3</v>
      </c>
      <c r="F24" s="611">
        <v>2.5568258955904954E-3</v>
      </c>
      <c r="G24" s="611">
        <v>3.2463605679580823E-3</v>
      </c>
      <c r="H24" s="611">
        <v>3.8853641291985747E-3</v>
      </c>
      <c r="I24" s="611">
        <v>4.4305674546412698E-3</v>
      </c>
      <c r="J24" s="611">
        <v>5.1401285042333026E-3</v>
      </c>
      <c r="K24" s="611">
        <v>5.6788147926091458E-3</v>
      </c>
      <c r="L24" s="611">
        <v>5.9585349962296766E-3</v>
      </c>
      <c r="M24" s="611">
        <v>5.9348292094615627E-3</v>
      </c>
      <c r="N24" s="611">
        <v>5.7942774894353235E-3</v>
      </c>
      <c r="O24" s="611">
        <v>5.6271808014911381E-3</v>
      </c>
      <c r="P24" s="611">
        <v>5.1409255926955924E-3</v>
      </c>
      <c r="Q24" s="611">
        <v>4.9237906894717019E-3</v>
      </c>
      <c r="R24" s="611">
        <v>4.9070782541684177E-3</v>
      </c>
      <c r="S24" s="611">
        <v>5.0209917359038958E-3</v>
      </c>
      <c r="T24" s="611">
        <v>4.6922964214858101E-3</v>
      </c>
      <c r="U24" s="611">
        <v>4.5893953723876516E-3</v>
      </c>
      <c r="V24" s="611">
        <v>4.4608014380869403E-3</v>
      </c>
      <c r="W24" s="611">
        <v>4.3638836622822601E-3</v>
      </c>
      <c r="X24" s="611">
        <v>4.2977396517059801E-3</v>
      </c>
      <c r="Y24" s="611">
        <v>4.1410574511995223E-3</v>
      </c>
      <c r="Z24" s="611">
        <v>3.9380000064180342E-3</v>
      </c>
      <c r="AA24" s="611">
        <v>3.6984848891876516E-3</v>
      </c>
      <c r="AB24" s="611">
        <v>3.6644666791647239E-3</v>
      </c>
      <c r="AC24" s="611">
        <v>3.5793289745897398E-3</v>
      </c>
      <c r="AD24" s="611">
        <v>3.4859272288292904E-3</v>
      </c>
      <c r="AE24" s="611">
        <v>3.4872702597681694E-3</v>
      </c>
      <c r="AF24" s="612">
        <v>3.594910051308848E-3</v>
      </c>
    </row>
    <row r="25" spans="1:32" ht="12.75">
      <c r="A25" s="250"/>
      <c r="B25" s="251" t="s">
        <v>960</v>
      </c>
      <c r="C25" s="251"/>
      <c r="D25" s="611"/>
      <c r="E25" s="611">
        <v>0.45732877397596361</v>
      </c>
      <c r="F25" s="611">
        <v>0.40965818351951799</v>
      </c>
      <c r="G25" s="611">
        <v>0.35835073807465184</v>
      </c>
      <c r="H25" s="611">
        <v>0.3052154374857835</v>
      </c>
      <c r="I25" s="611">
        <v>0.26553838298953542</v>
      </c>
      <c r="J25" s="611">
        <v>0.23306728118532452</v>
      </c>
      <c r="K25" s="611">
        <v>0.2066748947148489</v>
      </c>
      <c r="L25" s="611">
        <v>0.18567778669287535</v>
      </c>
      <c r="M25" s="611">
        <v>0.17089002015250543</v>
      </c>
      <c r="N25" s="611">
        <v>0.16157865062820834</v>
      </c>
      <c r="O25" s="611">
        <v>0.1550328440509475</v>
      </c>
      <c r="P25" s="611">
        <v>0.14470438773470015</v>
      </c>
      <c r="Q25" s="611">
        <v>0.13538914295791907</v>
      </c>
      <c r="R25" s="611">
        <v>0.12421774088085562</v>
      </c>
      <c r="S25" s="611">
        <v>0.11824026737681864</v>
      </c>
      <c r="T25" s="611">
        <v>0.10559025373090235</v>
      </c>
      <c r="U25" s="611">
        <v>9.7412280504918708E-2</v>
      </c>
      <c r="V25" s="611">
        <v>8.9550392849082713E-2</v>
      </c>
      <c r="W25" s="611">
        <v>7.9288185825705876E-2</v>
      </c>
      <c r="X25" s="611">
        <v>7.2449803527458931E-2</v>
      </c>
      <c r="Y25" s="611">
        <v>6.5761011802283192E-2</v>
      </c>
      <c r="Z25" s="611">
        <v>5.8940480123698631E-2</v>
      </c>
      <c r="AA25" s="611">
        <v>5.1330993261802536E-2</v>
      </c>
      <c r="AB25" s="611">
        <v>4.4987518338255796E-2</v>
      </c>
      <c r="AC25" s="611">
        <v>3.9006033028896776E-2</v>
      </c>
      <c r="AD25" s="611">
        <v>3.4438784311628855E-2</v>
      </c>
      <c r="AE25" s="611">
        <v>2.8643311673581379E-2</v>
      </c>
      <c r="AF25" s="612">
        <v>2.4158844456912104E-2</v>
      </c>
    </row>
    <row r="26" spans="1:32" ht="12.75">
      <c r="A26" s="250"/>
      <c r="B26" s="251" t="s">
        <v>957</v>
      </c>
      <c r="C26" s="251"/>
      <c r="D26" s="611"/>
      <c r="E26" s="611">
        <v>5.7535166786853011</v>
      </c>
      <c r="F26" s="611">
        <v>5.0295000992340881</v>
      </c>
      <c r="G26" s="611">
        <v>4.3734812932193012</v>
      </c>
      <c r="H26" s="611">
        <v>3.8405350755364367</v>
      </c>
      <c r="I26" s="611">
        <v>3.3793790915079378</v>
      </c>
      <c r="J26" s="611">
        <v>2.9302309764816545</v>
      </c>
      <c r="K26" s="611">
        <v>2.4498883314256634</v>
      </c>
      <c r="L26" s="611">
        <v>1.9987724295288367</v>
      </c>
      <c r="M26" s="611">
        <v>1.6165912772331155</v>
      </c>
      <c r="N26" s="611">
        <v>1.3058019454607332</v>
      </c>
      <c r="O26" s="611">
        <v>1.0626518796598325</v>
      </c>
      <c r="P26" s="611">
        <v>0.88586495719504921</v>
      </c>
      <c r="Q26" s="611">
        <v>0.77060216334973397</v>
      </c>
      <c r="R26" s="611">
        <v>0.65771546272943782</v>
      </c>
      <c r="S26" s="611">
        <v>0.59861463839676754</v>
      </c>
      <c r="T26" s="611">
        <v>0.5001197965716957</v>
      </c>
      <c r="U26" s="611">
        <v>0.44962412876616387</v>
      </c>
      <c r="V26" s="611">
        <v>0.40023230282268091</v>
      </c>
      <c r="W26" s="611">
        <v>0.35975077701578267</v>
      </c>
      <c r="X26" s="611">
        <v>0.34069496124190346</v>
      </c>
      <c r="Y26" s="611">
        <v>0.30851188855363076</v>
      </c>
      <c r="Z26" s="611">
        <v>0.27846752278245568</v>
      </c>
      <c r="AA26" s="611">
        <v>0.24085471138071271</v>
      </c>
      <c r="AB26" s="611">
        <v>0.22228288729518259</v>
      </c>
      <c r="AC26" s="611">
        <v>0.20099937348675889</v>
      </c>
      <c r="AD26" s="611">
        <v>0.17781704023405381</v>
      </c>
      <c r="AE26" s="611">
        <v>0.1597854068022867</v>
      </c>
      <c r="AF26" s="612">
        <v>0.15696784409145406</v>
      </c>
    </row>
    <row r="27" spans="1:32" ht="12.75">
      <c r="A27" s="250"/>
      <c r="B27" s="251"/>
      <c r="C27" s="251"/>
      <c r="D27" s="611"/>
      <c r="E27" s="611"/>
      <c r="F27" s="611"/>
      <c r="G27" s="611"/>
      <c r="H27" s="611"/>
      <c r="I27" s="611"/>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2"/>
    </row>
    <row r="28" spans="1:32" ht="12.75">
      <c r="A28" s="255" t="s">
        <v>1681</v>
      </c>
      <c r="B28" s="256" t="s">
        <v>959</v>
      </c>
      <c r="C28" s="256"/>
      <c r="D28" s="613"/>
      <c r="E28" s="613">
        <v>14.214461414551318</v>
      </c>
      <c r="F28" s="613">
        <v>13.917552241472933</v>
      </c>
      <c r="G28" s="613">
        <v>13.358372737600956</v>
      </c>
      <c r="H28" s="613">
        <v>12.682903407542112</v>
      </c>
      <c r="I28" s="613">
        <v>11.964447164935605</v>
      </c>
      <c r="J28" s="613">
        <v>11.221898659652204</v>
      </c>
      <c r="K28" s="613">
        <v>10.605416690735337</v>
      </c>
      <c r="L28" s="613">
        <v>10.081515892185701</v>
      </c>
      <c r="M28" s="613">
        <v>9.674028803910824</v>
      </c>
      <c r="N28" s="613">
        <v>9.3699437113053605</v>
      </c>
      <c r="O28" s="613">
        <v>9.1398105724442544</v>
      </c>
      <c r="P28" s="613">
        <v>9.0777639275342423</v>
      </c>
      <c r="Q28" s="613">
        <v>8.8558984708693185</v>
      </c>
      <c r="R28" s="613">
        <v>8.7527651355872944</v>
      </c>
      <c r="S28" s="613">
        <v>8.9644752452154606</v>
      </c>
      <c r="T28" s="613">
        <v>8.7125182082825408</v>
      </c>
      <c r="U28" s="613">
        <v>8.6203604706423427</v>
      </c>
      <c r="V28" s="613">
        <v>8.4613805073189656</v>
      </c>
      <c r="W28" s="613">
        <v>8.1404360104975133</v>
      </c>
      <c r="X28" s="613">
        <v>7.6901378809231877</v>
      </c>
      <c r="Y28" s="613">
        <v>7.2296993610403746</v>
      </c>
      <c r="Z28" s="613">
        <v>6.8190468915122917</v>
      </c>
      <c r="AA28" s="613">
        <v>6.3768717405976023</v>
      </c>
      <c r="AB28" s="613">
        <v>5.9248930109569686</v>
      </c>
      <c r="AC28" s="613">
        <v>5.3643863880753271</v>
      </c>
      <c r="AD28" s="613">
        <v>4.8340148507068852</v>
      </c>
      <c r="AE28" s="613">
        <v>4.2624322350474531</v>
      </c>
      <c r="AF28" s="614">
        <v>3.8312527349837597</v>
      </c>
    </row>
    <row r="29" spans="1:32" ht="12.75">
      <c r="A29" s="255"/>
      <c r="B29" s="256" t="s">
        <v>1680</v>
      </c>
      <c r="C29" s="256"/>
      <c r="D29" s="613"/>
      <c r="E29" s="613">
        <v>1.4044499369764447</v>
      </c>
      <c r="F29" s="613">
        <v>1.4165868444921794</v>
      </c>
      <c r="G29" s="613">
        <v>1.3237013083994718</v>
      </c>
      <c r="H29" s="613">
        <v>1.2199687396888925</v>
      </c>
      <c r="I29" s="613">
        <v>1.1430570962662416</v>
      </c>
      <c r="J29" s="613">
        <v>1.0148161057225067</v>
      </c>
      <c r="K29" s="613">
        <v>0.89513060873298544</v>
      </c>
      <c r="L29" s="613">
        <v>0.77841077662940195</v>
      </c>
      <c r="M29" s="613">
        <v>0.69027025173947532</v>
      </c>
      <c r="N29" s="613">
        <v>0.61549148370830875</v>
      </c>
      <c r="O29" s="613">
        <v>0.5551418117534247</v>
      </c>
      <c r="P29" s="613">
        <v>0.52522035457059835</v>
      </c>
      <c r="Q29" s="613">
        <v>0.47069386477433617</v>
      </c>
      <c r="R29" s="613">
        <v>0.44021966906256488</v>
      </c>
      <c r="S29" s="613">
        <v>0.41800751940648195</v>
      </c>
      <c r="T29" s="613">
        <v>0.42847962468768369</v>
      </c>
      <c r="U29" s="613">
        <v>0.42147727596547796</v>
      </c>
      <c r="V29" s="613">
        <v>0.40496256871276987</v>
      </c>
      <c r="W29" s="613">
        <v>0.37408018807059312</v>
      </c>
      <c r="X29" s="613">
        <v>0.32414061441669934</v>
      </c>
      <c r="Y29" s="613">
        <v>0.29048228262333053</v>
      </c>
      <c r="Z29" s="613">
        <v>0.2692416447507357</v>
      </c>
      <c r="AA29" s="613">
        <v>0.24594886856034115</v>
      </c>
      <c r="AB29" s="613">
        <v>0.28350976597435595</v>
      </c>
      <c r="AC29" s="613">
        <v>0.31322706937755457</v>
      </c>
      <c r="AD29" s="613">
        <v>0.35688647749702507</v>
      </c>
      <c r="AE29" s="613">
        <v>0.37261610590195698</v>
      </c>
      <c r="AF29" s="614">
        <v>0.39344290195258041</v>
      </c>
    </row>
    <row r="30" spans="1:32" ht="12.75">
      <c r="A30" s="255"/>
      <c r="B30" s="256" t="s">
        <v>961</v>
      </c>
      <c r="C30" s="256"/>
      <c r="D30" s="613"/>
      <c r="E30" s="613">
        <v>3.0000012383077984E-3</v>
      </c>
      <c r="F30" s="613">
        <v>2.9999939929177617E-3</v>
      </c>
      <c r="G30" s="613">
        <v>3.000002193214868E-3</v>
      </c>
      <c r="H30" s="613">
        <v>3.0000014641210736E-3</v>
      </c>
      <c r="I30" s="613">
        <v>3.0000026730712631E-3</v>
      </c>
      <c r="J30" s="613">
        <v>2.9999955737459983E-3</v>
      </c>
      <c r="K30" s="613">
        <v>3.0000046637801629E-3</v>
      </c>
      <c r="L30" s="613">
        <v>3.0000075668262741E-3</v>
      </c>
      <c r="M30" s="613">
        <v>2.9999953522522279E-3</v>
      </c>
      <c r="N30" s="613">
        <v>2.9999988003527197E-3</v>
      </c>
      <c r="O30" s="613">
        <v>3.000005542130152E-3</v>
      </c>
      <c r="P30" s="613">
        <v>2.9999983694857565E-3</v>
      </c>
      <c r="Q30" s="613">
        <v>2.9999980648181533E-3</v>
      </c>
      <c r="R30" s="613">
        <v>3.0000074630122295E-3</v>
      </c>
      <c r="S30" s="613">
        <v>3.0911669278415052E-3</v>
      </c>
      <c r="T30" s="613">
        <v>3.0090041740685656E-3</v>
      </c>
      <c r="U30" s="613">
        <v>2.9292226058977629E-3</v>
      </c>
      <c r="V30" s="613">
        <v>4.038624218686609E-3</v>
      </c>
      <c r="W30" s="613">
        <v>5.2559777883797957E-3</v>
      </c>
      <c r="X30" s="613">
        <v>6.6252247975039751E-3</v>
      </c>
      <c r="Y30" s="613">
        <v>7.8176545310469081E-3</v>
      </c>
      <c r="Z30" s="613">
        <v>8.8651579744265744E-3</v>
      </c>
      <c r="AA30" s="613">
        <v>1.0033127702035101E-2</v>
      </c>
      <c r="AB30" s="613">
        <v>1.2957855513152563E-2</v>
      </c>
      <c r="AC30" s="613">
        <v>1.916668065428381E-2</v>
      </c>
      <c r="AD30" s="613">
        <v>2.8170079153570192E-2</v>
      </c>
      <c r="AE30" s="613">
        <v>3.719362759995206E-2</v>
      </c>
      <c r="AF30" s="614">
        <v>4.5685031848589526E-2</v>
      </c>
    </row>
    <row r="31" spans="1:32" ht="12.75">
      <c r="A31" s="255"/>
      <c r="B31" s="256" t="s">
        <v>960</v>
      </c>
      <c r="C31" s="256"/>
      <c r="D31" s="613"/>
      <c r="E31" s="613">
        <v>0.76261893753904941</v>
      </c>
      <c r="F31" s="613">
        <v>0.76971045272006777</v>
      </c>
      <c r="G31" s="613">
        <v>0.72364318971085451</v>
      </c>
      <c r="H31" s="613">
        <v>0.67379721228353873</v>
      </c>
      <c r="I31" s="613">
        <v>0.63519499953647895</v>
      </c>
      <c r="J31" s="613">
        <v>0.57053379262625115</v>
      </c>
      <c r="K31" s="613">
        <v>0.50656780968750892</v>
      </c>
      <c r="L31" s="613">
        <v>0.43946586035022456</v>
      </c>
      <c r="M31" s="613">
        <v>0.38604608595290346</v>
      </c>
      <c r="N31" s="613">
        <v>0.33927522883795747</v>
      </c>
      <c r="O31" s="613">
        <v>0.30080489236656532</v>
      </c>
      <c r="P31" s="613">
        <v>0.27885596593292594</v>
      </c>
      <c r="Q31" s="613">
        <v>0.24182970375884782</v>
      </c>
      <c r="R31" s="613">
        <v>0.21937393357208651</v>
      </c>
      <c r="S31" s="613">
        <v>0.20942051637939671</v>
      </c>
      <c r="T31" s="613">
        <v>0.18943414484006074</v>
      </c>
      <c r="U31" s="613">
        <v>0.17110309803899934</v>
      </c>
      <c r="V31" s="613">
        <v>0.15036405618569543</v>
      </c>
      <c r="W31" s="613">
        <v>0.12903017472747624</v>
      </c>
      <c r="X31" s="613">
        <v>0.10609855663537142</v>
      </c>
      <c r="Y31" s="613">
        <v>8.968347880610468E-2</v>
      </c>
      <c r="Z31" s="613">
        <v>7.7707667824676391E-2</v>
      </c>
      <c r="AA31" s="613">
        <v>6.5360856905033765E-2</v>
      </c>
      <c r="AB31" s="613">
        <v>5.3020961873171936E-2</v>
      </c>
      <c r="AC31" s="613">
        <v>4.3322566125988504E-2</v>
      </c>
      <c r="AD31" s="613">
        <v>3.8990791269813807E-2</v>
      </c>
      <c r="AE31" s="613">
        <v>3.3172992831647902E-2</v>
      </c>
      <c r="AF31" s="614">
        <v>2.9160384434020675E-2</v>
      </c>
    </row>
    <row r="32" spans="1:32" ht="12.75">
      <c r="A32" s="255"/>
      <c r="B32" s="256" t="s">
        <v>957</v>
      </c>
      <c r="C32" s="256"/>
      <c r="D32" s="613"/>
      <c r="E32" s="613">
        <v>3.6812545692322383</v>
      </c>
      <c r="F32" s="613">
        <v>3.6574086931345939</v>
      </c>
      <c r="G32" s="613">
        <v>3.5153765483559005</v>
      </c>
      <c r="H32" s="613">
        <v>3.3326858312049215</v>
      </c>
      <c r="I32" s="613">
        <v>3.1463732940719469</v>
      </c>
      <c r="J32" s="613">
        <v>2.8768560489988944</v>
      </c>
      <c r="K32" s="613">
        <v>2.6173563416936108</v>
      </c>
      <c r="L32" s="613">
        <v>2.359755204687751</v>
      </c>
      <c r="M32" s="613">
        <v>2.1394505366478023</v>
      </c>
      <c r="N32" s="613">
        <v>1.9642086803815311</v>
      </c>
      <c r="O32" s="613">
        <v>1.8348269414731153</v>
      </c>
      <c r="P32" s="613">
        <v>1.7876851106088625</v>
      </c>
      <c r="Q32" s="613">
        <v>1.709537280564414</v>
      </c>
      <c r="R32" s="613">
        <v>1.6835860276567685</v>
      </c>
      <c r="S32" s="613">
        <v>1.7300330521147926</v>
      </c>
      <c r="T32" s="613">
        <v>1.6586566398441822</v>
      </c>
      <c r="U32" s="613">
        <v>1.6950155096359469</v>
      </c>
      <c r="V32" s="613">
        <v>1.7620955236538638</v>
      </c>
      <c r="W32" s="613">
        <v>1.822672783462798</v>
      </c>
      <c r="X32" s="613">
        <v>1.8539191669741868</v>
      </c>
      <c r="Y32" s="613">
        <v>1.8594795468419663</v>
      </c>
      <c r="Z32" s="613">
        <v>1.852984575212322</v>
      </c>
      <c r="AA32" s="613">
        <v>1.8722943965518937</v>
      </c>
      <c r="AB32" s="613">
        <v>1.7694563079963834</v>
      </c>
      <c r="AC32" s="613">
        <v>1.6360760929055871</v>
      </c>
      <c r="AD32" s="613">
        <v>1.4701906634342992</v>
      </c>
      <c r="AE32" s="613">
        <v>1.2478071843587817</v>
      </c>
      <c r="AF32" s="614">
        <v>1.084827646709152</v>
      </c>
    </row>
    <row r="33" spans="1:36" ht="12.75">
      <c r="A33" s="255"/>
      <c r="B33" s="256"/>
      <c r="C33" s="256"/>
      <c r="D33" s="613"/>
      <c r="E33" s="613"/>
      <c r="F33" s="613"/>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4"/>
    </row>
    <row r="34" spans="1:36" ht="12.75">
      <c r="A34" s="311" t="s">
        <v>575</v>
      </c>
      <c r="B34" s="467" t="s">
        <v>959</v>
      </c>
      <c r="C34" s="467"/>
      <c r="D34" s="615"/>
      <c r="E34" s="615">
        <v>16.320901057970996</v>
      </c>
      <c r="F34" s="615">
        <v>16.0776497664</v>
      </c>
      <c r="G34" s="615">
        <v>15.753169802250817</v>
      </c>
      <c r="H34" s="615">
        <v>15.431079953301131</v>
      </c>
      <c r="I34" s="615">
        <v>15.293762181964578</v>
      </c>
      <c r="J34" s="615">
        <v>14.904227305900621</v>
      </c>
      <c r="K34" s="615">
        <v>14.554922471317834</v>
      </c>
      <c r="L34" s="615">
        <v>14.362256809983894</v>
      </c>
      <c r="M34" s="615">
        <v>13.844054748387107</v>
      </c>
      <c r="N34" s="615">
        <v>13.779536501607716</v>
      </c>
      <c r="O34" s="615">
        <v>13.260247046350832</v>
      </c>
      <c r="P34" s="615">
        <v>12.503612204407059</v>
      </c>
      <c r="Q34" s="615">
        <v>12.21273920965394</v>
      </c>
      <c r="R34" s="615">
        <v>11.710364377185476</v>
      </c>
      <c r="S34" s="615">
        <v>11.567546700167135</v>
      </c>
      <c r="T34" s="615">
        <v>10.225338757242424</v>
      </c>
      <c r="U34" s="615">
        <v>9.3236898263215391</v>
      </c>
      <c r="V34" s="615">
        <v>8.5004763242672201</v>
      </c>
      <c r="W34" s="615">
        <v>7.6404774268919642</v>
      </c>
      <c r="X34" s="615">
        <v>6.7602294945763521</v>
      </c>
      <c r="Y34" s="615">
        <v>6.0715853826788715</v>
      </c>
      <c r="Z34" s="615">
        <v>5.6628488131770141</v>
      </c>
      <c r="AA34" s="615">
        <v>5.2182647974583425</v>
      </c>
      <c r="AB34" s="615">
        <v>4.6637604549926319</v>
      </c>
      <c r="AC34" s="615">
        <v>4.2004210966121391</v>
      </c>
      <c r="AD34" s="615">
        <v>3.6886910840111962</v>
      </c>
      <c r="AE34" s="615">
        <v>3.3243132007097809</v>
      </c>
      <c r="AF34" s="616">
        <v>2.9426481268077707</v>
      </c>
    </row>
    <row r="35" spans="1:36" ht="12.75">
      <c r="A35" s="311"/>
      <c r="B35" s="467" t="s">
        <v>1680</v>
      </c>
      <c r="C35" s="467"/>
      <c r="D35" s="615"/>
      <c r="E35" s="615">
        <v>7.9558420428673386</v>
      </c>
      <c r="F35" s="615">
        <v>7.0393799737714202</v>
      </c>
      <c r="G35" s="615">
        <v>6.403349149863403</v>
      </c>
      <c r="H35" s="615">
        <v>5.7989626640122172</v>
      </c>
      <c r="I35" s="615">
        <v>5.4187242710086609</v>
      </c>
      <c r="J35" s="615">
        <v>4.9615620140508607</v>
      </c>
      <c r="K35" s="615">
        <v>4.4916131860666404</v>
      </c>
      <c r="L35" s="615">
        <v>4.2343801071862224</v>
      </c>
      <c r="M35" s="615">
        <v>3.7479489014920158</v>
      </c>
      <c r="N35" s="615">
        <v>3.7653657418383526</v>
      </c>
      <c r="O35" s="615">
        <v>2.5321867225536252</v>
      </c>
      <c r="P35" s="615">
        <v>2.1126240126273901</v>
      </c>
      <c r="Q35" s="615">
        <v>2.0132369422040624</v>
      </c>
      <c r="R35" s="615">
        <v>1.8225001292358969</v>
      </c>
      <c r="S35" s="615">
        <v>1.6072733123288527</v>
      </c>
      <c r="T35" s="615">
        <v>1.2679658425734219</v>
      </c>
      <c r="U35" s="615">
        <v>0.92071987441246717</v>
      </c>
      <c r="V35" s="615">
        <v>0.72614205739655202</v>
      </c>
      <c r="W35" s="615">
        <v>0.55845879303395318</v>
      </c>
      <c r="X35" s="615">
        <v>0.40551452806686317</v>
      </c>
      <c r="Y35" s="615">
        <v>0.31626300917630629</v>
      </c>
      <c r="Z35" s="615">
        <v>0.28254136173891747</v>
      </c>
      <c r="AA35" s="615">
        <v>0.29085100368805883</v>
      </c>
      <c r="AB35" s="615">
        <v>0.29291172847697461</v>
      </c>
      <c r="AC35" s="615">
        <v>0.28830034354885853</v>
      </c>
      <c r="AD35" s="615">
        <v>0.27491313461485239</v>
      </c>
      <c r="AE35" s="615">
        <v>0.27571928470939888</v>
      </c>
      <c r="AF35" s="616">
        <v>0.27287740943308431</v>
      </c>
    </row>
    <row r="36" spans="1:36" ht="12.75">
      <c r="A36" s="311"/>
      <c r="B36" s="467" t="s">
        <v>961</v>
      </c>
      <c r="C36" s="467"/>
      <c r="D36" s="615"/>
      <c r="E36" s="615">
        <v>2.999985346215781E-3</v>
      </c>
      <c r="F36" s="615">
        <v>3.00008E-3</v>
      </c>
      <c r="G36" s="615">
        <v>3.0001430868167212E-3</v>
      </c>
      <c r="H36" s="615">
        <v>3.0000096618357486E-3</v>
      </c>
      <c r="I36" s="615">
        <v>2.9999645732689231E-3</v>
      </c>
      <c r="J36" s="615">
        <v>2.99997950310559E-3</v>
      </c>
      <c r="K36" s="615">
        <v>2.9998201550387599E-3</v>
      </c>
      <c r="L36" s="615">
        <v>3.0001273752012884E-3</v>
      </c>
      <c r="M36" s="615">
        <v>2.9999346774193564E-3</v>
      </c>
      <c r="N36" s="615">
        <v>3.0000578778135055E-3</v>
      </c>
      <c r="O36" s="615">
        <v>3.0000043792819701E-3</v>
      </c>
      <c r="P36" s="615">
        <v>2.9999228920002917E-3</v>
      </c>
      <c r="Q36" s="615">
        <v>2.9998527753651409E-3</v>
      </c>
      <c r="R36" s="615">
        <v>3.0004935283046265E-3</v>
      </c>
      <c r="S36" s="615">
        <v>3.1549505125747042E-3</v>
      </c>
      <c r="T36" s="615">
        <v>3.0125004393659512E-3</v>
      </c>
      <c r="U36" s="615">
        <v>3.4073296000661176E-3</v>
      </c>
      <c r="V36" s="615">
        <v>4.4274983359620171E-3</v>
      </c>
      <c r="W36" s="615">
        <v>5.8818581039258465E-3</v>
      </c>
      <c r="X36" s="615">
        <v>7.3163392093026627E-3</v>
      </c>
      <c r="Y36" s="615">
        <v>8.3260138739472671E-3</v>
      </c>
      <c r="Z36" s="615">
        <v>9.1087004590494763E-3</v>
      </c>
      <c r="AA36" s="615">
        <v>9.8598555736800712E-3</v>
      </c>
      <c r="AB36" s="615">
        <v>1.0940148908662628E-2</v>
      </c>
      <c r="AC36" s="615">
        <v>1.1306070777150229E-2</v>
      </c>
      <c r="AD36" s="615">
        <v>1.1126475640106406E-2</v>
      </c>
      <c r="AE36" s="615">
        <v>1.0945260964372297E-2</v>
      </c>
      <c r="AF36" s="616">
        <v>9.5629571154134466E-3</v>
      </c>
    </row>
    <row r="37" spans="1:36" ht="12.75">
      <c r="A37" s="311"/>
      <c r="B37" s="467" t="s">
        <v>960</v>
      </c>
      <c r="C37" s="467"/>
      <c r="D37" s="615"/>
      <c r="E37" s="615">
        <v>2.1022664895330112</v>
      </c>
      <c r="F37" s="615">
        <v>1.9023075519999999</v>
      </c>
      <c r="G37" s="615">
        <v>1.7508493102893892</v>
      </c>
      <c r="H37" s="615">
        <v>1.6252130338164252</v>
      </c>
      <c r="I37" s="615">
        <v>1.5365196344605478</v>
      </c>
      <c r="J37" s="615">
        <v>1.4002124503105586</v>
      </c>
      <c r="K37" s="615">
        <v>1.2885319100775194</v>
      </c>
      <c r="L37" s="615">
        <v>1.231236768115942</v>
      </c>
      <c r="M37" s="615">
        <v>1.1018315983870974</v>
      </c>
      <c r="N37" s="615">
        <v>1.0969350787781351</v>
      </c>
      <c r="O37" s="615">
        <v>0.80986654527838098</v>
      </c>
      <c r="P37" s="615">
        <v>0.69777040539642698</v>
      </c>
      <c r="Q37" s="615">
        <v>0.67285233075641504</v>
      </c>
      <c r="R37" s="615">
        <v>0.61601070080635401</v>
      </c>
      <c r="S37" s="615">
        <v>0.55464465319165701</v>
      </c>
      <c r="T37" s="615">
        <v>0.43850608710578659</v>
      </c>
      <c r="U37" s="615">
        <v>0.33596102901077224</v>
      </c>
      <c r="V37" s="615">
        <v>0.26893489497394002</v>
      </c>
      <c r="W37" s="615">
        <v>0.20537254175365319</v>
      </c>
      <c r="X37" s="615">
        <v>0.15119416658491278</v>
      </c>
      <c r="Y37" s="615">
        <v>0.1235845733366959</v>
      </c>
      <c r="Z37" s="615">
        <v>0.11522740864595044</v>
      </c>
      <c r="AA37" s="615">
        <v>0.10095705294474054</v>
      </c>
      <c r="AB37" s="615">
        <v>8.6168585108580734E-2</v>
      </c>
      <c r="AC37" s="615">
        <v>7.5861712796375255E-2</v>
      </c>
      <c r="AD37" s="615">
        <v>6.4864733371483102E-2</v>
      </c>
      <c r="AE37" s="615">
        <v>5.7084687664622741E-2</v>
      </c>
      <c r="AF37" s="616">
        <v>5.0971719726181419E-2</v>
      </c>
    </row>
    <row r="38" spans="1:36" ht="12.75">
      <c r="A38" s="311"/>
      <c r="B38" s="467" t="s">
        <v>957</v>
      </c>
      <c r="C38" s="467"/>
      <c r="D38" s="615"/>
      <c r="E38" s="615">
        <v>6.6130172979066026</v>
      </c>
      <c r="F38" s="615">
        <v>6.3332586367999957</v>
      </c>
      <c r="G38" s="615">
        <v>6.0081900562701041</v>
      </c>
      <c r="H38" s="615">
        <v>5.7075515233494452</v>
      </c>
      <c r="I38" s="615">
        <v>5.5741133236715088</v>
      </c>
      <c r="J38" s="615">
        <v>5.2072270729813726</v>
      </c>
      <c r="K38" s="615">
        <v>4.9242531271317782</v>
      </c>
      <c r="L38" s="615">
        <v>4.7790080660225396</v>
      </c>
      <c r="M38" s="615">
        <v>4.3776473306451686</v>
      </c>
      <c r="N38" s="615">
        <v>4.338111348874599</v>
      </c>
      <c r="O38" s="615">
        <v>3.7825919216705888</v>
      </c>
      <c r="P38" s="615">
        <v>3.3614697980618411</v>
      </c>
      <c r="Q38" s="615">
        <v>3.2511017505449646</v>
      </c>
      <c r="R38" s="615">
        <v>3.0279383664165067</v>
      </c>
      <c r="S38" s="615">
        <v>2.8253703988209344</v>
      </c>
      <c r="T38" s="615">
        <v>2.3703121237690445</v>
      </c>
      <c r="U38" s="615">
        <v>2.0136125679765393</v>
      </c>
      <c r="V38" s="615">
        <v>1.7600497023104782</v>
      </c>
      <c r="W38" s="615">
        <v>1.5032854023273594</v>
      </c>
      <c r="X38" s="615">
        <v>1.2990147955322537</v>
      </c>
      <c r="Y38" s="615">
        <v>1.2186002239623124</v>
      </c>
      <c r="Z38" s="615">
        <v>1.1501025790656902</v>
      </c>
      <c r="AA38" s="615">
        <v>1.0511920866826523</v>
      </c>
      <c r="AB38" s="615">
        <v>0.99587098165846155</v>
      </c>
      <c r="AC38" s="615">
        <v>0.93761265449692921</v>
      </c>
      <c r="AD38" s="615">
        <v>0.90154430881903647</v>
      </c>
      <c r="AE38" s="615">
        <v>0.80318097482604012</v>
      </c>
      <c r="AF38" s="616">
        <v>0.75585744552884115</v>
      </c>
    </row>
    <row r="39" spans="1:36" ht="12.75">
      <c r="A39" s="1138"/>
      <c r="B39" s="608"/>
      <c r="C39" s="608"/>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1631"/>
    </row>
    <row r="44" spans="1:36">
      <c r="AG44" s="836"/>
      <c r="AH44" s="836"/>
      <c r="AI44" s="836"/>
      <c r="AJ44" s="836"/>
    </row>
  </sheetData>
  <mergeCells count="1">
    <mergeCell ref="A1:B1"/>
  </mergeCells>
  <hyperlinks>
    <hyperlink ref="A1" location="Contents!A1" display="To table of contents" xr:uid="{5A915A3F-B7F0-41A8-9156-06261FC3BB67}"/>
  </hyperlinks>
  <pageMargins left="0.7" right="0.7" top="0.75" bottom="0.75" header="0.3" footer="0.3"/>
  <pageSetup paperSize="9" orientation="portrait" horizontalDpi="4294967293"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F215-2B73-4BB4-BCA0-4580304924BF}">
  <sheetPr>
    <tabColor rgb="FF00B050"/>
  </sheetPr>
  <dimension ref="A1:T49"/>
  <sheetViews>
    <sheetView workbookViewId="0">
      <selection activeCell="A2" sqref="A2"/>
    </sheetView>
  </sheetViews>
  <sheetFormatPr defaultRowHeight="12"/>
  <cols>
    <col min="1" max="1" width="7.6640625" customWidth="1"/>
    <col min="2" max="2" width="2.83203125" customWidth="1"/>
    <col min="8" max="8" width="2.5" customWidth="1"/>
    <col min="14" max="14" width="2.5" customWidth="1"/>
  </cols>
  <sheetData>
    <row r="1" spans="1:20" ht="28.5" customHeight="1">
      <c r="A1" s="1922" t="s">
        <v>10</v>
      </c>
      <c r="B1" s="1922"/>
      <c r="C1" s="1922"/>
      <c r="D1" s="1922"/>
    </row>
    <row r="2" spans="1:20" ht="20.25">
      <c r="A2" s="1174" t="s">
        <v>1682</v>
      </c>
    </row>
    <row r="4" spans="1:20">
      <c r="A4" s="1260"/>
      <c r="B4" s="1432"/>
      <c r="C4" s="1632" t="s">
        <v>22</v>
      </c>
      <c r="D4" s="1633"/>
      <c r="E4" s="1633"/>
      <c r="F4" s="1633"/>
      <c r="G4" s="1633"/>
      <c r="H4" s="1616"/>
      <c r="I4" s="1633" t="s">
        <v>101</v>
      </c>
      <c r="J4" s="1633"/>
      <c r="K4" s="1633"/>
      <c r="L4" s="1633"/>
      <c r="M4" s="1633"/>
      <c r="N4" s="1616"/>
      <c r="O4" s="1633" t="s">
        <v>1683</v>
      </c>
      <c r="P4" s="1633"/>
      <c r="Q4" s="1633"/>
      <c r="R4" s="1616"/>
      <c r="S4" s="490"/>
      <c r="T4" s="490"/>
    </row>
    <row r="5" spans="1:20" s="1176" customFormat="1" ht="36">
      <c r="A5" s="1175"/>
      <c r="B5" s="1177"/>
      <c r="C5" s="1179" t="s">
        <v>1684</v>
      </c>
      <c r="D5" s="1181" t="s">
        <v>1685</v>
      </c>
      <c r="E5" s="1181" t="s">
        <v>1686</v>
      </c>
      <c r="F5" s="1181" t="s">
        <v>426</v>
      </c>
      <c r="G5" s="1181" t="s">
        <v>1687</v>
      </c>
      <c r="H5" s="1634"/>
      <c r="I5" s="1181" t="s">
        <v>1684</v>
      </c>
      <c r="J5" s="1181" t="s">
        <v>1685</v>
      </c>
      <c r="K5" s="1181" t="s">
        <v>1686</v>
      </c>
      <c r="L5" s="1181" t="s">
        <v>426</v>
      </c>
      <c r="M5" s="1181" t="s">
        <v>1687</v>
      </c>
      <c r="N5" s="1634"/>
      <c r="O5" s="1181" t="s">
        <v>1684</v>
      </c>
      <c r="P5" s="1181" t="s">
        <v>1685</v>
      </c>
      <c r="Q5" s="1181" t="s">
        <v>1686</v>
      </c>
      <c r="R5" s="1634" t="s">
        <v>426</v>
      </c>
      <c r="S5" s="1175"/>
      <c r="T5" s="1175"/>
    </row>
    <row r="6" spans="1:20">
      <c r="A6" s="490"/>
      <c r="B6" s="1178"/>
      <c r="C6" s="490"/>
      <c r="D6" s="490"/>
      <c r="E6" s="490"/>
      <c r="F6" s="490"/>
      <c r="G6" s="490"/>
      <c r="H6" s="1178"/>
      <c r="I6" s="490"/>
      <c r="J6" s="490"/>
      <c r="K6" s="490"/>
      <c r="L6" s="490"/>
      <c r="M6" s="490"/>
      <c r="N6" s="1178"/>
      <c r="O6" s="490"/>
      <c r="P6" s="490"/>
      <c r="Q6" s="490"/>
      <c r="R6" s="1178"/>
      <c r="S6" s="490"/>
      <c r="T6" s="490"/>
    </row>
    <row r="7" spans="1:20">
      <c r="A7" s="490"/>
      <c r="B7" s="1178"/>
      <c r="C7" s="490" t="s">
        <v>222</v>
      </c>
      <c r="D7" s="490"/>
      <c r="E7" s="490"/>
      <c r="F7" s="490"/>
      <c r="G7" s="490"/>
      <c r="H7" s="1178"/>
      <c r="I7" s="490"/>
      <c r="J7" s="490"/>
      <c r="K7" s="490"/>
      <c r="L7" s="490"/>
      <c r="M7" s="490"/>
      <c r="N7" s="1178"/>
      <c r="O7" s="490"/>
      <c r="P7" s="490"/>
      <c r="Q7" s="490"/>
      <c r="R7" s="1178"/>
      <c r="S7" s="490"/>
      <c r="T7" s="490"/>
    </row>
    <row r="8" spans="1:20">
      <c r="A8" s="490"/>
      <c r="B8" s="1178"/>
      <c r="C8" s="490"/>
      <c r="D8" s="490"/>
      <c r="E8" s="490"/>
      <c r="F8" s="490"/>
      <c r="G8" s="490"/>
      <c r="H8" s="1178"/>
      <c r="I8" s="490"/>
      <c r="J8" s="490"/>
      <c r="K8" s="490"/>
      <c r="L8" s="490"/>
      <c r="M8" s="490"/>
      <c r="N8" s="1178"/>
      <c r="O8" s="490"/>
      <c r="P8" s="490"/>
      <c r="Q8" s="490"/>
      <c r="R8" s="1178"/>
      <c r="S8" s="490"/>
      <c r="T8" s="490"/>
    </row>
    <row r="9" spans="1:20">
      <c r="A9" s="490">
        <v>1990</v>
      </c>
      <c r="B9" s="1178"/>
      <c r="C9" s="1375">
        <v>35.101613964290799</v>
      </c>
      <c r="D9" s="1375">
        <v>55.368119791520037</v>
      </c>
      <c r="E9" s="1375">
        <v>18.658104449341455</v>
      </c>
      <c r="F9" s="1375">
        <v>5.5398314277897796E-3</v>
      </c>
      <c r="G9" s="1375">
        <v>233.14371388696497</v>
      </c>
      <c r="H9" s="1376"/>
      <c r="I9" s="1375">
        <v>3.2423147776290588</v>
      </c>
      <c r="J9" s="1375">
        <v>5.6022293958386333</v>
      </c>
      <c r="K9" s="1375">
        <v>4.6448990131428456</v>
      </c>
      <c r="L9" s="1375">
        <v>25.296375419231346</v>
      </c>
      <c r="M9" s="1375"/>
      <c r="N9" s="1376"/>
      <c r="O9" s="1375">
        <v>10.983156599215695</v>
      </c>
      <c r="P9" s="1375">
        <v>20.566913944432908</v>
      </c>
      <c r="Q9" s="1375">
        <v>11.932888002300315</v>
      </c>
      <c r="R9" s="1376"/>
      <c r="S9" s="490"/>
      <c r="T9" s="490"/>
    </row>
    <row r="10" spans="1:20">
      <c r="A10" s="490">
        <v>1991</v>
      </c>
      <c r="B10" s="1178"/>
      <c r="C10" s="1375">
        <v>29.260926670029672</v>
      </c>
      <c r="D10" s="1375">
        <v>53.797861782242002</v>
      </c>
      <c r="E10" s="1375">
        <v>19.62845006946408</v>
      </c>
      <c r="F10" s="1375">
        <v>7.554294721695237E-4</v>
      </c>
      <c r="G10" s="1375">
        <v>220.48283853139</v>
      </c>
      <c r="H10" s="1376"/>
      <c r="I10" s="1375">
        <v>2.9636191844648523</v>
      </c>
      <c r="J10" s="1375">
        <v>5.295619477597187</v>
      </c>
      <c r="K10" s="1375">
        <v>4.7529685410074185</v>
      </c>
      <c r="L10" s="1375">
        <v>22.402358258447595</v>
      </c>
      <c r="M10" s="1375"/>
      <c r="N10" s="1376"/>
      <c r="O10" s="1375">
        <v>9.5746865001823522</v>
      </c>
      <c r="P10" s="1375">
        <v>20.304710371220253</v>
      </c>
      <c r="Q10" s="1375">
        <v>12.645959175947095</v>
      </c>
      <c r="R10" s="1376"/>
      <c r="S10" s="490"/>
      <c r="T10" s="490"/>
    </row>
    <row r="11" spans="1:20">
      <c r="A11" s="490">
        <v>1992</v>
      </c>
      <c r="B11" s="1178"/>
      <c r="C11" s="1375">
        <v>26.006582668960153</v>
      </c>
      <c r="D11" s="1375">
        <v>49.697472524812774</v>
      </c>
      <c r="E11" s="1375">
        <v>20.389441767387439</v>
      </c>
      <c r="F11" s="1375">
        <v>7.6189920640561647E-4</v>
      </c>
      <c r="G11" s="1375">
        <v>204.42409987809299</v>
      </c>
      <c r="H11" s="1376"/>
      <c r="I11" s="1375">
        <v>2.8021756379304503</v>
      </c>
      <c r="J11" s="1375">
        <v>4.7031821363248039</v>
      </c>
      <c r="K11" s="1375">
        <v>4.4939110470494299</v>
      </c>
      <c r="L11" s="1375">
        <v>20.411908757021639</v>
      </c>
      <c r="M11" s="1375"/>
      <c r="N11" s="1376"/>
      <c r="O11" s="1375">
        <v>8.4281541453691151</v>
      </c>
      <c r="P11" s="1375">
        <v>19.117315309869984</v>
      </c>
      <c r="Q11" s="1375">
        <v>12.660083958405092</v>
      </c>
      <c r="R11" s="1376"/>
      <c r="S11" s="490"/>
      <c r="T11" s="490"/>
    </row>
    <row r="12" spans="1:20">
      <c r="A12" s="490">
        <v>1993</v>
      </c>
      <c r="B12" s="1178"/>
      <c r="C12" s="1375">
        <v>23.053314772594177</v>
      </c>
      <c r="D12" s="1375">
        <v>44.436491739350735</v>
      </c>
      <c r="E12" s="1375">
        <v>20.77374143227334</v>
      </c>
      <c r="F12" s="1375">
        <v>7.3922697727350827E-4</v>
      </c>
      <c r="G12" s="1375">
        <v>191.357391999866</v>
      </c>
      <c r="H12" s="1376"/>
      <c r="I12" s="1375">
        <v>2.6096351907734809</v>
      </c>
      <c r="J12" s="1375">
        <v>4.0023043045536886</v>
      </c>
      <c r="K12" s="1375">
        <v>4.1847705142474769</v>
      </c>
      <c r="L12" s="1375">
        <v>18.40452983483225</v>
      </c>
      <c r="M12" s="1375"/>
      <c r="N12" s="1376"/>
      <c r="O12" s="1375">
        <v>7.5092396373733878</v>
      </c>
      <c r="P12" s="1375">
        <v>17.506073549715055</v>
      </c>
      <c r="Q12" s="1375">
        <v>12.222169290503571</v>
      </c>
      <c r="R12" s="1376"/>
      <c r="S12" s="490"/>
      <c r="T12" s="490"/>
    </row>
    <row r="13" spans="1:20">
      <c r="A13" s="490">
        <v>1994</v>
      </c>
      <c r="B13" s="1178"/>
      <c r="C13" s="1375">
        <v>20.73624937591682</v>
      </c>
      <c r="D13" s="1375">
        <v>39.068119034739418</v>
      </c>
      <c r="E13" s="1375">
        <v>21.877276941588665</v>
      </c>
      <c r="F13" s="1375">
        <v>1.7598221911919165E-3</v>
      </c>
      <c r="G13" s="1375">
        <v>184.12257451552301</v>
      </c>
      <c r="H13" s="1376"/>
      <c r="I13" s="1375">
        <v>2.4273920237745497</v>
      </c>
      <c r="J13" s="1375">
        <v>3.4197443556052529</v>
      </c>
      <c r="K13" s="1375">
        <v>3.971603798842227</v>
      </c>
      <c r="L13" s="1375">
        <v>17.102788768225246</v>
      </c>
      <c r="M13" s="1375"/>
      <c r="N13" s="1376"/>
      <c r="O13" s="1375">
        <v>6.7081860467553556</v>
      </c>
      <c r="P13" s="1375">
        <v>15.696915276109738</v>
      </c>
      <c r="Q13" s="1375">
        <v>11.604438782374435</v>
      </c>
      <c r="R13" s="1376"/>
      <c r="S13" s="490"/>
      <c r="T13" s="490"/>
    </row>
    <row r="14" spans="1:20">
      <c r="A14" s="490">
        <v>1995</v>
      </c>
      <c r="B14" s="1178"/>
      <c r="C14" s="1375">
        <v>19.802119322602557</v>
      </c>
      <c r="D14" s="1375">
        <v>34.098792476565883</v>
      </c>
      <c r="E14" s="1375">
        <v>22.882166554302465</v>
      </c>
      <c r="F14" s="1375">
        <v>6.6347725885012308E-4</v>
      </c>
      <c r="G14" s="1375">
        <v>178.422859433112</v>
      </c>
      <c r="H14" s="1376"/>
      <c r="I14" s="1375">
        <v>2.2565061164743376</v>
      </c>
      <c r="J14" s="1375">
        <v>2.9483565259601794</v>
      </c>
      <c r="K14" s="1375">
        <v>3.5666134306121111</v>
      </c>
      <c r="L14" s="1375">
        <v>15.915525281677889</v>
      </c>
      <c r="M14" s="1375">
        <v>29.418908999985099</v>
      </c>
      <c r="N14" s="1376"/>
      <c r="O14" s="1375">
        <v>6.0271295614043945</v>
      </c>
      <c r="P14" s="1375">
        <v>14.029565399716656</v>
      </c>
      <c r="Q14" s="1375">
        <v>12.044976156693007</v>
      </c>
      <c r="R14" s="1376"/>
      <c r="S14" s="490"/>
      <c r="T14" s="490"/>
    </row>
    <row r="15" spans="1:20">
      <c r="A15" s="490">
        <v>1996</v>
      </c>
      <c r="B15" s="1178"/>
      <c r="C15" s="1375">
        <v>18.46427521992992</v>
      </c>
      <c r="D15" s="1375">
        <v>29.073888956142806</v>
      </c>
      <c r="E15" s="1375">
        <v>24.314407397932733</v>
      </c>
      <c r="F15" s="1375">
        <v>4.5425934822508114E-4</v>
      </c>
      <c r="G15" s="1375">
        <v>169.00458067985301</v>
      </c>
      <c r="H15" s="1376"/>
      <c r="I15" s="1375">
        <v>2.0413641183300779</v>
      </c>
      <c r="J15" s="1375">
        <v>2.5143144276671503</v>
      </c>
      <c r="K15" s="1375">
        <v>3.1704319707280586</v>
      </c>
      <c r="L15" s="1375">
        <v>14.423212580982963</v>
      </c>
      <c r="M15" s="1375">
        <v>29.418908999985199</v>
      </c>
      <c r="N15" s="1376"/>
      <c r="O15" s="1375">
        <v>5.4878137135785385</v>
      </c>
      <c r="P15" s="1375">
        <v>12.094175239992897</v>
      </c>
      <c r="Q15" s="1375">
        <v>12.839115251647206</v>
      </c>
      <c r="R15" s="1376"/>
      <c r="S15" s="490"/>
      <c r="T15" s="490"/>
    </row>
    <row r="16" spans="1:20">
      <c r="A16" s="490">
        <v>1997</v>
      </c>
      <c r="B16" s="1178"/>
      <c r="C16" s="1375">
        <v>16.73764786084816</v>
      </c>
      <c r="D16" s="1375">
        <v>24.668093240328577</v>
      </c>
      <c r="E16" s="1375">
        <v>25.435978169958464</v>
      </c>
      <c r="F16" s="1375">
        <v>3.6809530313375191E-4</v>
      </c>
      <c r="G16" s="1375">
        <v>165.75508101854999</v>
      </c>
      <c r="H16" s="1376"/>
      <c r="I16" s="1375">
        <v>1.7492549297194533</v>
      </c>
      <c r="J16" s="1375">
        <v>2.1227082410542204</v>
      </c>
      <c r="K16" s="1375">
        <v>2.790980198489049</v>
      </c>
      <c r="L16" s="1375">
        <v>13.591068785016523</v>
      </c>
      <c r="M16" s="1375">
        <v>29.418908999985099</v>
      </c>
      <c r="N16" s="1376"/>
      <c r="O16" s="1375">
        <v>4.8665812899311858</v>
      </c>
      <c r="P16" s="1375">
        <v>10.080581937640156</v>
      </c>
      <c r="Q16" s="1375">
        <v>13.569187474890866</v>
      </c>
      <c r="R16" s="1376"/>
      <c r="S16" s="490"/>
      <c r="T16" s="490"/>
    </row>
    <row r="17" spans="1:20">
      <c r="A17" s="490">
        <v>1998</v>
      </c>
      <c r="B17" s="1178"/>
      <c r="C17" s="1375">
        <v>15.268750689986074</v>
      </c>
      <c r="D17" s="1375">
        <v>21.449350334558613</v>
      </c>
      <c r="E17" s="1375">
        <v>26.877994455690921</v>
      </c>
      <c r="F17" s="1375">
        <v>3.5025428354292393E-4</v>
      </c>
      <c r="G17" s="1375">
        <v>162.442738904664</v>
      </c>
      <c r="H17" s="1376"/>
      <c r="I17" s="1375">
        <v>1.477683980446145</v>
      </c>
      <c r="J17" s="1375">
        <v>1.8153304064444356</v>
      </c>
      <c r="K17" s="1375">
        <v>2.4960491704783423</v>
      </c>
      <c r="L17" s="1375">
        <v>12.166941759614661</v>
      </c>
      <c r="M17" s="1375">
        <v>29.418908999985099</v>
      </c>
      <c r="N17" s="1376"/>
      <c r="O17" s="1375">
        <v>4.3625668699548665</v>
      </c>
      <c r="P17" s="1375">
        <v>8.3636760185453642</v>
      </c>
      <c r="Q17" s="1375">
        <v>15.955009234387093</v>
      </c>
      <c r="R17" s="1376"/>
      <c r="S17" s="490"/>
      <c r="T17" s="490"/>
    </row>
    <row r="18" spans="1:20">
      <c r="A18" s="490">
        <v>1999</v>
      </c>
      <c r="B18" s="1178"/>
      <c r="C18" s="1375">
        <v>14.124944331188443</v>
      </c>
      <c r="D18" s="1375">
        <v>19.666789551232092</v>
      </c>
      <c r="E18" s="1375">
        <v>28.922215263988878</v>
      </c>
      <c r="F18" s="1375">
        <v>2.1947388683017557E-4</v>
      </c>
      <c r="G18" s="1375">
        <v>152.20011151843801</v>
      </c>
      <c r="H18" s="1376"/>
      <c r="I18" s="1375">
        <v>1.23559736269811</v>
      </c>
      <c r="J18" s="1375">
        <v>1.5869669489931451</v>
      </c>
      <c r="K18" s="1375">
        <v>2.2463192809561878</v>
      </c>
      <c r="L18" s="1375">
        <v>12.43402701902907</v>
      </c>
      <c r="M18" s="1375">
        <v>29.418908999985096</v>
      </c>
      <c r="N18" s="1376"/>
      <c r="O18" s="1375">
        <v>4.0353998809740323</v>
      </c>
      <c r="P18" s="1375">
        <v>7.0801444712038961</v>
      </c>
      <c r="Q18" s="1375">
        <v>16.753648276595971</v>
      </c>
      <c r="R18" s="1376"/>
      <c r="S18" s="490"/>
      <c r="T18" s="490"/>
    </row>
    <row r="19" spans="1:20">
      <c r="A19" s="490">
        <v>2000</v>
      </c>
      <c r="B19" s="1178"/>
      <c r="C19" s="1375">
        <v>12.767872861220157</v>
      </c>
      <c r="D19" s="1375">
        <v>20.995539769445902</v>
      </c>
      <c r="E19" s="1375">
        <v>44.809405355452689</v>
      </c>
      <c r="F19" s="1375">
        <v>2.0139069517493207E-4</v>
      </c>
      <c r="G19" s="1375">
        <v>136.627692537206</v>
      </c>
      <c r="H19" s="1376"/>
      <c r="I19" s="1375">
        <v>1.322821852976203</v>
      </c>
      <c r="J19" s="1375">
        <v>1.6883243832322927</v>
      </c>
      <c r="K19" s="1375">
        <v>2.0534194731916893</v>
      </c>
      <c r="L19" s="1375">
        <v>8.4590550832428484</v>
      </c>
      <c r="M19" s="1375">
        <v>29.418908999985096</v>
      </c>
      <c r="N19" s="1376"/>
      <c r="O19" s="1375">
        <v>3.7599815856451579</v>
      </c>
      <c r="P19" s="1375">
        <v>6.7060092854478146</v>
      </c>
      <c r="Q19" s="1375">
        <v>19.839999689434517</v>
      </c>
      <c r="R19" s="1376"/>
      <c r="S19" s="490"/>
      <c r="T19" s="490"/>
    </row>
    <row r="20" spans="1:20">
      <c r="A20" s="490">
        <v>2001</v>
      </c>
      <c r="B20" s="1178"/>
      <c r="C20" s="1375">
        <v>12.433265665615895</v>
      </c>
      <c r="D20" s="1375">
        <v>23.636850232744539</v>
      </c>
      <c r="E20" s="1375">
        <v>44.730385910296711</v>
      </c>
      <c r="F20" s="1375">
        <v>1.9755431363066453E-4</v>
      </c>
      <c r="G20" s="1375">
        <v>124.334505163221</v>
      </c>
      <c r="H20" s="1376"/>
      <c r="I20" s="1375">
        <v>1.3015601181752412</v>
      </c>
      <c r="J20" s="1375">
        <v>1.6929690992156421</v>
      </c>
      <c r="K20" s="1375">
        <v>1.9544247553063734</v>
      </c>
      <c r="L20" s="1375">
        <v>7.1698034428725608</v>
      </c>
      <c r="M20" s="1375">
        <v>29.418908999985195</v>
      </c>
      <c r="N20" s="1376"/>
      <c r="O20" s="1375">
        <v>3.3951243428966063</v>
      </c>
      <c r="P20" s="1375">
        <v>6.1258637245356153</v>
      </c>
      <c r="Q20" s="1375">
        <v>29.30168425017073</v>
      </c>
      <c r="R20" s="1376"/>
      <c r="S20" s="490"/>
      <c r="T20" s="490"/>
    </row>
    <row r="21" spans="1:20">
      <c r="A21" s="490">
        <v>2002</v>
      </c>
      <c r="B21" s="1178"/>
      <c r="C21" s="1375">
        <v>12.189979235444435</v>
      </c>
      <c r="D21" s="1375">
        <v>24.423630103452325</v>
      </c>
      <c r="E21" s="1375">
        <v>45.252694637357962</v>
      </c>
      <c r="F21" s="1375">
        <v>2.7876594945687048E-4</v>
      </c>
      <c r="G21" s="1375">
        <v>113.26595980439498</v>
      </c>
      <c r="H21" s="1376"/>
      <c r="I21" s="1375">
        <v>1.2109644231531245</v>
      </c>
      <c r="J21" s="1375">
        <v>1.6184089091268341</v>
      </c>
      <c r="K21" s="1375">
        <v>1.7667196719522433</v>
      </c>
      <c r="L21" s="1375">
        <v>6.791790528143812</v>
      </c>
      <c r="M21" s="1375">
        <v>29.418908999985099</v>
      </c>
      <c r="N21" s="1376"/>
      <c r="O21" s="1375">
        <v>3.0662632594667123</v>
      </c>
      <c r="P21" s="1375">
        <v>6.4425038241407737</v>
      </c>
      <c r="Q21" s="1375">
        <v>45.139384185441585</v>
      </c>
      <c r="R21" s="1376">
        <v>94.961676635404061</v>
      </c>
      <c r="S21" s="490"/>
      <c r="T21" s="490"/>
    </row>
    <row r="22" spans="1:20">
      <c r="A22" s="490">
        <v>2003</v>
      </c>
      <c r="B22" s="1178"/>
      <c r="C22" s="1375">
        <v>12.093322590989491</v>
      </c>
      <c r="D22" s="1375">
        <v>21.942238656432401</v>
      </c>
      <c r="E22" s="1375">
        <v>44.046751834561505</v>
      </c>
      <c r="F22" s="1375">
        <v>3.8937080508466381E-4</v>
      </c>
      <c r="G22" s="1375">
        <v>105.038452214047</v>
      </c>
      <c r="H22" s="1376"/>
      <c r="I22" s="1375">
        <v>1.1477368092591564</v>
      </c>
      <c r="J22" s="1375">
        <v>1.5073482159397962</v>
      </c>
      <c r="K22" s="1375">
        <v>1.6684589898851763</v>
      </c>
      <c r="L22" s="1375">
        <v>6.1589017268648698</v>
      </c>
      <c r="M22" s="1375">
        <v>29.418908999985099</v>
      </c>
      <c r="N22" s="1376"/>
      <c r="O22" s="1375">
        <v>2.8524448127220587</v>
      </c>
      <c r="P22" s="1375">
        <v>6.6885691664917006</v>
      </c>
      <c r="Q22" s="1375">
        <v>52.586389804011851</v>
      </c>
      <c r="R22" s="1376">
        <v>96.493784640304511</v>
      </c>
      <c r="S22" s="490"/>
      <c r="T22" s="490"/>
    </row>
    <row r="23" spans="1:20">
      <c r="A23" s="490">
        <v>2004</v>
      </c>
      <c r="B23" s="1178"/>
      <c r="C23" s="1375">
        <v>11.735019745294807</v>
      </c>
      <c r="D23" s="1375">
        <v>20.247649436967201</v>
      </c>
      <c r="E23" s="1375">
        <v>42.213563123802189</v>
      </c>
      <c r="F23" s="1375">
        <v>4.6080791916526759E-4</v>
      </c>
      <c r="G23" s="1375">
        <v>94.055998332872406</v>
      </c>
      <c r="H23" s="1376"/>
      <c r="I23" s="1375">
        <v>1.0804327998060257</v>
      </c>
      <c r="J23" s="1375">
        <v>1.4284714857255405</v>
      </c>
      <c r="K23" s="1375">
        <v>1.6023136958385094</v>
      </c>
      <c r="L23" s="1375">
        <v>5.217421401395403</v>
      </c>
      <c r="M23" s="1375">
        <v>29.418908999985199</v>
      </c>
      <c r="N23" s="1376"/>
      <c r="O23" s="1375">
        <v>2.7317964828638472</v>
      </c>
      <c r="P23" s="1375">
        <v>6.7460587439315658</v>
      </c>
      <c r="Q23" s="1375">
        <v>53.22763971093314</v>
      </c>
      <c r="R23" s="1376"/>
      <c r="S23" s="490"/>
      <c r="T23" s="490"/>
    </row>
    <row r="24" spans="1:20">
      <c r="A24" s="490">
        <v>2005</v>
      </c>
      <c r="B24" s="1178"/>
      <c r="C24" s="1375">
        <v>10.275077865873035</v>
      </c>
      <c r="D24" s="1375">
        <v>19.186906403532824</v>
      </c>
      <c r="E24" s="1375">
        <v>44.418085038489011</v>
      </c>
      <c r="F24" s="1375">
        <v>2.0227365251691505</v>
      </c>
      <c r="G24" s="1375">
        <v>90.962394052002296</v>
      </c>
      <c r="H24" s="1376"/>
      <c r="I24" s="1375">
        <v>1.0140885067734073</v>
      </c>
      <c r="J24" s="1375">
        <v>1.3187756534089392</v>
      </c>
      <c r="K24" s="1375">
        <v>1.3929226007934585</v>
      </c>
      <c r="L24" s="1375">
        <v>4.2637173507425539</v>
      </c>
      <c r="M24" s="1375">
        <v>29.418908999985199</v>
      </c>
      <c r="N24" s="1376"/>
      <c r="O24" s="1375">
        <v>2.8583533130622247</v>
      </c>
      <c r="P24" s="1375">
        <v>6.4956098889102334</v>
      </c>
      <c r="Q24" s="1375">
        <v>39.25457716609408</v>
      </c>
      <c r="R24" s="1376">
        <v>26.059820164046229</v>
      </c>
      <c r="S24" s="490"/>
      <c r="T24" s="490"/>
    </row>
    <row r="25" spans="1:20">
      <c r="A25" s="490">
        <v>2006</v>
      </c>
      <c r="B25" s="1178"/>
      <c r="C25" s="1375">
        <v>9.3937461044724166</v>
      </c>
      <c r="D25" s="1375">
        <v>19.238006977362026</v>
      </c>
      <c r="E25" s="1375">
        <v>46.482409350066519</v>
      </c>
      <c r="F25" s="1375">
        <v>4.4220712667135196</v>
      </c>
      <c r="G25" s="1375">
        <v>89.186959722710199</v>
      </c>
      <c r="H25" s="1376"/>
      <c r="I25" s="1375">
        <v>0.9660072828523093</v>
      </c>
      <c r="J25" s="1375">
        <v>1.2263082029789267</v>
      </c>
      <c r="K25" s="1375">
        <v>1.2112750879672907</v>
      </c>
      <c r="L25" s="1375">
        <v>3.3804811513901338</v>
      </c>
      <c r="M25" s="1375">
        <v>29.418908999985099</v>
      </c>
      <c r="N25" s="1376"/>
      <c r="O25" s="1375">
        <v>2.8311907895352886</v>
      </c>
      <c r="P25" s="1375">
        <v>6.7903675475754666</v>
      </c>
      <c r="Q25" s="1375">
        <v>43.09313900134191</v>
      </c>
      <c r="R25" s="1376">
        <v>45.908387823790562</v>
      </c>
      <c r="S25" s="490"/>
      <c r="T25" s="490"/>
    </row>
    <row r="26" spans="1:20">
      <c r="A26" s="490">
        <v>2007</v>
      </c>
      <c r="B26" s="1178"/>
      <c r="C26" s="1375">
        <v>8.4681107479206812</v>
      </c>
      <c r="D26" s="1375">
        <v>19.302845084804801</v>
      </c>
      <c r="E26" s="1375">
        <v>55.926336258320205</v>
      </c>
      <c r="F26" s="1375">
        <v>7.851067915878339</v>
      </c>
      <c r="G26" s="1375">
        <v>89.730003845254203</v>
      </c>
      <c r="H26" s="1376"/>
      <c r="I26" s="1375">
        <v>0.918921738127087</v>
      </c>
      <c r="J26" s="1375">
        <v>1.1269566877114821</v>
      </c>
      <c r="K26" s="1375">
        <v>1.0332109867254582</v>
      </c>
      <c r="L26" s="1375">
        <v>2.4808867874375271</v>
      </c>
      <c r="M26" s="1375">
        <v>29.418908999985199</v>
      </c>
      <c r="N26" s="1376"/>
      <c r="O26" s="1375">
        <v>2.8124672876215215</v>
      </c>
      <c r="P26" s="1375">
        <v>7.3300473808723918</v>
      </c>
      <c r="Q26" s="1375">
        <v>51.404705111637746</v>
      </c>
      <c r="R26" s="1376">
        <v>63.199069030864528</v>
      </c>
      <c r="S26" s="490"/>
      <c r="T26" s="490"/>
    </row>
    <row r="27" spans="1:20">
      <c r="A27" s="490">
        <v>2008</v>
      </c>
      <c r="B27" s="1178"/>
      <c r="C27" s="1375">
        <v>7.4961283583547482</v>
      </c>
      <c r="D27" s="1375">
        <v>19.374280550671457</v>
      </c>
      <c r="E27" s="1375">
        <v>57.785986391412514</v>
      </c>
      <c r="F27" s="1375">
        <v>12.954399439009821</v>
      </c>
      <c r="G27" s="1375">
        <v>90.758605721177403</v>
      </c>
      <c r="H27" s="1376"/>
      <c r="I27" s="1375">
        <v>0.8727771526859146</v>
      </c>
      <c r="J27" s="1375">
        <v>1.020708708091391</v>
      </c>
      <c r="K27" s="1375">
        <v>0.85817591826583872</v>
      </c>
      <c r="L27" s="1375">
        <v>1.5634852685580769</v>
      </c>
      <c r="M27" s="1375">
        <v>29.418908999985202</v>
      </c>
      <c r="N27" s="1376"/>
      <c r="O27" s="1375">
        <v>2.7878006178118846</v>
      </c>
      <c r="P27" s="1375">
        <v>7.3950917293837062</v>
      </c>
      <c r="Q27" s="1375">
        <v>51.609928194456089</v>
      </c>
      <c r="R27" s="1376">
        <v>75.259038250942552</v>
      </c>
      <c r="S27" s="490"/>
      <c r="T27" s="490"/>
    </row>
    <row r="28" spans="1:20">
      <c r="A28" s="490">
        <v>2009</v>
      </c>
      <c r="B28" s="1178"/>
      <c r="C28" s="1375">
        <v>6.2719051488915945</v>
      </c>
      <c r="D28" s="1375">
        <v>19.427610572361676</v>
      </c>
      <c r="E28" s="1375">
        <v>84.069553211191064</v>
      </c>
      <c r="F28" s="1375">
        <v>19.047852794884459</v>
      </c>
      <c r="G28" s="1375">
        <v>89.485219398867699</v>
      </c>
      <c r="H28" s="1376"/>
      <c r="I28" s="1375">
        <v>0.82752036948716579</v>
      </c>
      <c r="J28" s="1375">
        <v>0.90696838581565753</v>
      </c>
      <c r="K28" s="1375">
        <v>0.68813805848063259</v>
      </c>
      <c r="L28" s="1375">
        <v>0.62279810586696205</v>
      </c>
      <c r="M28" s="1375">
        <v>29.418908999985202</v>
      </c>
      <c r="N28" s="1376"/>
      <c r="O28" s="1375">
        <v>2.8503141454786896</v>
      </c>
      <c r="P28" s="1375">
        <v>8.9040661034210391</v>
      </c>
      <c r="Q28" s="1375">
        <v>47.402574660771613</v>
      </c>
      <c r="R28" s="1376">
        <v>84.999503530902032</v>
      </c>
      <c r="S28" s="490"/>
      <c r="T28" s="490"/>
    </row>
    <row r="29" spans="1:20">
      <c r="A29" s="490">
        <v>2010</v>
      </c>
      <c r="B29" s="1178"/>
      <c r="C29" s="1375">
        <v>6.3293390091677075</v>
      </c>
      <c r="D29" s="1375">
        <v>18.909976094754228</v>
      </c>
      <c r="E29" s="1375">
        <v>150.90275260779475</v>
      </c>
      <c r="F29" s="1375">
        <v>5.3835127950955641</v>
      </c>
      <c r="G29" s="1375">
        <v>77.733974686041506</v>
      </c>
      <c r="H29" s="1376"/>
      <c r="I29" s="1375">
        <v>1.9117197284738698</v>
      </c>
      <c r="J29" s="1375">
        <v>1.1745674910244592</v>
      </c>
      <c r="K29" s="1375">
        <v>0.82550668477258304</v>
      </c>
      <c r="L29" s="1375">
        <v>0.57104482375208498</v>
      </c>
      <c r="M29" s="1375">
        <v>29.418908999985099</v>
      </c>
      <c r="N29" s="1376"/>
      <c r="O29" s="1375">
        <v>3.0823135165716327</v>
      </c>
      <c r="P29" s="1375">
        <v>9.4651475048377218</v>
      </c>
      <c r="Q29" s="1375">
        <v>46.807053686210679</v>
      </c>
      <c r="R29" s="1376">
        <v>82.445280054071461</v>
      </c>
      <c r="S29" s="490"/>
      <c r="T29" s="490"/>
    </row>
    <row r="30" spans="1:20">
      <c r="A30" s="490">
        <v>2011</v>
      </c>
      <c r="B30" s="1178"/>
      <c r="C30" s="1375">
        <v>6.4128556780009953</v>
      </c>
      <c r="D30" s="1375">
        <v>18.731793918844701</v>
      </c>
      <c r="E30" s="1375">
        <v>394.93967465498338</v>
      </c>
      <c r="F30" s="1375">
        <v>5.3225497253646115</v>
      </c>
      <c r="G30" s="1375">
        <v>72.135373315548094</v>
      </c>
      <c r="H30" s="1376"/>
      <c r="I30" s="1375">
        <v>3.5282544153308439</v>
      </c>
      <c r="J30" s="1375">
        <v>1.8667488512699009</v>
      </c>
      <c r="K30" s="1375">
        <v>0.95207877354531134</v>
      </c>
      <c r="L30" s="1375">
        <v>0.55423766539551567</v>
      </c>
      <c r="M30" s="1375">
        <v>29.418908999985199</v>
      </c>
      <c r="N30" s="1376"/>
      <c r="O30" s="1375">
        <v>3.6888322424221425</v>
      </c>
      <c r="P30" s="1375">
        <v>11.984733684230921</v>
      </c>
      <c r="Q30" s="1375">
        <v>46.634877021107563</v>
      </c>
      <c r="R30" s="1376">
        <v>84.529736927111827</v>
      </c>
      <c r="S30" s="490"/>
      <c r="T30" s="490"/>
    </row>
    <row r="31" spans="1:20">
      <c r="A31" s="490">
        <v>2012</v>
      </c>
      <c r="B31" s="1178"/>
      <c r="C31" s="1375">
        <v>6.4821341989997663</v>
      </c>
      <c r="D31" s="1375">
        <v>18.818203576317156</v>
      </c>
      <c r="E31" s="1375">
        <v>670.86163575345859</v>
      </c>
      <c r="F31" s="1375">
        <v>5.2034503595963963</v>
      </c>
      <c r="G31" s="1375">
        <v>67.318901429533796</v>
      </c>
      <c r="H31" s="1376"/>
      <c r="I31" s="1375">
        <v>4.6152325173698827</v>
      </c>
      <c r="J31" s="1375">
        <v>2.5038692943572771</v>
      </c>
      <c r="K31" s="1375">
        <v>1.0809202771393693</v>
      </c>
      <c r="L31" s="1375">
        <v>0.65540735652553672</v>
      </c>
      <c r="M31" s="1375">
        <v>29.418908999985099</v>
      </c>
      <c r="N31" s="1376"/>
      <c r="O31" s="1375">
        <v>4.3180343365788891</v>
      </c>
      <c r="P31" s="1375">
        <v>12.050836061561732</v>
      </c>
      <c r="Q31" s="1375">
        <v>36.831562867871433</v>
      </c>
      <c r="R31" s="1376">
        <v>86.457478851087302</v>
      </c>
      <c r="S31" s="490"/>
      <c r="T31" s="490"/>
    </row>
    <row r="32" spans="1:20">
      <c r="A32" s="490">
        <v>2013</v>
      </c>
      <c r="B32" s="1178"/>
      <c r="C32" s="1375">
        <v>6.5157737275027952</v>
      </c>
      <c r="D32" s="1375">
        <v>18.864315168555024</v>
      </c>
      <c r="E32" s="1375">
        <v>894.721424009928</v>
      </c>
      <c r="F32" s="1375">
        <v>5.2989142944187364</v>
      </c>
      <c r="G32" s="1375">
        <v>63.233751733467003</v>
      </c>
      <c r="H32" s="1376"/>
      <c r="I32" s="1375">
        <v>5.3772759446153762</v>
      </c>
      <c r="J32" s="1375">
        <v>2.9755406703108869</v>
      </c>
      <c r="K32" s="1375">
        <v>1.2133181882279946</v>
      </c>
      <c r="L32" s="1375">
        <v>0.67211527173344643</v>
      </c>
      <c r="M32" s="1375">
        <v>29.418908999985099</v>
      </c>
      <c r="N32" s="1376"/>
      <c r="O32" s="1375">
        <v>5.0811403987151023</v>
      </c>
      <c r="P32" s="1375">
        <v>11.73774197907043</v>
      </c>
      <c r="Q32" s="1375">
        <v>36.873916084751855</v>
      </c>
      <c r="R32" s="1376">
        <v>85.607378859122875</v>
      </c>
      <c r="S32" s="490"/>
      <c r="T32" s="490"/>
    </row>
    <row r="33" spans="1:20">
      <c r="A33" s="490">
        <v>2014</v>
      </c>
      <c r="B33" s="1178"/>
      <c r="C33" s="1375">
        <v>6.5421111647735071</v>
      </c>
      <c r="D33" s="1375">
        <v>18.52999570745245</v>
      </c>
      <c r="E33" s="1375">
        <v>745.65504282992299</v>
      </c>
      <c r="F33" s="1375">
        <v>5.1555081791793844</v>
      </c>
      <c r="G33" s="1375">
        <v>60.591694632652398</v>
      </c>
      <c r="H33" s="1376"/>
      <c r="I33" s="1375">
        <v>6.0231801703637906</v>
      </c>
      <c r="J33" s="1375">
        <v>3.3916965412606759</v>
      </c>
      <c r="K33" s="1375">
        <v>1.3018460107248755</v>
      </c>
      <c r="L33" s="1375">
        <v>0.71356610045846647</v>
      </c>
      <c r="M33" s="1375">
        <v>29.418908999985103</v>
      </c>
      <c r="N33" s="1376"/>
      <c r="O33" s="1375">
        <v>7.9155705513748371</v>
      </c>
      <c r="P33" s="1375">
        <v>14.726896457565402</v>
      </c>
      <c r="Q33" s="1375">
        <v>44.62611494144906</v>
      </c>
      <c r="R33" s="1376">
        <v>86.636512114121814</v>
      </c>
      <c r="S33" s="490"/>
      <c r="T33" s="490"/>
    </row>
    <row r="34" spans="1:20">
      <c r="A34" s="490">
        <v>2015</v>
      </c>
      <c r="B34" s="1178"/>
      <c r="C34" s="1375">
        <v>6.5208403728389399</v>
      </c>
      <c r="D34" s="1375">
        <v>18.193997371548544</v>
      </c>
      <c r="E34" s="1375">
        <v>445.65502730331121</v>
      </c>
      <c r="F34" s="1375">
        <v>5.0592612010211457</v>
      </c>
      <c r="G34" s="1375">
        <v>57.167800822012708</v>
      </c>
      <c r="H34" s="1376"/>
      <c r="I34" s="1375">
        <v>6.6143789683712892</v>
      </c>
      <c r="J34" s="1375">
        <v>3.7662130564426062</v>
      </c>
      <c r="K34" s="1375">
        <v>1.3829134693787346</v>
      </c>
      <c r="L34" s="1375">
        <v>0.73935750701968439</v>
      </c>
      <c r="M34" s="1375">
        <v>29.418908999985096</v>
      </c>
      <c r="N34" s="1376"/>
      <c r="O34" s="1375">
        <v>9.2644883190203231</v>
      </c>
      <c r="P34" s="1375">
        <v>15.313138020769191</v>
      </c>
      <c r="Q34" s="1375">
        <v>47.40795467144298</v>
      </c>
      <c r="R34" s="1376">
        <v>87.026285088103165</v>
      </c>
      <c r="S34" s="490"/>
      <c r="T34" s="490"/>
    </row>
    <row r="35" spans="1:20">
      <c r="A35" s="490">
        <v>2016</v>
      </c>
      <c r="B35" s="1178"/>
      <c r="C35" s="1375">
        <v>6.4878757524009831</v>
      </c>
      <c r="D35" s="1375">
        <v>17.70270757913832</v>
      </c>
      <c r="E35" s="1375">
        <v>438.30819900589211</v>
      </c>
      <c r="F35" s="1375">
        <v>4.8687292826370863</v>
      </c>
      <c r="G35" s="1375">
        <v>53.659083717471702</v>
      </c>
      <c r="H35" s="1376"/>
      <c r="I35" s="1375">
        <v>6.8600562496017252</v>
      </c>
      <c r="J35" s="1375">
        <v>4.108964149166753</v>
      </c>
      <c r="K35" s="1375">
        <v>1.444064483073761</v>
      </c>
      <c r="L35" s="1375">
        <v>0.79032151217648272</v>
      </c>
      <c r="M35" s="1375">
        <v>29.418908999985099</v>
      </c>
      <c r="N35" s="1376"/>
      <c r="O35" s="1375">
        <v>11.521508489386859</v>
      </c>
      <c r="P35" s="1375">
        <v>19.15928793234897</v>
      </c>
      <c r="Q35" s="1375">
        <v>47.460725295045329</v>
      </c>
      <c r="R35" s="1376">
        <v>87.511085805149989</v>
      </c>
      <c r="S35" s="490"/>
      <c r="T35" s="490"/>
    </row>
    <row r="36" spans="1:20">
      <c r="A36" s="490">
        <v>2017</v>
      </c>
      <c r="B36" s="1178"/>
      <c r="C36" s="1375">
        <v>6.4637039574381738</v>
      </c>
      <c r="D36" s="1375">
        <v>17.043484824635602</v>
      </c>
      <c r="E36" s="1375">
        <v>462.41501344495009</v>
      </c>
      <c r="F36" s="1375">
        <v>4.3170411204718038</v>
      </c>
      <c r="G36" s="1375">
        <v>51.125486223059099</v>
      </c>
      <c r="H36" s="1376"/>
      <c r="I36" s="1375">
        <v>7.0223080132164082</v>
      </c>
      <c r="J36" s="1375">
        <v>4.3671056490680336</v>
      </c>
      <c r="K36" s="1375">
        <v>1.4749803994011257</v>
      </c>
      <c r="L36" s="1375">
        <v>0.80165290912082199</v>
      </c>
      <c r="M36" s="1375">
        <v>29.418908999985099</v>
      </c>
      <c r="N36" s="1376"/>
      <c r="O36" s="1375">
        <v>15.044252374916047</v>
      </c>
      <c r="P36" s="1375">
        <v>23.670128773064825</v>
      </c>
      <c r="Q36" s="1375">
        <v>51.443453577370256</v>
      </c>
      <c r="R36" s="1376">
        <v>88.108667784827077</v>
      </c>
      <c r="S36" s="490"/>
      <c r="T36" s="490"/>
    </row>
    <row r="37" spans="1:20">
      <c r="A37" s="490">
        <v>2018</v>
      </c>
      <c r="B37" s="1178"/>
      <c r="C37" s="1375">
        <v>6.3775421645696033</v>
      </c>
      <c r="D37" s="1375">
        <v>17.070743352818738</v>
      </c>
      <c r="E37" s="1375">
        <v>381.19950360232963</v>
      </c>
      <c r="F37" s="1375">
        <v>3.8252102775133343</v>
      </c>
      <c r="G37" s="1375">
        <v>47.061191529559103</v>
      </c>
      <c r="H37" s="1376"/>
      <c r="I37" s="1375">
        <v>7.2385340955622262</v>
      </c>
      <c r="J37" s="1375">
        <v>4.4873151658927837</v>
      </c>
      <c r="K37" s="1375">
        <v>1.4932484882914032</v>
      </c>
      <c r="L37" s="1375">
        <v>0.81806894418511</v>
      </c>
      <c r="M37" s="1375">
        <v>29.418908999985199</v>
      </c>
      <c r="N37" s="1376"/>
      <c r="O37" s="1375">
        <v>15.38301252638972</v>
      </c>
      <c r="P37" s="1375">
        <v>24.021456448414312</v>
      </c>
      <c r="Q37" s="1375">
        <v>89.174895370951774</v>
      </c>
      <c r="R37" s="1376">
        <v>91.997742866972672</v>
      </c>
      <c r="S37" s="490"/>
      <c r="T37" s="490"/>
    </row>
    <row r="38" spans="1:20">
      <c r="A38" s="490">
        <v>2019</v>
      </c>
      <c r="B38" s="1178"/>
      <c r="C38" s="1375">
        <v>6.240507989704053</v>
      </c>
      <c r="D38" s="1375">
        <v>14.638017117751724</v>
      </c>
      <c r="E38" s="1375">
        <v>317.03861213366611</v>
      </c>
      <c r="F38" s="1375">
        <v>1.0824650997774701</v>
      </c>
      <c r="G38" s="1375">
        <v>43.326207629235498</v>
      </c>
      <c r="H38" s="1376"/>
      <c r="I38" s="1375">
        <v>7.2240597350646043</v>
      </c>
      <c r="J38" s="1375">
        <v>4.8237279779698952</v>
      </c>
      <c r="K38" s="1375">
        <v>1.5616246140994616</v>
      </c>
      <c r="L38" s="1375">
        <v>0.8507818009970719</v>
      </c>
      <c r="M38" s="1375">
        <v>27.887656836305204</v>
      </c>
      <c r="N38" s="1376"/>
      <c r="O38" s="1375">
        <v>16.958528978296318</v>
      </c>
      <c r="P38" s="1375">
        <v>23.212407647761118</v>
      </c>
      <c r="Q38" s="1375">
        <v>89.22318061383028</v>
      </c>
      <c r="R38" s="1376">
        <v>91.98982248293953</v>
      </c>
      <c r="S38" s="490"/>
      <c r="T38" s="490"/>
    </row>
    <row r="39" spans="1:20">
      <c r="A39" s="490">
        <v>2020</v>
      </c>
      <c r="B39" s="1178"/>
      <c r="C39" s="1375">
        <v>6.2678727263508103</v>
      </c>
      <c r="D39" s="1375">
        <v>12.517850479239398</v>
      </c>
      <c r="E39" s="1375">
        <v>204.18319114228453</v>
      </c>
      <c r="F39" s="1375">
        <v>0.30635999097608441</v>
      </c>
      <c r="G39" s="1375">
        <v>39.925862856143603</v>
      </c>
      <c r="H39" s="1376"/>
      <c r="I39" s="1375">
        <v>7.2153584977656395</v>
      </c>
      <c r="J39" s="1375">
        <v>4.8453380548697593</v>
      </c>
      <c r="K39" s="1375">
        <v>1.6094102423742842</v>
      </c>
      <c r="L39" s="1375">
        <v>0.84870984956537998</v>
      </c>
      <c r="M39" s="1375">
        <v>24.852668827209801</v>
      </c>
      <c r="N39" s="1376"/>
      <c r="O39" s="1375">
        <v>14.556478714685108</v>
      </c>
      <c r="P39" s="1375">
        <v>20.822079540076736</v>
      </c>
      <c r="Q39" s="1375">
        <v>90.101637438011053</v>
      </c>
      <c r="R39" s="1376">
        <v>91.999481750895512</v>
      </c>
      <c r="S39" s="490"/>
      <c r="T39" s="490"/>
    </row>
    <row r="40" spans="1:20">
      <c r="A40" s="490">
        <v>2021</v>
      </c>
      <c r="B40" s="1178"/>
      <c r="C40" s="1375">
        <v>6.1761778577039887</v>
      </c>
      <c r="D40" s="1375">
        <v>13.015744589443813</v>
      </c>
      <c r="E40" s="1375">
        <v>128.93667167349832</v>
      </c>
      <c r="F40" s="1375">
        <v>0.39005557424329773</v>
      </c>
      <c r="G40" s="1375">
        <v>37.610735647695797</v>
      </c>
      <c r="H40" s="1376"/>
      <c r="I40" s="1375">
        <v>7.0257123138382385</v>
      </c>
      <c r="J40" s="1375">
        <v>4.5742641717974655</v>
      </c>
      <c r="K40" s="1375">
        <v>1.6270050970977115</v>
      </c>
      <c r="L40" s="1375">
        <v>0.89195677248368532</v>
      </c>
      <c r="M40" s="1375">
        <v>21.754740912730298</v>
      </c>
      <c r="N40" s="1376"/>
      <c r="O40" s="1375">
        <v>13.925238001578721</v>
      </c>
      <c r="P40" s="1375">
        <v>15.394678068623534</v>
      </c>
      <c r="Q40" s="1375">
        <v>90.003646622271106</v>
      </c>
      <c r="R40" s="1376">
        <v>91.999999999653411</v>
      </c>
      <c r="S40" s="490"/>
      <c r="T40" s="490"/>
    </row>
    <row r="41" spans="1:20">
      <c r="A41" s="490">
        <v>2022</v>
      </c>
      <c r="B41" s="1178"/>
      <c r="C41" s="1377">
        <v>6.032745431696279</v>
      </c>
      <c r="D41" s="1375">
        <v>11.828962477408894</v>
      </c>
      <c r="E41" s="1375">
        <v>69.573616197828628</v>
      </c>
      <c r="F41" s="1375">
        <v>0.4840235439792725</v>
      </c>
      <c r="G41" s="1375">
        <v>33.255635719481198</v>
      </c>
      <c r="H41" s="1376"/>
      <c r="I41" s="1375">
        <v>6.8912107563175535</v>
      </c>
      <c r="J41" s="1375">
        <v>4.3037055421775285</v>
      </c>
      <c r="K41" s="1375">
        <v>1.6444319420898472</v>
      </c>
      <c r="L41" s="1375">
        <v>0.94929949361043897</v>
      </c>
      <c r="M41" s="1375">
        <v>18.676574076350398</v>
      </c>
      <c r="N41" s="1376"/>
      <c r="O41" s="1375">
        <v>13.434118411576447</v>
      </c>
      <c r="P41" s="1375">
        <v>13.403669588061604</v>
      </c>
      <c r="Q41" s="1375">
        <v>89.849669428055449</v>
      </c>
      <c r="R41" s="1376">
        <v>91.999999999999702</v>
      </c>
      <c r="S41" s="490"/>
      <c r="T41" s="490"/>
    </row>
    <row r="42" spans="1:20">
      <c r="A42" s="490">
        <v>2023</v>
      </c>
      <c r="B42" s="1178"/>
      <c r="C42" s="1377">
        <v>5.9812928544574033</v>
      </c>
      <c r="D42" s="1375">
        <v>10.493078296288033</v>
      </c>
      <c r="E42" s="1375">
        <v>24.617327257983128</v>
      </c>
      <c r="F42" s="1375">
        <v>0.38817707324925832</v>
      </c>
      <c r="G42" s="1375">
        <v>30.2513028146723</v>
      </c>
      <c r="H42" s="1376"/>
      <c r="I42" s="1375">
        <v>6.7265245140490579</v>
      </c>
      <c r="J42" s="1375">
        <v>4.0271109265189526</v>
      </c>
      <c r="K42" s="1375">
        <v>1.6532280722047086</v>
      </c>
      <c r="L42" s="1375">
        <v>0.97481166850674561</v>
      </c>
      <c r="M42" s="1375">
        <v>16.331779715231001</v>
      </c>
      <c r="N42" s="1375"/>
      <c r="O42" s="1377">
        <v>12.081753911934165</v>
      </c>
      <c r="P42" s="1375">
        <v>11.456106225220337</v>
      </c>
      <c r="Q42" s="1375">
        <v>89.595496361709721</v>
      </c>
      <c r="R42" s="1376">
        <v>91.999999999652218</v>
      </c>
      <c r="S42" s="490"/>
      <c r="T42" s="490"/>
    </row>
    <row r="43" spans="1:20">
      <c r="A43" s="1182">
        <v>2024</v>
      </c>
      <c r="B43" s="1635"/>
      <c r="C43" s="1378">
        <v>5.9635978429898335</v>
      </c>
      <c r="D43" s="1388">
        <v>9.0748822531545308</v>
      </c>
      <c r="E43" s="1388">
        <v>12.705501134454325</v>
      </c>
      <c r="F43" s="1388">
        <v>0.37736495166224088</v>
      </c>
      <c r="G43" s="1388">
        <v>26.870372434709399</v>
      </c>
      <c r="H43" s="1636"/>
      <c r="I43" s="1388">
        <v>6.5964733665729369</v>
      </c>
      <c r="J43" s="1388">
        <v>3.6882720277867285</v>
      </c>
      <c r="K43" s="1388">
        <v>1.6516064963808545</v>
      </c>
      <c r="L43" s="1388">
        <v>1.0094346561261398</v>
      </c>
      <c r="M43" s="1388">
        <v>14.249508242394501</v>
      </c>
      <c r="N43" s="1388"/>
      <c r="O43" s="1378">
        <v>11.946061389874778</v>
      </c>
      <c r="P43" s="1388">
        <v>10.478833637200177</v>
      </c>
      <c r="Q43" s="1388">
        <v>89.779703771706409</v>
      </c>
      <c r="R43" s="1636">
        <v>91.999999999999602</v>
      </c>
      <c r="S43" s="490"/>
      <c r="T43" s="490"/>
    </row>
    <row r="44" spans="1:20">
      <c r="A44" s="490"/>
      <c r="B44" s="490"/>
      <c r="C44" s="490"/>
      <c r="D44" s="490"/>
      <c r="E44" s="490"/>
      <c r="F44" s="490"/>
      <c r="G44" s="490"/>
      <c r="H44" s="490"/>
      <c r="I44" s="490"/>
      <c r="J44" s="490"/>
      <c r="K44" s="490"/>
      <c r="L44" s="490"/>
      <c r="M44" s="490"/>
      <c r="N44" s="490"/>
      <c r="O44" s="490"/>
      <c r="P44" s="490"/>
      <c r="Q44" s="490"/>
      <c r="R44" s="490"/>
      <c r="S44" s="490"/>
      <c r="T44" s="490"/>
    </row>
    <row r="45" spans="1:20">
      <c r="A45" s="490"/>
      <c r="B45" s="490"/>
      <c r="C45" s="490"/>
      <c r="D45" s="490"/>
      <c r="E45" s="490"/>
      <c r="F45" s="490"/>
      <c r="G45" s="490"/>
      <c r="H45" s="490"/>
      <c r="I45" s="490"/>
      <c r="J45" s="490"/>
      <c r="K45" s="490"/>
      <c r="L45" s="490"/>
      <c r="M45" s="490"/>
      <c r="N45" s="490"/>
      <c r="O45" s="490"/>
      <c r="P45" s="490"/>
      <c r="Q45" s="490"/>
      <c r="R45" s="490"/>
      <c r="S45" s="490"/>
      <c r="T45" s="490"/>
    </row>
    <row r="46" spans="1:20">
      <c r="A46" s="490"/>
      <c r="B46" s="490"/>
      <c r="C46" s="490"/>
      <c r="D46" s="490"/>
      <c r="E46" s="490"/>
      <c r="F46" s="490"/>
      <c r="G46" s="490"/>
      <c r="H46" s="490"/>
      <c r="I46" s="490"/>
      <c r="J46" s="490"/>
      <c r="K46" s="490"/>
      <c r="L46" s="490"/>
      <c r="M46" s="490"/>
      <c r="N46" s="490"/>
      <c r="O46" s="490"/>
      <c r="P46" s="490"/>
      <c r="Q46" s="490"/>
      <c r="R46" s="490"/>
      <c r="S46" s="490"/>
      <c r="T46" s="490"/>
    </row>
    <row r="47" spans="1:20">
      <c r="A47" s="490"/>
      <c r="B47" s="490"/>
      <c r="C47" s="490"/>
      <c r="D47" s="490"/>
      <c r="E47" s="490"/>
      <c r="F47" s="490"/>
      <c r="G47" s="490"/>
      <c r="H47" s="490"/>
      <c r="I47" s="490"/>
      <c r="J47" s="490"/>
      <c r="K47" s="490"/>
      <c r="L47" s="490"/>
      <c r="M47" s="490"/>
      <c r="N47" s="490"/>
      <c r="O47" s="490"/>
      <c r="P47" s="490"/>
      <c r="Q47" s="490"/>
      <c r="R47" s="490"/>
      <c r="S47" s="490"/>
      <c r="T47" s="490"/>
    </row>
    <row r="48" spans="1:20">
      <c r="A48" s="490"/>
      <c r="B48" s="490"/>
      <c r="C48" s="490"/>
      <c r="D48" s="490"/>
      <c r="E48" s="490"/>
      <c r="F48" s="490"/>
      <c r="G48" s="490"/>
      <c r="H48" s="490"/>
      <c r="I48" s="490"/>
      <c r="J48" s="490"/>
      <c r="K48" s="490"/>
      <c r="L48" s="490"/>
      <c r="M48" s="490"/>
      <c r="N48" s="490"/>
      <c r="O48" s="490"/>
      <c r="P48" s="490"/>
      <c r="Q48" s="490"/>
      <c r="R48" s="490"/>
      <c r="S48" s="490"/>
      <c r="T48" s="490"/>
    </row>
    <row r="49" spans="1:20">
      <c r="A49" s="490"/>
      <c r="B49" s="490"/>
      <c r="C49" s="490"/>
      <c r="D49" s="490"/>
      <c r="E49" s="490"/>
      <c r="F49" s="490"/>
      <c r="G49" s="490"/>
      <c r="H49" s="490"/>
      <c r="I49" s="490"/>
      <c r="J49" s="490"/>
      <c r="K49" s="490"/>
      <c r="L49" s="490"/>
      <c r="M49" s="490"/>
      <c r="N49" s="490"/>
      <c r="O49" s="490"/>
      <c r="P49" s="490"/>
      <c r="Q49" s="490"/>
      <c r="R49" s="490"/>
      <c r="S49" s="490"/>
      <c r="T49" s="490"/>
    </row>
  </sheetData>
  <mergeCells count="1">
    <mergeCell ref="A1:D1"/>
  </mergeCells>
  <hyperlinks>
    <hyperlink ref="A1" location="Contents!A1" display="To table of contents" xr:uid="{C243BFA2-358B-444A-B86D-F11B151F356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F1F9-458E-4627-9E03-983E2F041DA4}">
  <sheetPr>
    <tabColor rgb="FF00B050"/>
  </sheetPr>
  <dimension ref="A1:T50"/>
  <sheetViews>
    <sheetView topLeftCell="A5" workbookViewId="0">
      <selection activeCell="P22" sqref="P22"/>
    </sheetView>
  </sheetViews>
  <sheetFormatPr defaultRowHeight="12"/>
  <cols>
    <col min="2" max="2" width="3" customWidth="1"/>
    <col min="8" max="8" width="3.1640625" customWidth="1"/>
    <col min="14" max="14" width="2.5" customWidth="1"/>
  </cols>
  <sheetData>
    <row r="1" spans="1:20" ht="28.5" customHeight="1">
      <c r="A1" s="1922" t="s">
        <v>10</v>
      </c>
      <c r="B1" s="1922"/>
      <c r="C1" s="1922"/>
      <c r="D1" s="1922"/>
    </row>
    <row r="2" spans="1:20" ht="20.25">
      <c r="A2" s="1174" t="s">
        <v>1688</v>
      </c>
      <c r="B2" s="490"/>
      <c r="C2" s="490"/>
      <c r="D2" s="490"/>
      <c r="E2" s="490"/>
      <c r="F2" s="490"/>
      <c r="G2" s="490"/>
      <c r="H2" s="490"/>
      <c r="I2" s="490"/>
      <c r="J2" s="490"/>
      <c r="K2" s="490"/>
      <c r="L2" s="490"/>
      <c r="M2" s="490"/>
      <c r="N2" s="490"/>
      <c r="O2" s="490"/>
      <c r="P2" s="490"/>
      <c r="Q2" s="490"/>
      <c r="R2" s="490"/>
      <c r="S2" s="490"/>
      <c r="T2" s="490"/>
    </row>
    <row r="3" spans="1:20">
      <c r="A3" s="490"/>
      <c r="B3" s="490"/>
      <c r="C3" s="490"/>
      <c r="D3" s="490"/>
      <c r="E3" s="490"/>
      <c r="F3" s="490"/>
      <c r="G3" s="490"/>
      <c r="H3" s="490"/>
      <c r="I3" s="490"/>
      <c r="J3" s="490"/>
      <c r="K3" s="490"/>
      <c r="L3" s="490"/>
      <c r="M3" s="490"/>
      <c r="N3" s="490"/>
      <c r="O3" s="490"/>
      <c r="P3" s="490"/>
      <c r="Q3" s="490"/>
      <c r="R3" s="490"/>
      <c r="S3" s="490"/>
      <c r="T3" s="490"/>
    </row>
    <row r="4" spans="1:20">
      <c r="A4" s="1260"/>
      <c r="B4" s="1432"/>
      <c r="C4" s="1260" t="s">
        <v>22</v>
      </c>
      <c r="D4" s="1260"/>
      <c r="E4" s="1260"/>
      <c r="F4" s="1260"/>
      <c r="G4" s="1260"/>
      <c r="H4" s="1432"/>
      <c r="I4" s="1260" t="s">
        <v>101</v>
      </c>
      <c r="J4" s="1260"/>
      <c r="K4" s="1260"/>
      <c r="L4" s="1260"/>
      <c r="M4" s="1260"/>
      <c r="N4" s="1432"/>
      <c r="O4" s="1260" t="s">
        <v>1683</v>
      </c>
      <c r="P4" s="1260"/>
      <c r="Q4" s="1260"/>
      <c r="R4" s="1432"/>
      <c r="S4" s="490"/>
      <c r="T4" s="490"/>
    </row>
    <row r="5" spans="1:20" s="1176" customFormat="1" ht="36">
      <c r="A5" s="1175"/>
      <c r="B5" s="1177"/>
      <c r="C5" s="1261" t="s">
        <v>1684</v>
      </c>
      <c r="D5" s="1261" t="s">
        <v>1685</v>
      </c>
      <c r="E5" s="1261" t="s">
        <v>1686</v>
      </c>
      <c r="F5" s="1261" t="s">
        <v>426</v>
      </c>
      <c r="G5" s="1261" t="s">
        <v>1687</v>
      </c>
      <c r="H5" s="1433"/>
      <c r="I5" s="1261" t="s">
        <v>1684</v>
      </c>
      <c r="J5" s="1261" t="s">
        <v>1685</v>
      </c>
      <c r="K5" s="1261" t="s">
        <v>1686</v>
      </c>
      <c r="L5" s="1261" t="s">
        <v>426</v>
      </c>
      <c r="M5" s="1261" t="s">
        <v>1687</v>
      </c>
      <c r="N5" s="1433"/>
      <c r="O5" s="1261" t="s">
        <v>1684</v>
      </c>
      <c r="P5" s="1261" t="s">
        <v>1685</v>
      </c>
      <c r="Q5" s="1261" t="s">
        <v>1686</v>
      </c>
      <c r="R5" s="1433" t="s">
        <v>426</v>
      </c>
      <c r="S5" s="1175"/>
      <c r="T5" s="1175"/>
    </row>
    <row r="6" spans="1:20">
      <c r="A6" s="490"/>
      <c r="B6" s="1178"/>
      <c r="C6" s="1260"/>
      <c r="D6" s="1260"/>
      <c r="E6" s="1260"/>
      <c r="F6" s="1260"/>
      <c r="G6" s="1260"/>
      <c r="H6" s="1432"/>
      <c r="I6" s="1260"/>
      <c r="J6" s="1260"/>
      <c r="K6" s="1260"/>
      <c r="L6" s="1260"/>
      <c r="M6" s="1260"/>
      <c r="N6" s="1432"/>
      <c r="O6" s="1260"/>
      <c r="P6" s="1260"/>
      <c r="Q6" s="1260"/>
      <c r="R6" s="1432"/>
      <c r="S6" s="490"/>
      <c r="T6" s="490"/>
    </row>
    <row r="7" spans="1:20">
      <c r="A7" s="490"/>
      <c r="B7" s="1178"/>
      <c r="C7" s="490" t="s">
        <v>222</v>
      </c>
      <c r="D7" s="490"/>
      <c r="E7" s="490"/>
      <c r="F7" s="490"/>
      <c r="G7" s="490"/>
      <c r="H7" s="1178"/>
      <c r="I7" s="490"/>
      <c r="J7" s="490"/>
      <c r="K7" s="490"/>
      <c r="L7" s="490"/>
      <c r="M7" s="490"/>
      <c r="N7" s="1178"/>
      <c r="O7" s="490"/>
      <c r="P7" s="490"/>
      <c r="Q7" s="490"/>
      <c r="R7" s="1178"/>
      <c r="S7" s="490"/>
      <c r="T7" s="490"/>
    </row>
    <row r="8" spans="1:20">
      <c r="A8" s="490"/>
      <c r="B8" s="1178"/>
      <c r="C8" s="490"/>
      <c r="D8" s="490"/>
      <c r="E8" s="490"/>
      <c r="F8" s="490"/>
      <c r="G8" s="490"/>
      <c r="H8" s="1178"/>
      <c r="I8" s="490"/>
      <c r="J8" s="490"/>
      <c r="K8" s="490"/>
      <c r="L8" s="490"/>
      <c r="M8" s="490"/>
      <c r="N8" s="1178"/>
      <c r="O8" s="490"/>
      <c r="P8" s="490"/>
      <c r="Q8" s="490"/>
      <c r="R8" s="1178"/>
      <c r="S8" s="490"/>
      <c r="T8" s="490"/>
    </row>
    <row r="9" spans="1:20">
      <c r="A9" s="490">
        <v>1990</v>
      </c>
      <c r="B9" s="1178"/>
      <c r="C9" s="1375">
        <v>1.4422598917685501</v>
      </c>
      <c r="D9" s="1375">
        <v>0.50099136702301705</v>
      </c>
      <c r="E9" s="1375">
        <v>0.70801839675011102</v>
      </c>
      <c r="F9" s="1375">
        <v>0.76956959769696798</v>
      </c>
      <c r="G9" s="1375">
        <v>0.873900493563318</v>
      </c>
      <c r="H9" s="1376"/>
      <c r="I9" s="1375">
        <v>2.5330160588117996E-2</v>
      </c>
      <c r="J9" s="1375">
        <v>2.6423583101737199E-2</v>
      </c>
      <c r="K9" s="1375">
        <v>0.79360779809267601</v>
      </c>
      <c r="L9" s="1375">
        <v>0.81588714645833205</v>
      </c>
      <c r="M9" s="1375"/>
      <c r="N9" s="1376"/>
      <c r="O9" s="1375">
        <v>1.39036840922941</v>
      </c>
      <c r="P9" s="1375">
        <v>0.91019586740034597</v>
      </c>
      <c r="Q9" s="1375">
        <v>1.9569884218726401</v>
      </c>
      <c r="R9" s="1376"/>
      <c r="S9" s="490"/>
      <c r="T9" s="490"/>
    </row>
    <row r="10" spans="1:20">
      <c r="A10" s="490">
        <v>1991</v>
      </c>
      <c r="B10" s="1178"/>
      <c r="C10" s="1375">
        <v>1.91668516490039</v>
      </c>
      <c r="D10" s="1375">
        <v>0.50099136702301705</v>
      </c>
      <c r="E10" s="1375">
        <v>0.74005087860492402</v>
      </c>
      <c r="F10" s="1375">
        <v>0.74581204066031703</v>
      </c>
      <c r="G10" s="1375">
        <v>0.897273688037585</v>
      </c>
      <c r="H10" s="1376"/>
      <c r="I10" s="1375">
        <v>2.5330160588118E-2</v>
      </c>
      <c r="J10" s="1375">
        <v>2.6423583101737196E-2</v>
      </c>
      <c r="K10" s="1375">
        <v>0.92222712585642197</v>
      </c>
      <c r="L10" s="1375">
        <v>0.81560178290782404</v>
      </c>
      <c r="M10" s="1375"/>
      <c r="N10" s="1376"/>
      <c r="O10" s="1375">
        <v>1.8674503404863603</v>
      </c>
      <c r="P10" s="1375">
        <v>1.4882746749679401</v>
      </c>
      <c r="Q10" s="1375">
        <v>1.9548159862221801</v>
      </c>
      <c r="R10" s="1376"/>
      <c r="S10" s="490"/>
      <c r="T10" s="490"/>
    </row>
    <row r="11" spans="1:20">
      <c r="A11" s="490">
        <v>1992</v>
      </c>
      <c r="B11" s="1178"/>
      <c r="C11" s="1375">
        <v>2.4037057304406799</v>
      </c>
      <c r="D11" s="1375">
        <v>1.7774982926633001</v>
      </c>
      <c r="E11" s="1375">
        <v>0.77251400741629805</v>
      </c>
      <c r="F11" s="1375">
        <v>0.74732554594922995</v>
      </c>
      <c r="G11" s="1375">
        <v>0.92679537398666401</v>
      </c>
      <c r="H11" s="1376"/>
      <c r="I11" s="1375">
        <v>0.112910424768524</v>
      </c>
      <c r="J11" s="1375">
        <v>0.142209723399565</v>
      </c>
      <c r="K11" s="1375">
        <v>0.93147276843789295</v>
      </c>
      <c r="L11" s="1375">
        <v>0.81676254861925002</v>
      </c>
      <c r="M11" s="1375"/>
      <c r="N11" s="1376"/>
      <c r="O11" s="1375">
        <v>2.3490637404440098</v>
      </c>
      <c r="P11" s="1375">
        <v>2.1308214838959101</v>
      </c>
      <c r="Q11" s="1375">
        <v>1.95659483704431</v>
      </c>
      <c r="R11" s="1376"/>
      <c r="S11" s="490"/>
      <c r="T11" s="490"/>
    </row>
    <row r="12" spans="1:20">
      <c r="A12" s="490">
        <v>1993</v>
      </c>
      <c r="B12" s="1178"/>
      <c r="C12" s="1375">
        <v>2.7528647147262002</v>
      </c>
      <c r="D12" s="1375">
        <v>3.6043392604247795</v>
      </c>
      <c r="E12" s="1375">
        <v>0.81069908657546597</v>
      </c>
      <c r="F12" s="1375">
        <v>0.74920401666650305</v>
      </c>
      <c r="G12" s="1375">
        <v>0.95043192253043396</v>
      </c>
      <c r="H12" s="1376"/>
      <c r="I12" s="1375">
        <v>0.27061995528002297</v>
      </c>
      <c r="J12" s="1375">
        <v>0.30377887703051698</v>
      </c>
      <c r="K12" s="1375">
        <v>0.94020106692475813</v>
      </c>
      <c r="L12" s="1375">
        <v>0.817460107019642</v>
      </c>
      <c r="M12" s="1375"/>
      <c r="N12" s="1376"/>
      <c r="O12" s="1375">
        <v>2.7216446175347402</v>
      </c>
      <c r="P12" s="1375">
        <v>2.6126654966293699</v>
      </c>
      <c r="Q12" s="1375">
        <v>1.95615413635716</v>
      </c>
      <c r="R12" s="1376"/>
      <c r="S12" s="490"/>
      <c r="T12" s="490"/>
    </row>
    <row r="13" spans="1:20">
      <c r="A13" s="490">
        <v>1994</v>
      </c>
      <c r="B13" s="1178"/>
      <c r="C13" s="1375">
        <v>3.1187631562419198</v>
      </c>
      <c r="D13" s="1375">
        <v>5.21290349494884</v>
      </c>
      <c r="E13" s="1375">
        <v>0.86749230440597003</v>
      </c>
      <c r="F13" s="1375">
        <v>0.75391297191482498</v>
      </c>
      <c r="G13" s="1375">
        <v>0.96313653824019896</v>
      </c>
      <c r="H13" s="1376"/>
      <c r="I13" s="1375">
        <v>0.45652103458974597</v>
      </c>
      <c r="J13" s="1375">
        <v>0.43368077261519195</v>
      </c>
      <c r="K13" s="1375">
        <v>0.94481679462177703</v>
      </c>
      <c r="L13" s="1375">
        <v>0.81756787038515</v>
      </c>
      <c r="M13" s="1375"/>
      <c r="N13" s="1376"/>
      <c r="O13" s="1375">
        <v>3.05650738354485</v>
      </c>
      <c r="P13" s="1375">
        <v>3.0625809890450402</v>
      </c>
      <c r="Q13" s="1375">
        <v>1.95395738360936</v>
      </c>
      <c r="R13" s="1376"/>
      <c r="S13" s="490"/>
      <c r="T13" s="490"/>
    </row>
    <row r="14" spans="1:20">
      <c r="A14" s="490">
        <v>1995</v>
      </c>
      <c r="B14" s="1178"/>
      <c r="C14" s="1375">
        <v>3.4481669553028098</v>
      </c>
      <c r="D14" s="1375">
        <v>6.44209155625754</v>
      </c>
      <c r="E14" s="1375">
        <v>0.914069829676041</v>
      </c>
      <c r="F14" s="1375">
        <v>0.74851733341952698</v>
      </c>
      <c r="G14" s="1375">
        <v>0.97297150823107403</v>
      </c>
      <c r="H14" s="1376"/>
      <c r="I14" s="1375">
        <v>0.65574018885847196</v>
      </c>
      <c r="J14" s="1375">
        <v>0.56695493005238695</v>
      </c>
      <c r="K14" s="1375">
        <v>0.95296514285822997</v>
      </c>
      <c r="L14" s="1375">
        <v>0.82032295548230105</v>
      </c>
      <c r="M14" s="1375">
        <v>2.68177727660844</v>
      </c>
      <c r="N14" s="1376"/>
      <c r="O14" s="1375">
        <v>3.3542057054575136</v>
      </c>
      <c r="P14" s="1375">
        <v>3.4272777409298989</v>
      </c>
      <c r="Q14" s="1375">
        <v>1.9606482455295222</v>
      </c>
      <c r="R14" s="1376"/>
      <c r="S14" s="490"/>
      <c r="T14" s="490"/>
    </row>
    <row r="15" spans="1:20">
      <c r="A15" s="490">
        <v>1996</v>
      </c>
      <c r="B15" s="1178"/>
      <c r="C15" s="1375">
        <v>3.4884864843266796</v>
      </c>
      <c r="D15" s="1375">
        <v>7.2893745786925903</v>
      </c>
      <c r="E15" s="1375">
        <v>0.95359534995937401</v>
      </c>
      <c r="F15" s="1375">
        <v>0.74889011221514101</v>
      </c>
      <c r="G15" s="1375">
        <v>0.98965671904886987</v>
      </c>
      <c r="H15" s="1376"/>
      <c r="I15" s="1375">
        <v>0.84795253991507613</v>
      </c>
      <c r="J15" s="1375">
        <v>0.73043472048836899</v>
      </c>
      <c r="K15" s="1375">
        <v>0.96015786149961602</v>
      </c>
      <c r="L15" s="1375">
        <v>0.81985326931074898</v>
      </c>
      <c r="M15" s="1375">
        <v>2.68177727660844</v>
      </c>
      <c r="N15" s="1376"/>
      <c r="O15" s="1375">
        <v>3.3048970268599795</v>
      </c>
      <c r="P15" s="1375">
        <v>3.5094486344188813</v>
      </c>
      <c r="Q15" s="1375">
        <v>1.9622319558528671</v>
      </c>
      <c r="R15" s="1376"/>
      <c r="S15" s="490"/>
      <c r="T15" s="490"/>
    </row>
    <row r="16" spans="1:20">
      <c r="A16" s="490">
        <v>1997</v>
      </c>
      <c r="B16" s="1178"/>
      <c r="C16" s="1375">
        <v>3.4658461016825601</v>
      </c>
      <c r="D16" s="1375">
        <v>7.8704869868716898</v>
      </c>
      <c r="E16" s="1375">
        <v>0.99387872029343305</v>
      </c>
      <c r="F16" s="1375">
        <v>0.74964664305832085</v>
      </c>
      <c r="G16" s="1375">
        <v>0.9951775774269721</v>
      </c>
      <c r="H16" s="1376"/>
      <c r="I16" s="1375">
        <v>1.1407501530747799</v>
      </c>
      <c r="J16" s="1375">
        <v>0.91261511195764011</v>
      </c>
      <c r="K16" s="1375">
        <v>0.96794700488629604</v>
      </c>
      <c r="L16" s="1375">
        <v>0.82051712119685505</v>
      </c>
      <c r="M16" s="1375">
        <v>2.6817772766084298</v>
      </c>
      <c r="N16" s="1376"/>
      <c r="O16" s="1375">
        <v>3.0839770005655143</v>
      </c>
      <c r="P16" s="1375">
        <v>3.3545997713696178</v>
      </c>
      <c r="Q16" s="1375">
        <v>1.9606091764060434</v>
      </c>
      <c r="R16" s="1376"/>
      <c r="S16" s="490"/>
      <c r="T16" s="490"/>
    </row>
    <row r="17" spans="1:20">
      <c r="A17" s="490">
        <v>1998</v>
      </c>
      <c r="B17" s="1178"/>
      <c r="C17" s="1375">
        <v>3.3657527351047603</v>
      </c>
      <c r="D17" s="1375">
        <v>8.1478220199466005</v>
      </c>
      <c r="E17" s="1375">
        <v>1.0207670200980199</v>
      </c>
      <c r="F17" s="1375">
        <v>0.75014160075485603</v>
      </c>
      <c r="G17" s="1375">
        <v>1.0011266822940501</v>
      </c>
      <c r="H17" s="1376"/>
      <c r="I17" s="1375">
        <v>1.4325562673493699</v>
      </c>
      <c r="J17" s="1375">
        <v>1.0686996639374799</v>
      </c>
      <c r="K17" s="1375">
        <v>0.97348691727491399</v>
      </c>
      <c r="L17" s="1375">
        <v>0.82377407623298105</v>
      </c>
      <c r="M17" s="1375">
        <v>2.68177727660844</v>
      </c>
      <c r="N17" s="1376"/>
      <c r="O17" s="1375">
        <v>2.7842004747566276</v>
      </c>
      <c r="P17" s="1375">
        <v>3.104236022185606</v>
      </c>
      <c r="Q17" s="1375">
        <v>1.9856562505156363</v>
      </c>
      <c r="R17" s="1376"/>
      <c r="S17" s="490"/>
      <c r="T17" s="490"/>
    </row>
    <row r="18" spans="1:20">
      <c r="A18" s="490">
        <v>1999</v>
      </c>
      <c r="B18" s="1178"/>
      <c r="C18" s="1375">
        <v>3.2427904010344002</v>
      </c>
      <c r="D18" s="1375">
        <v>8.0596200501956297</v>
      </c>
      <c r="E18" s="1375">
        <v>1.0784853330394599</v>
      </c>
      <c r="F18" s="1375">
        <v>0.74925329592183199</v>
      </c>
      <c r="G18" s="1375">
        <v>1.0108616360557601</v>
      </c>
      <c r="H18" s="1376"/>
      <c r="I18" s="1375">
        <v>1.6871917741873299</v>
      </c>
      <c r="J18" s="1375">
        <v>1.19103566741558</v>
      </c>
      <c r="K18" s="1375">
        <v>0.97810394441608095</v>
      </c>
      <c r="L18" s="1375">
        <v>0.82465994530471398</v>
      </c>
      <c r="M18" s="1375">
        <v>2.6817772766084298</v>
      </c>
      <c r="N18" s="1376"/>
      <c r="O18" s="1375">
        <v>2.5464622524929728</v>
      </c>
      <c r="P18" s="1375">
        <v>2.827345058111578</v>
      </c>
      <c r="Q18" s="1375">
        <v>2.0019118755538097</v>
      </c>
      <c r="R18" s="1376"/>
      <c r="S18" s="490"/>
      <c r="T18" s="490"/>
    </row>
    <row r="19" spans="1:20">
      <c r="A19" s="490">
        <v>2000</v>
      </c>
      <c r="B19" s="1178"/>
      <c r="C19" s="1375">
        <v>3.3745053232828801</v>
      </c>
      <c r="D19" s="1375">
        <v>7.9469708934357897</v>
      </c>
      <c r="E19" s="1375">
        <v>1.6486813967534697</v>
      </c>
      <c r="F19" s="1375">
        <v>0.74907657827599605</v>
      </c>
      <c r="G19" s="1375">
        <v>1.0233692463658299</v>
      </c>
      <c r="H19" s="1376"/>
      <c r="I19" s="1375">
        <v>1.76602464696818</v>
      </c>
      <c r="J19" s="1375">
        <v>1.3920070538781499</v>
      </c>
      <c r="K19" s="1375">
        <v>0.98438956347164808</v>
      </c>
      <c r="L19" s="1375">
        <v>0.82610871006500097</v>
      </c>
      <c r="M19" s="1375">
        <v>2.6817772766084298</v>
      </c>
      <c r="N19" s="1376"/>
      <c r="O19" s="1375">
        <v>2.6706373228885099</v>
      </c>
      <c r="P19" s="1375">
        <v>3.0079300209257447</v>
      </c>
      <c r="Q19" s="1375">
        <v>2.0998225138370796</v>
      </c>
      <c r="R19" s="1376"/>
      <c r="S19" s="490"/>
      <c r="T19" s="490"/>
    </row>
    <row r="20" spans="1:20">
      <c r="A20" s="490">
        <v>2001</v>
      </c>
      <c r="B20" s="1178"/>
      <c r="C20" s="1375">
        <v>3.2711071325589298</v>
      </c>
      <c r="D20" s="1375">
        <v>7.52564742195442</v>
      </c>
      <c r="E20" s="1375">
        <v>1.6449150137111599</v>
      </c>
      <c r="F20" s="1375">
        <v>0.74903701602664596</v>
      </c>
      <c r="G20" s="1375">
        <v>1.0329438605933099</v>
      </c>
      <c r="H20" s="1376"/>
      <c r="I20" s="1375">
        <v>1.8476390982376301</v>
      </c>
      <c r="J20" s="1375">
        <v>1.4264494943685599</v>
      </c>
      <c r="K20" s="1375">
        <v>0.97916617601845102</v>
      </c>
      <c r="L20" s="1375">
        <v>0.81852330714023802</v>
      </c>
      <c r="M20" s="1375">
        <v>2.6817772766084298</v>
      </c>
      <c r="N20" s="1376"/>
      <c r="O20" s="1375">
        <v>2.4675266419092514</v>
      </c>
      <c r="P20" s="1375">
        <v>2.7449529278672746</v>
      </c>
      <c r="Q20" s="1375">
        <v>2.2089410280307016</v>
      </c>
      <c r="R20" s="1376"/>
      <c r="S20" s="490"/>
      <c r="T20" s="490"/>
    </row>
    <row r="21" spans="1:20">
      <c r="A21" s="490">
        <v>2002</v>
      </c>
      <c r="B21" s="1178"/>
      <c r="C21" s="1375">
        <v>3.1509760618048799</v>
      </c>
      <c r="D21" s="1375">
        <v>6.5082027018814799</v>
      </c>
      <c r="E21" s="1375">
        <v>1.6313319819290899</v>
      </c>
      <c r="F21" s="1375">
        <v>0.75227527275099404</v>
      </c>
      <c r="G21" s="1375">
        <v>1.0453147151565401</v>
      </c>
      <c r="H21" s="1376"/>
      <c r="I21" s="1375">
        <v>1.8936937141757899</v>
      </c>
      <c r="J21" s="1375">
        <v>1.4296417848717</v>
      </c>
      <c r="K21" s="1375">
        <v>0.948029961740396</v>
      </c>
      <c r="L21" s="1375">
        <v>0.80316660490091696</v>
      </c>
      <c r="M21" s="1375">
        <v>2.6817772766084298</v>
      </c>
      <c r="N21" s="1376"/>
      <c r="O21" s="1375">
        <v>2.2174395088879195</v>
      </c>
      <c r="P21" s="1375">
        <v>2.6652926775727717</v>
      </c>
      <c r="Q21" s="1375">
        <v>2.3847448507816473</v>
      </c>
      <c r="R21" s="1376">
        <v>0.76845368262158098</v>
      </c>
      <c r="S21" s="490"/>
      <c r="T21" s="490"/>
    </row>
    <row r="22" spans="1:20">
      <c r="A22" s="490">
        <v>2003</v>
      </c>
      <c r="B22" s="1178"/>
      <c r="C22" s="1375">
        <v>2.9887084467451501</v>
      </c>
      <c r="D22" s="1375">
        <v>7.3443792604594602</v>
      </c>
      <c r="E22" s="1375">
        <v>1.6217352842492501</v>
      </c>
      <c r="F22" s="1375">
        <v>0.76154400253215604</v>
      </c>
      <c r="G22" s="1375">
        <v>1.0574122757690601</v>
      </c>
      <c r="H22" s="1376"/>
      <c r="I22" s="1375">
        <v>1.9304853230825501</v>
      </c>
      <c r="J22" s="1375">
        <v>1.4477869387842901</v>
      </c>
      <c r="K22" s="1375">
        <v>0.91564446517068898</v>
      </c>
      <c r="L22" s="1375">
        <v>0.77341374502981786</v>
      </c>
      <c r="M22" s="1375">
        <v>2.6817772766084298</v>
      </c>
      <c r="N22" s="1376"/>
      <c r="O22" s="1375">
        <v>2.0103787799388884</v>
      </c>
      <c r="P22" s="1375">
        <v>2.6068485753942463</v>
      </c>
      <c r="Q22" s="1375">
        <v>2.4824219619410566</v>
      </c>
      <c r="R22" s="1376">
        <v>0.93102997803918996</v>
      </c>
      <c r="S22" s="490"/>
      <c r="T22" s="490"/>
    </row>
    <row r="23" spans="1:20">
      <c r="A23" s="490">
        <v>2004</v>
      </c>
      <c r="B23" s="1178"/>
      <c r="C23" s="1375">
        <v>2.8171533184740101</v>
      </c>
      <c r="D23" s="1375">
        <v>7.8544741327817604</v>
      </c>
      <c r="E23" s="1375">
        <v>1.61309004613385</v>
      </c>
      <c r="F23" s="1375">
        <v>0.77324116094926798</v>
      </c>
      <c r="G23" s="1375">
        <v>1.0747667552822899</v>
      </c>
      <c r="H23" s="1376"/>
      <c r="I23" s="1375">
        <v>1.9539982717898203</v>
      </c>
      <c r="J23" s="1375">
        <v>1.45541708660088</v>
      </c>
      <c r="K23" s="1375">
        <v>0.88216114164616299</v>
      </c>
      <c r="L23" s="1375">
        <v>0.7344223370560431</v>
      </c>
      <c r="M23" s="1375">
        <v>2.6817772766084298</v>
      </c>
      <c r="N23" s="1376"/>
      <c r="O23" s="1375">
        <v>1.8296796293528619</v>
      </c>
      <c r="P23" s="1375">
        <v>2.4705008796038426</v>
      </c>
      <c r="Q23" s="1375">
        <v>2.493352856733889</v>
      </c>
      <c r="R23" s="1376"/>
      <c r="S23" s="490"/>
      <c r="T23" s="490"/>
    </row>
    <row r="24" spans="1:20">
      <c r="A24" s="490">
        <v>2005</v>
      </c>
      <c r="B24" s="1178"/>
      <c r="C24" s="1375">
        <v>2.8719074108804001</v>
      </c>
      <c r="D24" s="1375">
        <v>7.17958878742244</v>
      </c>
      <c r="E24" s="1375">
        <v>1.3106233318875999</v>
      </c>
      <c r="F24" s="1375">
        <v>0.98530559390463401</v>
      </c>
      <c r="G24" s="1375">
        <v>1.0788194227902099</v>
      </c>
      <c r="H24" s="1376"/>
      <c r="I24" s="1375">
        <v>1.9672956517042399</v>
      </c>
      <c r="J24" s="1375">
        <v>1.5246643814836001</v>
      </c>
      <c r="K24" s="1375">
        <v>1.31114632446993</v>
      </c>
      <c r="L24" s="1375">
        <v>1.0480222370154</v>
      </c>
      <c r="M24" s="1375">
        <v>2.68177727660844</v>
      </c>
      <c r="N24" s="1376"/>
      <c r="O24" s="1375">
        <v>1.6362728570342087</v>
      </c>
      <c r="P24" s="1375">
        <v>2.155101416468213</v>
      </c>
      <c r="Q24" s="1375">
        <v>2.0820180199206746</v>
      </c>
      <c r="R24" s="1376">
        <v>0.69157192432026604</v>
      </c>
      <c r="S24" s="490"/>
      <c r="T24" s="490"/>
    </row>
    <row r="25" spans="1:20">
      <c r="A25" s="490">
        <v>2006</v>
      </c>
      <c r="B25" s="1178"/>
      <c r="C25" s="1375">
        <v>2.9218152064635801</v>
      </c>
      <c r="D25" s="1375">
        <v>6.47480461049099</v>
      </c>
      <c r="E25" s="1375">
        <v>1.0026976461944299</v>
      </c>
      <c r="F25" s="1375">
        <v>1.2066565960203699</v>
      </c>
      <c r="G25" s="1375">
        <v>1.08685048293542</v>
      </c>
      <c r="H25" s="1376"/>
      <c r="I25" s="1375">
        <v>1.98062525809736</v>
      </c>
      <c r="J25" s="1375">
        <v>1.5888975098266001</v>
      </c>
      <c r="K25" s="1375">
        <v>1.73849792567777</v>
      </c>
      <c r="L25" s="1375">
        <v>1.3617065667416597</v>
      </c>
      <c r="M25" s="1375">
        <v>2.6817772766084298</v>
      </c>
      <c r="N25" s="1376"/>
      <c r="O25" s="1375">
        <v>1.4366400129501757</v>
      </c>
      <c r="P25" s="1375">
        <v>1.8599357053361345</v>
      </c>
      <c r="Q25" s="1375">
        <v>1.9520625396943112</v>
      </c>
      <c r="R25" s="1376">
        <v>0.66596081359910264</v>
      </c>
      <c r="S25" s="490"/>
      <c r="T25" s="490"/>
    </row>
    <row r="26" spans="1:20">
      <c r="A26" s="490">
        <v>2007</v>
      </c>
      <c r="B26" s="1178"/>
      <c r="C26" s="1375">
        <v>2.96680562487396</v>
      </c>
      <c r="D26" s="1375">
        <v>5.7403708556011512</v>
      </c>
      <c r="E26" s="1375">
        <v>0.68730259196475996</v>
      </c>
      <c r="F26" s="1375">
        <v>1.4164919765643</v>
      </c>
      <c r="G26" s="1375">
        <v>1.09675058813437</v>
      </c>
      <c r="H26" s="1376"/>
      <c r="I26" s="1375">
        <v>1.99410620787483</v>
      </c>
      <c r="J26" s="1375">
        <v>1.6479186743255003</v>
      </c>
      <c r="K26" s="1375">
        <v>2.16534122603418</v>
      </c>
      <c r="L26" s="1375">
        <v>1.67944620713362</v>
      </c>
      <c r="M26" s="1375">
        <v>2.68177727660844</v>
      </c>
      <c r="N26" s="1376"/>
      <c r="O26" s="1375">
        <v>1.2309554085952328</v>
      </c>
      <c r="P26" s="1375">
        <v>1.5821895496282152</v>
      </c>
      <c r="Q26" s="1375">
        <v>1.9714047519238762</v>
      </c>
      <c r="R26" s="1376">
        <v>0.79340050145132968</v>
      </c>
      <c r="S26" s="490"/>
      <c r="T26" s="490"/>
    </row>
    <row r="27" spans="1:20">
      <c r="A27" s="490">
        <v>2008</v>
      </c>
      <c r="B27" s="1178"/>
      <c r="C27" s="1375">
        <v>3.006804570716</v>
      </c>
      <c r="D27" s="1375">
        <v>4.9765747528900501</v>
      </c>
      <c r="E27" s="1375">
        <v>0.37148724544607298</v>
      </c>
      <c r="F27" s="1375">
        <v>1.5965014733031699</v>
      </c>
      <c r="G27" s="1375">
        <v>1.1071132083056301</v>
      </c>
      <c r="H27" s="1376"/>
      <c r="I27" s="1375">
        <v>2.0078630371896402</v>
      </c>
      <c r="J27" s="1375">
        <v>1.70157439147209</v>
      </c>
      <c r="K27" s="1375">
        <v>2.5935090808889298</v>
      </c>
      <c r="L27" s="1375">
        <v>1.9974416010362099</v>
      </c>
      <c r="M27" s="1375">
        <v>2.68177727660844</v>
      </c>
      <c r="N27" s="1376"/>
      <c r="O27" s="1375">
        <v>1.0190399062739743</v>
      </c>
      <c r="P27" s="1375">
        <v>1.3086794599273965</v>
      </c>
      <c r="Q27" s="1375">
        <v>1.8229207231094835</v>
      </c>
      <c r="R27" s="1376">
        <v>0.83086666342117754</v>
      </c>
      <c r="S27" s="490"/>
      <c r="T27" s="490"/>
    </row>
    <row r="28" spans="1:20">
      <c r="A28" s="490">
        <v>2009</v>
      </c>
      <c r="B28" s="1178"/>
      <c r="C28" s="1375">
        <v>3.0417346874225601</v>
      </c>
      <c r="D28" s="1375">
        <v>4.1838400529407798</v>
      </c>
      <c r="E28" s="1375">
        <v>5.1650377541005502E-2</v>
      </c>
      <c r="F28" s="1375">
        <v>1.8241429383182299</v>
      </c>
      <c r="G28" s="1375">
        <v>1.12072480429557</v>
      </c>
      <c r="H28" s="1376"/>
      <c r="I28" s="1375">
        <v>2.02202675975093</v>
      </c>
      <c r="J28" s="1375">
        <v>1.7496816409762803</v>
      </c>
      <c r="K28" s="1375">
        <v>3.0223865245863801</v>
      </c>
      <c r="L28" s="1375">
        <v>2.3247421288929702</v>
      </c>
      <c r="M28" s="1375">
        <v>2.68177727660844</v>
      </c>
      <c r="N28" s="1376"/>
      <c r="O28" s="1375">
        <v>0.80317121000292202</v>
      </c>
      <c r="P28" s="1375">
        <v>1.0781914146652984</v>
      </c>
      <c r="Q28" s="1375">
        <v>1.531871095063102</v>
      </c>
      <c r="R28" s="1376">
        <v>0.94640181760428121</v>
      </c>
      <c r="S28" s="490"/>
      <c r="T28" s="490"/>
    </row>
    <row r="29" spans="1:20">
      <c r="A29" s="490">
        <v>2010</v>
      </c>
      <c r="B29" s="1178"/>
      <c r="C29" s="1375">
        <v>3.00062124012489</v>
      </c>
      <c r="D29" s="1375">
        <v>4.0274351857050696</v>
      </c>
      <c r="E29" s="1375">
        <v>4.9334596594575807E-2</v>
      </c>
      <c r="F29" s="1375">
        <v>2.6377018207942799</v>
      </c>
      <c r="G29" s="1375">
        <v>1.1451901873755801</v>
      </c>
      <c r="H29" s="1376"/>
      <c r="I29" s="1375">
        <v>2.0716954539030699</v>
      </c>
      <c r="J29" s="1375">
        <v>1.76579392476504</v>
      </c>
      <c r="K29" s="1375">
        <v>3.2979895243962201</v>
      </c>
      <c r="L29" s="1375">
        <v>2.4510574494075299</v>
      </c>
      <c r="M29" s="1375">
        <v>2.6817772766084298</v>
      </c>
      <c r="N29" s="1376"/>
      <c r="O29" s="1375">
        <v>0.81246027679341115</v>
      </c>
      <c r="P29" s="1375">
        <v>1.0771628912512239</v>
      </c>
      <c r="Q29" s="1375">
        <v>1.5385445019741246</v>
      </c>
      <c r="R29" s="1376">
        <v>0.94338239864225693</v>
      </c>
      <c r="S29" s="490"/>
      <c r="T29" s="490"/>
    </row>
    <row r="30" spans="1:20">
      <c r="A30" s="490">
        <v>2011</v>
      </c>
      <c r="B30" s="1178"/>
      <c r="C30" s="1375">
        <v>2.95470272647988</v>
      </c>
      <c r="D30" s="1375">
        <v>3.9034201028778202</v>
      </c>
      <c r="E30" s="1375">
        <v>0.50180534250610398</v>
      </c>
      <c r="F30" s="1375">
        <v>2.6074727392230699</v>
      </c>
      <c r="G30" s="1375">
        <v>1.1665496079673101</v>
      </c>
      <c r="H30" s="1376"/>
      <c r="I30" s="1375">
        <v>2.13897717784752</v>
      </c>
      <c r="J30" s="1375">
        <v>1.7694599412161001</v>
      </c>
      <c r="K30" s="1375">
        <v>3.5679811093699798</v>
      </c>
      <c r="L30" s="1375">
        <v>2.5210536831966999</v>
      </c>
      <c r="M30" s="1375">
        <v>2.6817772766084298</v>
      </c>
      <c r="N30" s="1376"/>
      <c r="O30" s="1375">
        <v>0.83764360779367975</v>
      </c>
      <c r="P30" s="1375">
        <v>1.1128035896289201</v>
      </c>
      <c r="Q30" s="1375">
        <v>1.6198855122985596</v>
      </c>
      <c r="R30" s="1376">
        <v>1.3135287821491948</v>
      </c>
      <c r="S30" s="490"/>
      <c r="T30" s="490"/>
    </row>
    <row r="31" spans="1:20">
      <c r="A31" s="490">
        <v>2012</v>
      </c>
      <c r="B31" s="1178"/>
      <c r="C31" s="1375">
        <v>2.9167785092444198</v>
      </c>
      <c r="D31" s="1375">
        <v>3.8364521000557499</v>
      </c>
      <c r="E31" s="1375">
        <v>1.6575731401222402</v>
      </c>
      <c r="F31" s="1375">
        <v>2.61746236279328</v>
      </c>
      <c r="G31" s="1375">
        <v>1.18544509333172</v>
      </c>
      <c r="H31" s="1376"/>
      <c r="I31" s="1375">
        <v>2.17730915366477</v>
      </c>
      <c r="J31" s="1375">
        <v>1.7748898253316501</v>
      </c>
      <c r="K31" s="1375">
        <v>3.76224112206007</v>
      </c>
      <c r="L31" s="1375">
        <v>2.5957998688210999</v>
      </c>
      <c r="M31" s="1375">
        <v>2.6817772766084298</v>
      </c>
      <c r="N31" s="1376"/>
      <c r="O31" s="1375">
        <v>0.85372918091538152</v>
      </c>
      <c r="P31" s="1375">
        <v>1.0918467448605287</v>
      </c>
      <c r="Q31" s="1375">
        <v>1.2969480139976461</v>
      </c>
      <c r="R31" s="1376">
        <v>1.5191425293776737</v>
      </c>
      <c r="S31" s="490"/>
      <c r="T31" s="490"/>
    </row>
    <row r="32" spans="1:20">
      <c r="A32" s="490">
        <v>2013</v>
      </c>
      <c r="B32" s="1178"/>
      <c r="C32" s="1375">
        <v>2.87858191024229</v>
      </c>
      <c r="D32" s="1375">
        <v>3.7670965844247499</v>
      </c>
      <c r="E32" s="1375">
        <v>2.8740693672123898</v>
      </c>
      <c r="F32" s="1375">
        <v>2.5990877057980102</v>
      </c>
      <c r="G32" s="1375">
        <v>1.2031994074561001</v>
      </c>
      <c r="H32" s="1376"/>
      <c r="I32" s="1375">
        <v>2.2020974095467198</v>
      </c>
      <c r="J32" s="1375">
        <v>1.7822148105410798</v>
      </c>
      <c r="K32" s="1375">
        <v>3.8863343498157001</v>
      </c>
      <c r="L32" s="1375">
        <v>2.6583826247977105</v>
      </c>
      <c r="M32" s="1375">
        <v>2.6817772766084298</v>
      </c>
      <c r="N32" s="1376"/>
      <c r="O32" s="1375">
        <v>0.86658918098012716</v>
      </c>
      <c r="P32" s="1375">
        <v>1.0696496216847287</v>
      </c>
      <c r="Q32" s="1375">
        <v>1.2742228309267503</v>
      </c>
      <c r="R32" s="1376">
        <v>1.3298452778493188</v>
      </c>
      <c r="S32" s="490"/>
      <c r="T32" s="490"/>
    </row>
    <row r="33" spans="1:20">
      <c r="A33" s="490">
        <v>2014</v>
      </c>
      <c r="B33" s="1178"/>
      <c r="C33" s="1375">
        <v>2.8493906785420502</v>
      </c>
      <c r="D33" s="1375">
        <v>3.6822228258629699</v>
      </c>
      <c r="E33" s="1375">
        <v>3.2475424939056898</v>
      </c>
      <c r="F33" s="1375">
        <v>2.6110237636718399</v>
      </c>
      <c r="G33" s="1375">
        <v>1.2189366983910099</v>
      </c>
      <c r="H33" s="1376"/>
      <c r="I33" s="1375">
        <v>2.2249684144145299</v>
      </c>
      <c r="J33" s="1375">
        <v>1.7842516263959103</v>
      </c>
      <c r="K33" s="1375">
        <v>3.95520543442094</v>
      </c>
      <c r="L33" s="1375">
        <v>2.7724798838275895</v>
      </c>
      <c r="M33" s="1375">
        <v>2.6817772766084298</v>
      </c>
      <c r="N33" s="1376"/>
      <c r="O33" s="1375">
        <v>0.91932366652501363</v>
      </c>
      <c r="P33" s="1375">
        <v>1.1226092077145284</v>
      </c>
      <c r="Q33" s="1375">
        <v>1.5030278333754519</v>
      </c>
      <c r="R33" s="1376">
        <v>1.5971684679395977</v>
      </c>
      <c r="S33" s="490"/>
      <c r="T33" s="490"/>
    </row>
    <row r="34" spans="1:20">
      <c r="A34" s="490">
        <v>2015</v>
      </c>
      <c r="B34" s="1178"/>
      <c r="C34" s="1375">
        <v>2.8024259559330802</v>
      </c>
      <c r="D34" s="1375">
        <v>3.6281047063363299</v>
      </c>
      <c r="E34" s="1375">
        <v>3.6293329216185897</v>
      </c>
      <c r="F34" s="1375">
        <v>2.6230778598378701</v>
      </c>
      <c r="G34" s="1375">
        <v>1.23854041773426</v>
      </c>
      <c r="H34" s="1376"/>
      <c r="I34" s="1375">
        <v>2.2386837389480099</v>
      </c>
      <c r="J34" s="1375">
        <v>1.79002728910308</v>
      </c>
      <c r="K34" s="1375">
        <v>4.0180386179785197</v>
      </c>
      <c r="L34" s="1375">
        <v>2.8317424965407501</v>
      </c>
      <c r="M34" s="1375">
        <v>2.6817772766084298</v>
      </c>
      <c r="N34" s="1376"/>
      <c r="O34" s="1375">
        <v>0.94628682394397701</v>
      </c>
      <c r="P34" s="1375">
        <v>1.123557799001925</v>
      </c>
      <c r="Q34" s="1375">
        <v>1.6246678526828171</v>
      </c>
      <c r="R34" s="1376">
        <v>1.7068348476198376</v>
      </c>
      <c r="S34" s="490"/>
      <c r="T34" s="490"/>
    </row>
    <row r="35" spans="1:20">
      <c r="A35" s="490">
        <v>2016</v>
      </c>
      <c r="B35" s="1178"/>
      <c r="C35" s="1375">
        <v>2.77273798009145</v>
      </c>
      <c r="D35" s="1375">
        <v>3.5232289074348699</v>
      </c>
      <c r="E35" s="1375">
        <v>3.9427959921521798</v>
      </c>
      <c r="F35" s="1375">
        <v>2.6569287473553</v>
      </c>
      <c r="G35" s="1375">
        <v>1.2603476255742601</v>
      </c>
      <c r="H35" s="1376"/>
      <c r="I35" s="1375">
        <v>2.24033722859846</v>
      </c>
      <c r="J35" s="1375">
        <v>1.7926038286731201</v>
      </c>
      <c r="K35" s="1375">
        <v>4.0673251970804296</v>
      </c>
      <c r="L35" s="1375">
        <v>2.9433882033822001</v>
      </c>
      <c r="M35" s="1375">
        <v>2.6817772766084298</v>
      </c>
      <c r="N35" s="1376"/>
      <c r="O35" s="1375">
        <v>0.99733480345409298</v>
      </c>
      <c r="P35" s="1375">
        <v>1.198422560460815</v>
      </c>
      <c r="Q35" s="1375">
        <v>1.6083398085166802</v>
      </c>
      <c r="R35" s="1376">
        <v>1.8248615001110924</v>
      </c>
      <c r="S35" s="490"/>
      <c r="T35" s="490"/>
    </row>
    <row r="36" spans="1:20">
      <c r="A36" s="490">
        <v>2017</v>
      </c>
      <c r="B36" s="1178"/>
      <c r="C36" s="1375">
        <v>2.7554120904114101</v>
      </c>
      <c r="D36" s="1375">
        <v>3.3957985608869103</v>
      </c>
      <c r="E36" s="1375">
        <v>3.70717979554817</v>
      </c>
      <c r="F36" s="1375">
        <v>2.8444251398392599</v>
      </c>
      <c r="G36" s="1375">
        <v>1.2770263566982201</v>
      </c>
      <c r="H36" s="1376"/>
      <c r="I36" s="1375">
        <v>2.24799338038562</v>
      </c>
      <c r="J36" s="1375">
        <v>1.78708178969528</v>
      </c>
      <c r="K36" s="1375">
        <v>4.1005860361302204</v>
      </c>
      <c r="L36" s="1375">
        <v>2.9971146412090794</v>
      </c>
      <c r="M36" s="1375">
        <v>2.6817772766084298</v>
      </c>
      <c r="N36" s="1376"/>
      <c r="O36" s="1375">
        <v>1.0758462283163126</v>
      </c>
      <c r="P36" s="1375">
        <v>1.281122919713624</v>
      </c>
      <c r="Q36" s="1375">
        <v>1.7255870771977537</v>
      </c>
      <c r="R36" s="1376">
        <v>1.9817582810827672</v>
      </c>
      <c r="S36" s="490"/>
      <c r="T36" s="490"/>
    </row>
    <row r="37" spans="1:20">
      <c r="A37" s="490">
        <v>2018</v>
      </c>
      <c r="B37" s="1178"/>
      <c r="C37" s="1375">
        <v>2.7608363057429699</v>
      </c>
      <c r="D37" s="1375">
        <v>3.2777832215175904</v>
      </c>
      <c r="E37" s="1375">
        <v>3.1832012189806398</v>
      </c>
      <c r="F37" s="1375">
        <v>2.8182817242325799</v>
      </c>
      <c r="G37" s="1375">
        <v>1.2934461861750901</v>
      </c>
      <c r="H37" s="1376"/>
      <c r="I37" s="1375">
        <v>2.2655426313463498</v>
      </c>
      <c r="J37" s="1375">
        <v>1.79544678016338</v>
      </c>
      <c r="K37" s="1375">
        <v>4.1104855437314303</v>
      </c>
      <c r="L37" s="1375">
        <v>3.0153267324608</v>
      </c>
      <c r="M37" s="1375">
        <v>2.68177727660844</v>
      </c>
      <c r="N37" s="1376"/>
      <c r="O37" s="1375">
        <v>1.0636726447994871</v>
      </c>
      <c r="P37" s="1375">
        <v>1.280820198304248</v>
      </c>
      <c r="Q37" s="1375">
        <v>2.9090201603790558</v>
      </c>
      <c r="R37" s="1376">
        <v>2.9994021812786564</v>
      </c>
      <c r="S37" s="490"/>
      <c r="T37" s="490"/>
    </row>
    <row r="38" spans="1:20">
      <c r="A38" s="490">
        <v>2019</v>
      </c>
      <c r="B38" s="1178"/>
      <c r="C38" s="1375">
        <v>2.7263189137353598</v>
      </c>
      <c r="D38" s="1375">
        <v>2.9499023036925602</v>
      </c>
      <c r="E38" s="1375">
        <v>3.0967984217768398</v>
      </c>
      <c r="F38" s="1375">
        <v>1.01844708446643</v>
      </c>
      <c r="G38" s="1375">
        <v>1.3130411644083699</v>
      </c>
      <c r="H38" s="1376"/>
      <c r="I38" s="1375">
        <v>2.4488881731904302</v>
      </c>
      <c r="J38" s="1375">
        <v>1.80587211922365</v>
      </c>
      <c r="K38" s="1375">
        <v>4.1562705214744602</v>
      </c>
      <c r="L38" s="1375">
        <v>3.0902155539459999</v>
      </c>
      <c r="M38" s="1375">
        <v>2.7843744582757002</v>
      </c>
      <c r="N38" s="1376"/>
      <c r="O38" s="1375">
        <v>1.0849956706263293</v>
      </c>
      <c r="P38" s="1375">
        <v>1.2591926761146401</v>
      </c>
      <c r="Q38" s="1375">
        <v>2.9101037820373996</v>
      </c>
      <c r="R38" s="1376">
        <v>2.9971251703141402</v>
      </c>
      <c r="S38" s="490"/>
      <c r="T38" s="490"/>
    </row>
    <row r="39" spans="1:20">
      <c r="A39" s="490">
        <v>2020</v>
      </c>
      <c r="B39" s="1178"/>
      <c r="C39" s="1375">
        <v>2.78895155867859</v>
      </c>
      <c r="D39" s="1375">
        <v>2.8977637427477601</v>
      </c>
      <c r="E39" s="1375">
        <v>2.9453519231312901</v>
      </c>
      <c r="F39" s="1375">
        <v>1.45574527013088</v>
      </c>
      <c r="G39" s="1375">
        <v>1.33384110993811</v>
      </c>
      <c r="H39" s="1376"/>
      <c r="I39" s="1375">
        <v>2.6610966714439201</v>
      </c>
      <c r="J39" s="1375">
        <v>1.8904499557975698</v>
      </c>
      <c r="K39" s="1375">
        <v>4.1920847647784498</v>
      </c>
      <c r="L39" s="1375">
        <v>3.09420552726914</v>
      </c>
      <c r="M39" s="1375">
        <v>2.9877251692251101</v>
      </c>
      <c r="N39" s="1376"/>
      <c r="O39" s="1375">
        <v>1.090588895704055</v>
      </c>
      <c r="P39" s="1375">
        <v>1.1988084106437089</v>
      </c>
      <c r="Q39" s="1375">
        <v>2.9383846371558322</v>
      </c>
      <c r="R39" s="1376">
        <v>2.9994702428090347</v>
      </c>
      <c r="S39" s="490"/>
      <c r="T39" s="490"/>
    </row>
    <row r="40" spans="1:20">
      <c r="A40" s="490">
        <v>2021</v>
      </c>
      <c r="B40" s="1178"/>
      <c r="C40" s="1375">
        <v>2.7381082913200201</v>
      </c>
      <c r="D40" s="1375">
        <v>2.4619313327618801</v>
      </c>
      <c r="E40" s="1375">
        <v>3.29856685056488</v>
      </c>
      <c r="F40" s="1375">
        <v>1.5699067073596302</v>
      </c>
      <c r="G40" s="1375">
        <v>1.3500093871158101</v>
      </c>
      <c r="H40" s="1376"/>
      <c r="I40" s="1375">
        <v>2.7426227596225901</v>
      </c>
      <c r="J40" s="1375">
        <v>2.0260696255819699</v>
      </c>
      <c r="K40" s="1375">
        <v>4.1895564674706396</v>
      </c>
      <c r="L40" s="1375">
        <v>3.1970011005040799</v>
      </c>
      <c r="M40" s="1375">
        <v>3.18576832100289</v>
      </c>
      <c r="N40" s="1376"/>
      <c r="O40" s="1375">
        <v>1.0407062836275005</v>
      </c>
      <c r="P40" s="1375">
        <v>1.0465725341918346</v>
      </c>
      <c r="Q40" s="1375">
        <v>2.9350658716881668</v>
      </c>
      <c r="R40" s="1376">
        <v>2.999999999732414</v>
      </c>
      <c r="S40" s="490"/>
      <c r="T40" s="490"/>
    </row>
    <row r="41" spans="1:20">
      <c r="A41" s="490">
        <v>2022</v>
      </c>
      <c r="B41" s="1178"/>
      <c r="C41" s="1375">
        <v>2.6725926425111899</v>
      </c>
      <c r="D41" s="1375">
        <v>2.25028468323125</v>
      </c>
      <c r="E41" s="1375">
        <v>3.4668445317831198</v>
      </c>
      <c r="F41" s="1375">
        <v>1.61286661915392</v>
      </c>
      <c r="G41" s="1375">
        <v>1.3715018095656299</v>
      </c>
      <c r="H41" s="1376"/>
      <c r="I41" s="1375">
        <v>2.78461110437377</v>
      </c>
      <c r="J41" s="1375">
        <v>2.1508402929131401</v>
      </c>
      <c r="K41" s="1375">
        <v>4.1835891702343897</v>
      </c>
      <c r="L41" s="1375">
        <v>3.2881694114246094</v>
      </c>
      <c r="M41" s="1375">
        <v>3.3743513400618101</v>
      </c>
      <c r="N41" s="1376"/>
      <c r="O41" s="1375">
        <v>1.0187914100379087</v>
      </c>
      <c r="P41" s="1375">
        <v>0.98257260641067734</v>
      </c>
      <c r="Q41" s="1375">
        <v>2.9296183953017212</v>
      </c>
      <c r="R41" s="1376">
        <v>3</v>
      </c>
      <c r="S41" s="490"/>
      <c r="T41" s="490"/>
    </row>
    <row r="42" spans="1:20">
      <c r="A42" s="490">
        <v>2023</v>
      </c>
      <c r="B42" s="1178"/>
      <c r="C42" s="1375">
        <v>2.6332496176993798</v>
      </c>
      <c r="D42" s="1375">
        <v>2.10755560360061</v>
      </c>
      <c r="E42" s="1375">
        <v>4.22377939952547</v>
      </c>
      <c r="F42" s="1375">
        <v>1.59257492501425</v>
      </c>
      <c r="G42" s="1375">
        <v>1.38732150164783</v>
      </c>
      <c r="H42" s="1376"/>
      <c r="I42" s="1375">
        <v>2.7888634180623901</v>
      </c>
      <c r="J42" s="1375">
        <v>2.2833135707744598</v>
      </c>
      <c r="K42" s="1375">
        <v>4.1822983630395196</v>
      </c>
      <c r="L42" s="1375">
        <v>3.3344064780707301</v>
      </c>
      <c r="M42" s="1375">
        <v>3.5181027598037402</v>
      </c>
      <c r="N42" s="1376"/>
      <c r="O42" s="1375">
        <v>0.98500458422828907</v>
      </c>
      <c r="P42" s="1375">
        <v>0.93806019881320191</v>
      </c>
      <c r="Q42" s="1375">
        <v>2.9209516412333905</v>
      </c>
      <c r="R42" s="1376">
        <v>2.9999999996370956</v>
      </c>
      <c r="S42" s="490"/>
      <c r="T42" s="490"/>
    </row>
    <row r="43" spans="1:20">
      <c r="A43" s="1182">
        <v>2024</v>
      </c>
      <c r="B43" s="1635"/>
      <c r="C43" s="1388">
        <v>2.5999206335149201</v>
      </c>
      <c r="D43" s="1388">
        <v>2.0451594895901</v>
      </c>
      <c r="E43" s="1388">
        <v>4.4290992097684798</v>
      </c>
      <c r="F43" s="1388">
        <v>1.5038907538783199</v>
      </c>
      <c r="G43" s="1388">
        <v>1.4030291416865399</v>
      </c>
      <c r="H43" s="1636"/>
      <c r="I43" s="1388">
        <v>2.7825310055745804</v>
      </c>
      <c r="J43" s="1388">
        <v>2.4416690329591502</v>
      </c>
      <c r="K43" s="1388">
        <v>4.1742311289395699</v>
      </c>
      <c r="L43" s="1388">
        <v>3.3935089026127701</v>
      </c>
      <c r="M43" s="1388">
        <v>3.6456989238916502</v>
      </c>
      <c r="N43" s="1636"/>
      <c r="O43" s="1388">
        <v>0.97434807751364505</v>
      </c>
      <c r="P43" s="1388">
        <v>0.92232497300737348</v>
      </c>
      <c r="Q43" s="1388">
        <v>2.9269782449233923</v>
      </c>
      <c r="R43" s="1636">
        <v>2.9999999999999698</v>
      </c>
      <c r="S43" s="490"/>
      <c r="T43" s="490"/>
    </row>
    <row r="44" spans="1:20">
      <c r="A44" s="490"/>
      <c r="B44" s="490"/>
      <c r="C44" s="490"/>
      <c r="D44" s="490"/>
      <c r="E44" s="490"/>
      <c r="F44" s="490"/>
      <c r="G44" s="490"/>
      <c r="H44" s="490"/>
      <c r="I44" s="490"/>
      <c r="J44" s="490"/>
      <c r="K44" s="490"/>
      <c r="L44" s="490"/>
      <c r="M44" s="490"/>
      <c r="N44" s="490"/>
      <c r="O44" s="490"/>
      <c r="P44" s="490"/>
      <c r="Q44" s="490"/>
      <c r="R44" s="490"/>
      <c r="S44" s="490"/>
      <c r="T44" s="490"/>
    </row>
    <row r="45" spans="1:20">
      <c r="A45" s="490"/>
      <c r="B45" s="490"/>
      <c r="C45" s="490"/>
      <c r="D45" s="490"/>
      <c r="E45" s="490"/>
      <c r="F45" s="490"/>
      <c r="G45" s="490"/>
      <c r="H45" s="490"/>
      <c r="I45" s="490"/>
      <c r="J45" s="490"/>
      <c r="K45" s="490"/>
      <c r="L45" s="490"/>
      <c r="M45" s="490"/>
      <c r="N45" s="490"/>
      <c r="O45" s="490"/>
      <c r="P45" s="490"/>
      <c r="Q45" s="490"/>
      <c r="R45" s="490"/>
      <c r="S45" s="490"/>
      <c r="T45" s="490"/>
    </row>
    <row r="46" spans="1:20">
      <c r="A46" s="490"/>
      <c r="B46" s="490"/>
      <c r="C46" s="490"/>
      <c r="D46" s="490"/>
      <c r="E46" s="490"/>
      <c r="F46" s="490"/>
      <c r="G46" s="490"/>
      <c r="H46" s="490"/>
      <c r="I46" s="490"/>
      <c r="J46" s="490"/>
      <c r="K46" s="490"/>
      <c r="L46" s="490"/>
      <c r="M46" s="490"/>
      <c r="N46" s="490"/>
      <c r="O46" s="490"/>
      <c r="P46" s="490"/>
      <c r="Q46" s="490"/>
      <c r="R46" s="490"/>
      <c r="S46" s="490"/>
      <c r="T46" s="490"/>
    </row>
    <row r="47" spans="1:20">
      <c r="A47" s="490"/>
      <c r="B47" s="490"/>
      <c r="C47" s="490"/>
      <c r="D47" s="490"/>
      <c r="E47" s="490"/>
      <c r="F47" s="490"/>
      <c r="G47" s="490"/>
      <c r="H47" s="490"/>
      <c r="I47" s="490"/>
      <c r="J47" s="490"/>
      <c r="K47" s="490"/>
      <c r="L47" s="490"/>
      <c r="M47" s="490"/>
      <c r="N47" s="490"/>
      <c r="O47" s="490"/>
      <c r="P47" s="490"/>
      <c r="Q47" s="490"/>
      <c r="R47" s="490"/>
      <c r="S47" s="490"/>
      <c r="T47" s="490"/>
    </row>
    <row r="48" spans="1:20">
      <c r="A48" s="490"/>
      <c r="B48" s="490"/>
      <c r="C48" s="490"/>
      <c r="D48" s="490"/>
      <c r="E48" s="490"/>
      <c r="F48" s="490"/>
      <c r="G48" s="490"/>
      <c r="H48" s="490"/>
      <c r="I48" s="490"/>
      <c r="J48" s="490"/>
      <c r="K48" s="490"/>
      <c r="L48" s="490"/>
      <c r="M48" s="490"/>
      <c r="N48" s="490"/>
      <c r="O48" s="490"/>
      <c r="P48" s="490"/>
      <c r="Q48" s="490"/>
      <c r="R48" s="490"/>
      <c r="S48" s="490"/>
      <c r="T48" s="490"/>
    </row>
    <row r="49" spans="1:20">
      <c r="A49" s="490"/>
      <c r="B49" s="490"/>
      <c r="C49" s="490"/>
      <c r="D49" s="490"/>
      <c r="E49" s="490"/>
      <c r="F49" s="490"/>
      <c r="G49" s="490"/>
      <c r="H49" s="490"/>
      <c r="I49" s="490"/>
      <c r="J49" s="490"/>
      <c r="K49" s="490"/>
      <c r="L49" s="490"/>
      <c r="M49" s="490"/>
      <c r="N49" s="490"/>
      <c r="O49" s="490"/>
      <c r="P49" s="490"/>
      <c r="Q49" s="490"/>
      <c r="R49" s="490"/>
      <c r="S49" s="490"/>
      <c r="T49" s="490"/>
    </row>
    <row r="50" spans="1:20">
      <c r="A50" s="490"/>
      <c r="B50" s="490"/>
      <c r="C50" s="490"/>
      <c r="D50" s="490"/>
      <c r="E50" s="490"/>
      <c r="F50" s="490"/>
      <c r="G50" s="490"/>
      <c r="H50" s="490"/>
      <c r="I50" s="490"/>
      <c r="J50" s="490"/>
      <c r="K50" s="490"/>
      <c r="L50" s="490"/>
      <c r="M50" s="490"/>
      <c r="N50" s="490"/>
      <c r="O50" s="490"/>
      <c r="P50" s="490"/>
      <c r="Q50" s="490"/>
      <c r="R50" s="490"/>
      <c r="S50" s="490"/>
      <c r="T50" s="490"/>
    </row>
  </sheetData>
  <mergeCells count="1">
    <mergeCell ref="A1:D1"/>
  </mergeCells>
  <hyperlinks>
    <hyperlink ref="A1" location="Contents!A1" display="To table of contents" xr:uid="{5C006227-8067-4811-8EC8-E801664FC71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tabColor rgb="FF00B050"/>
  </sheetPr>
  <dimension ref="A1:H53"/>
  <sheetViews>
    <sheetView topLeftCell="A8" zoomScaleNormal="100" workbookViewId="0">
      <selection activeCell="M33" sqref="M33"/>
    </sheetView>
  </sheetViews>
  <sheetFormatPr defaultRowHeight="12"/>
  <cols>
    <col min="1" max="1" width="9.33203125" customWidth="1"/>
    <col min="2" max="6" width="15.6640625" customWidth="1"/>
    <col min="7" max="7" width="9.33203125" bestFit="1" customWidth="1"/>
  </cols>
  <sheetData>
    <row r="1" spans="1:8" ht="30.75" customHeight="1">
      <c r="A1" s="1869" t="s">
        <v>10</v>
      </c>
      <c r="B1" s="1869"/>
      <c r="C1" s="1869"/>
    </row>
    <row r="2" spans="1:8" ht="20.25">
      <c r="A2" s="333" t="s">
        <v>1689</v>
      </c>
      <c r="B2" s="326"/>
      <c r="C2" s="326"/>
      <c r="D2" s="326"/>
      <c r="E2" s="326"/>
      <c r="F2" s="326"/>
      <c r="G2" s="326"/>
      <c r="H2" s="326"/>
    </row>
    <row r="3" spans="1:8" ht="14.25">
      <c r="A3" s="1637"/>
      <c r="B3" s="1638" t="s">
        <v>1690</v>
      </c>
      <c r="C3" s="1639"/>
      <c r="D3" s="1640"/>
      <c r="E3" s="1641"/>
      <c r="F3" s="1262" t="s">
        <v>1022</v>
      </c>
      <c r="G3" s="326"/>
      <c r="H3" s="326"/>
    </row>
    <row r="4" spans="1:8" ht="12.75">
      <c r="A4" s="1642"/>
      <c r="B4" s="331" t="s">
        <v>254</v>
      </c>
      <c r="C4" s="335" t="s">
        <v>1691</v>
      </c>
      <c r="D4" s="327" t="s">
        <v>1692</v>
      </c>
      <c r="E4" s="332" t="s">
        <v>1693</v>
      </c>
      <c r="F4" s="1643" t="s">
        <v>254</v>
      </c>
      <c r="G4" s="326"/>
      <c r="H4" s="326"/>
    </row>
    <row r="5" spans="1:8" ht="12.75">
      <c r="A5" s="331"/>
      <c r="B5" s="988"/>
      <c r="C5" s="1073" t="s">
        <v>1694</v>
      </c>
      <c r="D5" s="1644" t="s">
        <v>1694</v>
      </c>
      <c r="E5" s="1069" t="s">
        <v>1694</v>
      </c>
      <c r="F5" s="329"/>
      <c r="G5" s="326"/>
      <c r="H5" s="326"/>
    </row>
    <row r="6" spans="1:8" ht="12.75">
      <c r="A6" s="1642"/>
      <c r="B6" s="336" t="s">
        <v>18</v>
      </c>
      <c r="C6" s="321"/>
      <c r="D6" s="1436"/>
      <c r="E6" s="1637"/>
      <c r="F6" s="1645" t="s">
        <v>1695</v>
      </c>
    </row>
    <row r="7" spans="1:8" ht="12.75">
      <c r="A7" s="331"/>
      <c r="B7" s="326"/>
      <c r="C7" s="320"/>
      <c r="D7" s="320"/>
      <c r="E7" s="328"/>
      <c r="F7" s="330"/>
    </row>
    <row r="8" spans="1:8" ht="12.75">
      <c r="A8" s="337">
        <v>1990</v>
      </c>
      <c r="B8" s="1646">
        <v>1.23109</v>
      </c>
      <c r="C8" s="1263">
        <v>0.43475555949842271</v>
      </c>
      <c r="D8" s="1263">
        <v>0.79633444050157731</v>
      </c>
      <c r="E8" s="1647">
        <v>0.3531468531938548</v>
      </c>
      <c r="F8" s="1437">
        <v>1281.1790692</v>
      </c>
    </row>
    <row r="9" spans="1:8" ht="12.75">
      <c r="A9" s="337">
        <v>1991</v>
      </c>
      <c r="B9" s="338">
        <v>1.2364219999999999</v>
      </c>
      <c r="C9" s="318">
        <v>0.43565313028908337</v>
      </c>
      <c r="D9" s="318">
        <v>0.80076886971091654</v>
      </c>
      <c r="E9" s="1648">
        <v>0.35234986945321534</v>
      </c>
      <c r="F9" s="339">
        <v>1363.2616860000001</v>
      </c>
    </row>
    <row r="10" spans="1:8" ht="12.75">
      <c r="A10" s="337">
        <v>1992</v>
      </c>
      <c r="B10" s="338">
        <v>1.2418830000000001</v>
      </c>
      <c r="C10" s="318">
        <v>0.43659612923294677</v>
      </c>
      <c r="D10" s="318">
        <v>0.8052868707670533</v>
      </c>
      <c r="E10" s="316">
        <v>0.35155979205202642</v>
      </c>
      <c r="F10" s="339">
        <v>1393.3451380000001</v>
      </c>
    </row>
    <row r="11" spans="1:8" ht="12.75">
      <c r="A11" s="337">
        <v>1993</v>
      </c>
      <c r="B11" s="338">
        <v>1.2471719999999999</v>
      </c>
      <c r="C11" s="318">
        <v>0.43747866829968929</v>
      </c>
      <c r="D11" s="318">
        <v>0.80969333170031066</v>
      </c>
      <c r="E11" s="316">
        <v>0.3507765314645368</v>
      </c>
      <c r="F11" s="339">
        <v>1443.529432</v>
      </c>
    </row>
    <row r="12" spans="1:8" ht="12.75">
      <c r="A12" s="337">
        <v>1994</v>
      </c>
      <c r="B12" s="338">
        <v>1.2526759999999999</v>
      </c>
      <c r="C12" s="318">
        <v>0.4384365999796529</v>
      </c>
      <c r="D12" s="318">
        <v>0.814239400020347</v>
      </c>
      <c r="E12" s="316">
        <v>0.34999999998375714</v>
      </c>
      <c r="F12" s="339">
        <v>1450.7295779999999</v>
      </c>
    </row>
    <row r="13" spans="1:8" ht="12.75">
      <c r="A13" s="337">
        <v>1995</v>
      </c>
      <c r="B13" s="338">
        <v>1.2727569999999999</v>
      </c>
      <c r="C13" s="318">
        <v>0.44546494997287062</v>
      </c>
      <c r="D13" s="318">
        <v>0.82729205002712924</v>
      </c>
      <c r="E13" s="316">
        <v>0.34999999997868458</v>
      </c>
      <c r="F13" s="339">
        <v>1481.7329999999999</v>
      </c>
    </row>
    <row r="14" spans="1:8" ht="12.75">
      <c r="A14" s="337">
        <v>1996</v>
      </c>
      <c r="B14" s="338">
        <v>1.3201430000000001</v>
      </c>
      <c r="C14" s="318">
        <v>0.4620500500271294</v>
      </c>
      <c r="D14" s="318">
        <v>0.85809294997287067</v>
      </c>
      <c r="E14" s="316">
        <v>0.35000000002055032</v>
      </c>
      <c r="F14" s="339">
        <v>1568.329</v>
      </c>
    </row>
    <row r="15" spans="1:8" ht="12.75">
      <c r="A15" s="337">
        <v>1997</v>
      </c>
      <c r="B15" s="338">
        <v>1.43092</v>
      </c>
      <c r="C15" s="318">
        <v>0.50082199999999999</v>
      </c>
      <c r="D15" s="318">
        <v>0.93009799999999998</v>
      </c>
      <c r="E15" s="316">
        <v>0.35</v>
      </c>
      <c r="F15" s="339">
        <v>1573.018</v>
      </c>
    </row>
    <row r="16" spans="1:8" ht="12.75">
      <c r="A16" s="337">
        <v>1998</v>
      </c>
      <c r="B16" s="338">
        <v>1.3921731000000002</v>
      </c>
      <c r="C16" s="318">
        <v>0.48726058495921137</v>
      </c>
      <c r="D16" s="318">
        <v>0.90491251504078885</v>
      </c>
      <c r="E16" s="1093">
        <v>0.34999999997070141</v>
      </c>
      <c r="F16" s="339">
        <v>1633.309</v>
      </c>
    </row>
    <row r="17" spans="1:6" ht="12.75">
      <c r="A17" s="337">
        <v>1999</v>
      </c>
      <c r="B17" s="338">
        <v>1.27145</v>
      </c>
      <c r="C17" s="318">
        <v>0.43229300000000004</v>
      </c>
      <c r="D17" s="318">
        <v>0.83915699999999993</v>
      </c>
      <c r="E17" s="325">
        <v>0.34</v>
      </c>
      <c r="F17" s="339">
        <v>1642.6980000000001</v>
      </c>
    </row>
    <row r="18" spans="1:6" ht="12.75">
      <c r="A18" s="337">
        <v>2000</v>
      </c>
      <c r="B18" s="338">
        <v>1.5516000000000001</v>
      </c>
      <c r="C18" s="318">
        <v>0.51202800000000004</v>
      </c>
      <c r="D18" s="318">
        <v>1.0395720000000002</v>
      </c>
      <c r="E18" s="325">
        <v>0.33</v>
      </c>
      <c r="F18" s="339">
        <v>1634.1880000000001</v>
      </c>
    </row>
    <row r="19" spans="1:6" ht="12.75">
      <c r="A19" s="337">
        <v>2001</v>
      </c>
      <c r="B19" s="338">
        <v>1.48264</v>
      </c>
      <c r="C19" s="318">
        <v>0.4744448</v>
      </c>
      <c r="D19" s="318">
        <v>1.0081951999999998</v>
      </c>
      <c r="E19" s="325">
        <v>0.32</v>
      </c>
      <c r="F19" s="339">
        <v>1580.9179999999999</v>
      </c>
    </row>
    <row r="20" spans="1:6" ht="12.75">
      <c r="A20" s="337">
        <v>2002</v>
      </c>
      <c r="B20" s="338">
        <v>1.4395831000000001</v>
      </c>
      <c r="C20" s="318">
        <v>0.44627076100271923</v>
      </c>
      <c r="D20" s="318">
        <v>0.99331233899728089</v>
      </c>
      <c r="E20" s="325">
        <v>0.31000000000188888</v>
      </c>
      <c r="F20" s="339">
        <v>1560.643</v>
      </c>
    </row>
    <row r="21" spans="1:6" ht="12.75">
      <c r="A21" s="337">
        <v>2003</v>
      </c>
      <c r="B21" s="338">
        <v>1.4007931</v>
      </c>
      <c r="C21" s="318">
        <v>0.42718682609897823</v>
      </c>
      <c r="D21" s="318">
        <v>0.97360627390102183</v>
      </c>
      <c r="E21" s="315">
        <v>0.30496068698437923</v>
      </c>
      <c r="F21" s="339">
        <v>1589.377</v>
      </c>
    </row>
    <row r="22" spans="1:6" ht="12.75">
      <c r="A22" s="337">
        <v>2004</v>
      </c>
      <c r="B22" s="338">
        <v>1.48264</v>
      </c>
      <c r="C22" s="318">
        <v>0.45214691289242903</v>
      </c>
      <c r="D22" s="318">
        <v>1.0304930871075708</v>
      </c>
      <c r="E22" s="323">
        <v>0.30496068694519846</v>
      </c>
      <c r="F22" s="339">
        <v>1651.4880000000001</v>
      </c>
    </row>
    <row r="23" spans="1:6" ht="12.75">
      <c r="A23" s="337">
        <v>2005</v>
      </c>
      <c r="B23" s="338">
        <v>1.4352731000000001</v>
      </c>
      <c r="C23" s="318">
        <v>0.43770187055639148</v>
      </c>
      <c r="D23" s="318">
        <v>0.99757122944360854</v>
      </c>
      <c r="E23" s="323">
        <v>0.30496068696361095</v>
      </c>
      <c r="F23" s="339">
        <v>1612.327</v>
      </c>
    </row>
    <row r="24" spans="1:6" ht="12.75">
      <c r="A24" s="337">
        <v>2006</v>
      </c>
      <c r="B24" s="340">
        <v>1.4352731000000001</v>
      </c>
      <c r="C24" s="318">
        <v>0.43770187055787468</v>
      </c>
      <c r="D24" s="318">
        <v>0.9975712294421254</v>
      </c>
      <c r="E24" s="323">
        <v>0.30496068696464435</v>
      </c>
      <c r="F24" s="339">
        <v>1607.7180000000001</v>
      </c>
    </row>
    <row r="25" spans="1:6" ht="12.75">
      <c r="A25" s="337">
        <v>2007</v>
      </c>
      <c r="B25" s="340">
        <v>1.4286128999999999</v>
      </c>
      <c r="C25" s="318">
        <v>0.43567077138516458</v>
      </c>
      <c r="D25" s="318">
        <v>0.99294212861483522</v>
      </c>
      <c r="E25" s="323">
        <v>0.30496068696087275</v>
      </c>
      <c r="F25" s="339">
        <v>1584.3050000000001</v>
      </c>
    </row>
    <row r="26" spans="1:6" ht="12.75">
      <c r="A26" s="337">
        <v>2008</v>
      </c>
      <c r="B26" s="340">
        <v>1.431943</v>
      </c>
      <c r="C26" s="318">
        <v>0.43668632096035526</v>
      </c>
      <c r="D26" s="318">
        <v>0.99525667903964465</v>
      </c>
      <c r="E26" s="323">
        <v>0.30496068695496625</v>
      </c>
      <c r="F26" s="339">
        <v>1616.886</v>
      </c>
    </row>
    <row r="27" spans="1:6" ht="12.75">
      <c r="A27" s="337">
        <v>2009</v>
      </c>
      <c r="B27" s="340">
        <v>1.2784199999999999</v>
      </c>
      <c r="C27" s="318">
        <v>0.43524466428623981</v>
      </c>
      <c r="D27" s="318">
        <v>0.84317533571376013</v>
      </c>
      <c r="E27" s="315">
        <v>0.34045514329112486</v>
      </c>
      <c r="F27" s="339">
        <v>1670.481</v>
      </c>
    </row>
    <row r="28" spans="1:6" ht="12.75">
      <c r="A28" s="337">
        <v>2010</v>
      </c>
      <c r="B28" s="340">
        <v>1.4397123999999999</v>
      </c>
      <c r="C28" s="318">
        <v>0.43905568251293864</v>
      </c>
      <c r="D28" s="318">
        <v>1.0006567174870613</v>
      </c>
      <c r="E28" s="319">
        <v>0.30496068694896195</v>
      </c>
      <c r="F28" s="339">
        <v>1745.6790000000001</v>
      </c>
    </row>
    <row r="29" spans="1:6" ht="12.75">
      <c r="A29" s="337">
        <v>2011</v>
      </c>
      <c r="B29" s="340">
        <v>1.3846430000000001</v>
      </c>
      <c r="C29" s="318">
        <v>0.45438820083973996</v>
      </c>
      <c r="D29" s="318">
        <v>0.9302547991602601</v>
      </c>
      <c r="E29" s="1649">
        <v>0.32816271113907336</v>
      </c>
      <c r="F29" s="339">
        <v>1728.4760000000001</v>
      </c>
    </row>
    <row r="30" spans="1:6" ht="12.75">
      <c r="A30" s="337">
        <v>2012</v>
      </c>
      <c r="B30" s="340">
        <v>1.147025</v>
      </c>
      <c r="C30" s="318">
        <v>0.39481145920709021</v>
      </c>
      <c r="D30" s="318">
        <v>0.75221354079290981</v>
      </c>
      <c r="E30" s="317">
        <v>0.34420475508998516</v>
      </c>
      <c r="F30" s="339">
        <v>1743.088</v>
      </c>
    </row>
    <row r="31" spans="1:6" ht="12.75">
      <c r="A31" s="337">
        <v>2013</v>
      </c>
      <c r="B31" s="340">
        <v>1.15412</v>
      </c>
      <c r="C31" s="318">
        <v>0.42587028000813471</v>
      </c>
      <c r="D31" s="318">
        <v>0.72824971999186539</v>
      </c>
      <c r="E31" s="317">
        <v>0.36900000000704841</v>
      </c>
      <c r="F31" s="339">
        <v>1716.48</v>
      </c>
    </row>
    <row r="32" spans="1:6" ht="12.75">
      <c r="A32" s="337">
        <v>2014</v>
      </c>
      <c r="B32" s="340">
        <v>1.1919336</v>
      </c>
      <c r="C32" s="318">
        <v>0.46878724023449642</v>
      </c>
      <c r="D32" s="318">
        <v>0.72314635976550368</v>
      </c>
      <c r="E32" s="317">
        <v>0.39329979474905014</v>
      </c>
      <c r="F32" s="339">
        <v>1646.1669999999999</v>
      </c>
    </row>
    <row r="33" spans="1:8" ht="12.75">
      <c r="A33" s="337">
        <v>2015</v>
      </c>
      <c r="B33" s="340">
        <v>1.24</v>
      </c>
      <c r="C33" s="318">
        <v>0.52</v>
      </c>
      <c r="D33" s="318">
        <v>0.73</v>
      </c>
      <c r="E33" s="322">
        <v>0.42</v>
      </c>
      <c r="F33" s="339">
        <v>1641</v>
      </c>
    </row>
    <row r="34" spans="1:8" ht="12.75">
      <c r="A34" s="337">
        <v>2016</v>
      </c>
      <c r="B34" s="340">
        <v>1.24</v>
      </c>
      <c r="C34" s="318">
        <v>0.54</v>
      </c>
      <c r="D34" s="318">
        <v>0.69</v>
      </c>
      <c r="E34" s="322">
        <v>0.44</v>
      </c>
      <c r="F34" s="339">
        <v>1708</v>
      </c>
    </row>
    <row r="35" spans="1:8" ht="12.75">
      <c r="A35" s="337">
        <v>2017</v>
      </c>
      <c r="B35" s="340">
        <v>1.1599999999999999</v>
      </c>
      <c r="C35" s="318">
        <v>0.54</v>
      </c>
      <c r="D35" s="318">
        <v>0.62</v>
      </c>
      <c r="E35" s="322">
        <v>0.46</v>
      </c>
      <c r="F35" s="339">
        <v>1717</v>
      </c>
    </row>
    <row r="36" spans="1:8" ht="12.75">
      <c r="A36" s="337">
        <v>2018</v>
      </c>
      <c r="B36" s="340">
        <v>1.01</v>
      </c>
      <c r="C36" s="318">
        <v>0.49</v>
      </c>
      <c r="D36" s="318">
        <v>0.52</v>
      </c>
      <c r="E36" s="322">
        <v>0.49</v>
      </c>
      <c r="F36" s="339">
        <v>1778</v>
      </c>
    </row>
    <row r="37" spans="1:8" ht="12.75">
      <c r="A37" s="337">
        <v>2019</v>
      </c>
      <c r="B37" s="340">
        <v>0.89</v>
      </c>
      <c r="C37" s="318">
        <v>0.45</v>
      </c>
      <c r="D37" s="318">
        <v>0.44</v>
      </c>
      <c r="E37" s="322">
        <v>0.51</v>
      </c>
      <c r="F37" s="339">
        <v>1815</v>
      </c>
    </row>
    <row r="38" spans="1:8" ht="12.75">
      <c r="A38" s="337">
        <v>2020</v>
      </c>
      <c r="B38" s="340">
        <v>0.89</v>
      </c>
      <c r="C38" s="318">
        <v>0.47</v>
      </c>
      <c r="D38" s="318">
        <v>0.41</v>
      </c>
      <c r="E38" s="448">
        <v>0.53</v>
      </c>
      <c r="F38" s="339">
        <v>1627</v>
      </c>
    </row>
    <row r="39" spans="1:8" ht="12.75">
      <c r="A39" s="337">
        <v>2021</v>
      </c>
      <c r="B39" s="340">
        <v>0.83</v>
      </c>
      <c r="C39" s="318">
        <v>0.44</v>
      </c>
      <c r="D39" s="318">
        <v>0.39</v>
      </c>
      <c r="E39" s="448">
        <v>0.53</v>
      </c>
      <c r="F39" s="339">
        <v>1625</v>
      </c>
    </row>
    <row r="40" spans="1:8" ht="12.75">
      <c r="A40" s="337">
        <v>2022</v>
      </c>
      <c r="B40" s="340">
        <v>0.88</v>
      </c>
      <c r="C40" s="1021">
        <v>0.43</v>
      </c>
      <c r="D40" s="1327">
        <v>0.46</v>
      </c>
      <c r="E40" s="448">
        <v>0.48</v>
      </c>
      <c r="F40" s="339">
        <v>1698</v>
      </c>
    </row>
    <row r="41" spans="1:8" ht="12.75">
      <c r="A41" s="337">
        <v>2023</v>
      </c>
      <c r="B41" s="340">
        <v>0.99582282246057008</v>
      </c>
      <c r="C41" s="1328">
        <v>0.47982510248111981</v>
      </c>
      <c r="D41" s="1328">
        <v>0.51599771997945032</v>
      </c>
      <c r="E41" s="1329">
        <v>0.48183782461976926</v>
      </c>
      <c r="F41" s="339">
        <v>1664.9310000325845</v>
      </c>
    </row>
    <row r="42" spans="1:8" ht="18.75" customHeight="1">
      <c r="A42" s="337">
        <v>2024</v>
      </c>
      <c r="B42" s="340">
        <v>0.94611632685450298</v>
      </c>
      <c r="C42" s="1328">
        <v>0.45587463276882029</v>
      </c>
      <c r="D42" s="1328">
        <v>0.49024169408568274</v>
      </c>
      <c r="E42" s="1329">
        <v>0.48183782461976926</v>
      </c>
      <c r="F42" s="339">
        <v>1702.1780002825235</v>
      </c>
    </row>
    <row r="43" spans="1:8" ht="18.75" customHeight="1">
      <c r="A43" s="1264" t="s">
        <v>1696</v>
      </c>
      <c r="B43" s="326"/>
      <c r="C43" s="326"/>
      <c r="D43" s="326"/>
      <c r="E43" s="326"/>
      <c r="F43" s="326"/>
    </row>
    <row r="44" spans="1:8" ht="9.75" customHeight="1">
      <c r="A44" s="9"/>
      <c r="B44" s="326"/>
      <c r="C44" s="326"/>
      <c r="D44" s="326"/>
      <c r="E44" s="326"/>
      <c r="F44" s="326"/>
    </row>
    <row r="45" spans="1:8" ht="12.75">
      <c r="A45" s="341"/>
      <c r="B45" s="342" t="s">
        <v>1697</v>
      </c>
      <c r="C45" s="324"/>
      <c r="D45" s="326"/>
      <c r="E45" s="326"/>
      <c r="F45" s="326"/>
    </row>
    <row r="46" spans="1:8" ht="12.75">
      <c r="A46" s="344"/>
      <c r="B46" s="342" t="s">
        <v>1698</v>
      </c>
      <c r="C46" s="324"/>
      <c r="D46" s="326"/>
      <c r="E46" s="326"/>
      <c r="F46" s="326"/>
      <c r="G46" s="326"/>
    </row>
    <row r="47" spans="1:8" ht="12.75">
      <c r="A47" s="347"/>
      <c r="B47" s="342" t="s">
        <v>1699</v>
      </c>
      <c r="C47" s="348"/>
      <c r="D47" s="326"/>
      <c r="E47" s="326"/>
      <c r="F47" s="326"/>
      <c r="G47" s="326"/>
      <c r="H47" s="326"/>
    </row>
    <row r="48" spans="1:8" ht="12.75">
      <c r="A48" s="346"/>
      <c r="B48" s="342" t="s">
        <v>1700</v>
      </c>
      <c r="C48" s="324"/>
      <c r="D48" s="326"/>
      <c r="E48" s="326"/>
      <c r="F48" s="326"/>
      <c r="G48" s="326"/>
      <c r="H48" s="326"/>
    </row>
    <row r="49" spans="1:8" ht="12.75">
      <c r="A49" s="345"/>
      <c r="B49" s="342" t="s">
        <v>1701</v>
      </c>
      <c r="C49" s="324"/>
      <c r="D49" s="326"/>
      <c r="E49" s="326"/>
      <c r="F49" s="326"/>
      <c r="G49" s="326"/>
      <c r="H49" s="326"/>
    </row>
    <row r="50" spans="1:8" ht="12.75">
      <c r="A50" s="343"/>
      <c r="B50" s="342" t="s">
        <v>1702</v>
      </c>
      <c r="C50" s="324"/>
      <c r="D50" s="326"/>
      <c r="E50" s="326"/>
      <c r="F50" s="326"/>
      <c r="G50" s="326"/>
      <c r="H50" s="326"/>
    </row>
    <row r="51" spans="1:8" ht="12.75">
      <c r="A51" s="349"/>
      <c r="B51" s="342" t="s">
        <v>1700</v>
      </c>
      <c r="C51" s="326"/>
      <c r="D51" s="326"/>
      <c r="E51" s="326"/>
      <c r="F51" s="326"/>
      <c r="G51" s="326"/>
      <c r="H51" s="326"/>
    </row>
    <row r="52" spans="1:8" ht="12.75">
      <c r="A52" s="449"/>
      <c r="B52" s="342" t="s">
        <v>1703</v>
      </c>
      <c r="C52" s="326"/>
      <c r="D52" s="326"/>
      <c r="E52" s="326"/>
      <c r="F52" s="326"/>
      <c r="G52" s="326"/>
      <c r="H52" s="326"/>
    </row>
    <row r="53" spans="1:8" ht="15">
      <c r="A53" s="1211" t="s">
        <v>1704</v>
      </c>
      <c r="B53" s="21" t="s">
        <v>1705</v>
      </c>
    </row>
  </sheetData>
  <mergeCells count="1">
    <mergeCell ref="A1:C1"/>
  </mergeCells>
  <hyperlinks>
    <hyperlink ref="A1" location="Contents!A1" display="To table of contents" xr:uid="{00000000-0004-0000-1800-000000000000}"/>
  </hyperlinks>
  <pageMargins left="0.75" right="0.75" top="1" bottom="1" header="0.5" footer="0.5"/>
  <pageSetup paperSize="9"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00B050"/>
  </sheetPr>
  <dimension ref="A1:AM105"/>
  <sheetViews>
    <sheetView zoomScaleNormal="100" workbookViewId="0">
      <pane xSplit="2" ySplit="3" topLeftCell="C27" activePane="bottomRight" state="frozen"/>
      <selection pane="topRight" activeCell="B6" sqref="B6:J6"/>
      <selection pane="bottomLeft" activeCell="B6" sqref="B6:J6"/>
      <selection pane="bottomRight" activeCell="AJ47" sqref="AJ47"/>
    </sheetView>
  </sheetViews>
  <sheetFormatPr defaultColWidth="9.33203125" defaultRowHeight="15"/>
  <cols>
    <col min="1" max="1" width="9.33203125" style="879"/>
    <col min="2" max="2" width="51.6640625" style="879" bestFit="1" customWidth="1"/>
    <col min="3" max="3" width="30.6640625" style="879" customWidth="1"/>
    <col min="4" max="4" width="13.1640625" style="879" customWidth="1"/>
    <col min="5" max="28" width="8.6640625" style="879" customWidth="1"/>
    <col min="29" max="37" width="9.33203125" style="879"/>
    <col min="38" max="38" width="9.33203125" style="1055"/>
    <col min="39" max="16384" width="9.33203125" style="879"/>
  </cols>
  <sheetData>
    <row r="1" spans="1:39" ht="30.75" customHeight="1">
      <c r="A1" s="1869" t="s">
        <v>10</v>
      </c>
      <c r="B1" s="1869"/>
      <c r="C1" s="2"/>
      <c r="D1" s="2"/>
      <c r="E1" s="2"/>
      <c r="F1" s="2"/>
      <c r="G1" s="2"/>
      <c r="V1" s="880"/>
      <c r="AL1" s="1403"/>
    </row>
    <row r="2" spans="1:39" ht="20.25">
      <c r="A2" s="126" t="s">
        <v>15</v>
      </c>
      <c r="E2" s="3"/>
      <c r="F2" s="490"/>
      <c r="G2" s="4"/>
      <c r="AL2" s="1403"/>
    </row>
    <row r="3" spans="1:39">
      <c r="A3" s="447"/>
      <c r="B3" s="447"/>
      <c r="C3" s="949" t="s">
        <v>16</v>
      </c>
      <c r="D3" s="949" t="s">
        <v>17</v>
      </c>
      <c r="E3" s="949">
        <v>1990</v>
      </c>
      <c r="F3" s="949">
        <v>1991</v>
      </c>
      <c r="G3" s="949">
        <v>1992</v>
      </c>
      <c r="H3" s="949">
        <v>1993</v>
      </c>
      <c r="I3" s="949">
        <v>1994</v>
      </c>
      <c r="J3" s="949">
        <v>1995</v>
      </c>
      <c r="K3" s="949">
        <v>1996</v>
      </c>
      <c r="L3" s="949">
        <v>1997</v>
      </c>
      <c r="M3" s="949">
        <v>1998</v>
      </c>
      <c r="N3" s="950">
        <v>1999</v>
      </c>
      <c r="O3" s="950">
        <v>2000</v>
      </c>
      <c r="P3" s="950">
        <v>2001</v>
      </c>
      <c r="Q3" s="950">
        <v>2002</v>
      </c>
      <c r="R3" s="950">
        <v>2003</v>
      </c>
      <c r="S3" s="950">
        <v>2004</v>
      </c>
      <c r="T3" s="950">
        <v>2005</v>
      </c>
      <c r="U3" s="950">
        <v>2006</v>
      </c>
      <c r="V3" s="950">
        <v>2007</v>
      </c>
      <c r="W3" s="950">
        <v>2008</v>
      </c>
      <c r="X3" s="950">
        <v>2009</v>
      </c>
      <c r="Y3" s="950">
        <v>2010</v>
      </c>
      <c r="Z3" s="950">
        <v>2011</v>
      </c>
      <c r="AA3" s="950">
        <v>2012</v>
      </c>
      <c r="AB3" s="950">
        <v>2013</v>
      </c>
      <c r="AC3" s="950">
        <v>2014</v>
      </c>
      <c r="AD3" s="950">
        <v>2015</v>
      </c>
      <c r="AE3" s="950">
        <v>2016</v>
      </c>
      <c r="AF3" s="950">
        <v>2017</v>
      </c>
      <c r="AG3" s="950">
        <v>2018</v>
      </c>
      <c r="AH3" s="950">
        <v>2019</v>
      </c>
      <c r="AI3" s="950">
        <v>2020</v>
      </c>
      <c r="AJ3" s="950">
        <v>2021</v>
      </c>
      <c r="AK3" s="950">
        <v>2022</v>
      </c>
      <c r="AL3" s="1056">
        <v>2023</v>
      </c>
      <c r="AM3" s="1056">
        <v>2024</v>
      </c>
    </row>
    <row r="4" spans="1:39" ht="13.5" customHeight="1">
      <c r="A4" s="447"/>
      <c r="B4" s="447"/>
      <c r="C4" s="447"/>
      <c r="D4" s="447"/>
      <c r="E4" s="447" t="s">
        <v>18</v>
      </c>
      <c r="F4" s="447"/>
      <c r="G4" s="447"/>
      <c r="H4" s="447"/>
      <c r="I4" s="447"/>
      <c r="J4" s="447"/>
      <c r="K4" s="447"/>
      <c r="L4" s="447"/>
      <c r="M4" s="447"/>
      <c r="N4"/>
      <c r="O4"/>
      <c r="P4"/>
      <c r="Q4"/>
      <c r="R4"/>
      <c r="S4"/>
      <c r="T4"/>
      <c r="U4"/>
      <c r="V4"/>
      <c r="W4"/>
      <c r="X4"/>
      <c r="Y4"/>
      <c r="Z4"/>
      <c r="AA4"/>
      <c r="AB4"/>
      <c r="AC4"/>
      <c r="AD4"/>
      <c r="AE4"/>
      <c r="AF4"/>
      <c r="AG4"/>
      <c r="AH4" s="951"/>
      <c r="AI4" s="951"/>
      <c r="AJ4" s="951"/>
      <c r="AK4" s="951"/>
      <c r="AL4" s="1403"/>
    </row>
    <row r="5" spans="1:39" ht="15.75">
      <c r="A5" s="949" t="s">
        <v>19</v>
      </c>
      <c r="B5" s="952" t="s">
        <v>20</v>
      </c>
      <c r="C5" s="447"/>
      <c r="D5" s="447"/>
      <c r="E5" s="953"/>
      <c r="F5" s="953"/>
      <c r="G5" s="953"/>
      <c r="H5" s="953"/>
      <c r="I5" s="953"/>
      <c r="J5" s="953"/>
      <c r="K5" s="953"/>
      <c r="L5" s="953"/>
      <c r="M5" s="953"/>
      <c r="N5" s="954"/>
      <c r="O5" s="954"/>
      <c r="P5" s="954"/>
      <c r="Q5" s="954"/>
      <c r="R5" s="954"/>
      <c r="S5" s="954"/>
      <c r="T5" s="954"/>
      <c r="U5" s="954"/>
      <c r="V5" s="954"/>
      <c r="W5" s="954"/>
      <c r="X5" s="954"/>
      <c r="Y5" s="954"/>
      <c r="Z5" s="954"/>
      <c r="AA5" s="954"/>
      <c r="AB5" s="954"/>
      <c r="AC5" s="954"/>
      <c r="AD5" s="954"/>
      <c r="AE5" s="954"/>
      <c r="AF5" s="954"/>
      <c r="AG5" s="953"/>
      <c r="AH5" s="954"/>
      <c r="AI5" s="954"/>
      <c r="AJ5" s="954"/>
      <c r="AK5" s="954"/>
      <c r="AL5" s="1057"/>
    </row>
    <row r="6" spans="1:39" ht="14.25">
      <c r="A6" s="447" t="s">
        <v>21</v>
      </c>
      <c r="B6" s="447" t="s">
        <v>22</v>
      </c>
      <c r="C6" s="1394" t="s">
        <v>23</v>
      </c>
      <c r="D6" s="447" t="s">
        <v>24</v>
      </c>
      <c r="E6" s="953">
        <v>139.91394749999901</v>
      </c>
      <c r="F6" s="953">
        <v>140.37669210000001</v>
      </c>
      <c r="G6" s="953">
        <v>145.66203179999999</v>
      </c>
      <c r="H6" s="953">
        <v>154.0230368</v>
      </c>
      <c r="I6" s="953">
        <v>157.64641159999999</v>
      </c>
      <c r="J6" s="953">
        <v>162.28549269999999</v>
      </c>
      <c r="K6" s="953">
        <v>169.43735839999999</v>
      </c>
      <c r="L6" s="953">
        <v>167.1049889</v>
      </c>
      <c r="M6" s="953">
        <v>168.00239519999801</v>
      </c>
      <c r="N6" s="954">
        <v>168.0006693</v>
      </c>
      <c r="O6" s="954">
        <v>162.84411940000001</v>
      </c>
      <c r="P6" s="954">
        <v>166.6148809</v>
      </c>
      <c r="Q6" s="954">
        <v>168.488182399799</v>
      </c>
      <c r="R6" s="954">
        <v>169.17752099987399</v>
      </c>
      <c r="S6" s="954">
        <v>167.3190008</v>
      </c>
      <c r="T6" s="954">
        <v>165.70189339999999</v>
      </c>
      <c r="U6" s="954">
        <v>168.89514979999964</v>
      </c>
      <c r="V6" s="954">
        <v>171.50782739999917</v>
      </c>
      <c r="W6" s="954">
        <v>171.05282369999969</v>
      </c>
      <c r="X6" s="954">
        <v>171.75242899999961</v>
      </c>
      <c r="Y6" s="954">
        <v>171.63275679999964</v>
      </c>
      <c r="Z6" s="954">
        <v>174.37012609999906</v>
      </c>
      <c r="AA6" s="954">
        <v>165.75889889999922</v>
      </c>
      <c r="AB6" s="954">
        <v>161.71024889999958</v>
      </c>
      <c r="AC6" s="954">
        <v>160.28627919999965</v>
      </c>
      <c r="AD6" s="954">
        <v>160.85794311965572</v>
      </c>
      <c r="AE6" s="954">
        <v>165.06850898610571</v>
      </c>
      <c r="AF6" s="954">
        <v>170.76046661940507</v>
      </c>
      <c r="AG6" s="954">
        <v>175.1675930891044</v>
      </c>
      <c r="AH6" s="954">
        <v>179.72060956107936</v>
      </c>
      <c r="AI6" s="954">
        <v>151.7441910882404</v>
      </c>
      <c r="AJ6" s="954">
        <v>156.55742269500718</v>
      </c>
      <c r="AK6" s="954">
        <v>160.831663322738</v>
      </c>
      <c r="AL6" s="954">
        <v>179.1164237028029</v>
      </c>
      <c r="AM6" s="954">
        <v>180.8297229925561</v>
      </c>
    </row>
    <row r="7" spans="1:39" ht="14.25">
      <c r="A7" s="447" t="s">
        <v>25</v>
      </c>
      <c r="B7" s="447" t="s">
        <v>26</v>
      </c>
      <c r="C7" s="1392" t="s">
        <v>27</v>
      </c>
      <c r="D7" s="447" t="s">
        <v>24</v>
      </c>
      <c r="E7" s="953"/>
      <c r="F7" s="953"/>
      <c r="G7" s="953"/>
      <c r="H7" s="953"/>
      <c r="I7" s="953"/>
      <c r="J7" s="953"/>
      <c r="K7" s="953"/>
      <c r="L7" s="953"/>
      <c r="M7" s="953"/>
      <c r="N7" s="954"/>
      <c r="O7" s="954"/>
      <c r="P7" s="954"/>
      <c r="Q7" s="954"/>
      <c r="R7" s="954"/>
      <c r="S7" s="954"/>
      <c r="T7" s="954"/>
      <c r="U7" s="954">
        <v>0.78231688246063702</v>
      </c>
      <c r="V7" s="954">
        <v>3.6154244053111499</v>
      </c>
      <c r="W7" s="954">
        <v>4.4349708704477102</v>
      </c>
      <c r="X7" s="954">
        <v>5.6572509224885899</v>
      </c>
      <c r="Y7" s="954">
        <v>5.5031074186726503</v>
      </c>
      <c r="Z7" s="954">
        <v>6.1080649246570298</v>
      </c>
      <c r="AA7" s="954">
        <v>5.1030732425992396</v>
      </c>
      <c r="AB7" s="954">
        <v>5.1257121460155899</v>
      </c>
      <c r="AC7" s="954">
        <v>5.2625465948626404</v>
      </c>
      <c r="AD7" s="954">
        <v>5.8222954042067201</v>
      </c>
      <c r="AE7" s="954">
        <v>4.9418766664747196</v>
      </c>
      <c r="AF7" s="954">
        <v>5.2878675666430501</v>
      </c>
      <c r="AG7" s="954">
        <v>7.0023667689854197</v>
      </c>
      <c r="AH7" s="954">
        <v>8.1593022149793502</v>
      </c>
      <c r="AI7" s="954">
        <v>9.2634761609884109</v>
      </c>
      <c r="AJ7" s="954">
        <v>9.5483090240211794</v>
      </c>
      <c r="AK7" s="954">
        <v>10.285765320251</v>
      </c>
      <c r="AL7" s="954">
        <v>10.5761686802469</v>
      </c>
      <c r="AM7" s="954">
        <v>10.5539331323381</v>
      </c>
    </row>
    <row r="8" spans="1:39" ht="14.25">
      <c r="A8" s="447" t="s">
        <v>28</v>
      </c>
      <c r="B8" s="447" t="s">
        <v>29</v>
      </c>
      <c r="C8" s="1393" t="s">
        <v>23</v>
      </c>
      <c r="D8" s="447" t="s">
        <v>24</v>
      </c>
      <c r="E8" s="953">
        <v>176.50571199999999</v>
      </c>
      <c r="F8" s="953">
        <v>182.441991</v>
      </c>
      <c r="G8" s="953">
        <v>198.24805999999899</v>
      </c>
      <c r="H8" s="953">
        <v>202.624729</v>
      </c>
      <c r="I8" s="953">
        <v>192.58711</v>
      </c>
      <c r="J8" s="953">
        <v>192.93584000000001</v>
      </c>
      <c r="K8" s="953">
        <v>203.12861909999901</v>
      </c>
      <c r="L8" s="953">
        <v>206.91848829999901</v>
      </c>
      <c r="M8" s="953">
        <v>217.23279239999999</v>
      </c>
      <c r="N8" s="954">
        <v>227.56493990000001</v>
      </c>
      <c r="O8" s="954">
        <v>235.9240556</v>
      </c>
      <c r="P8" s="954">
        <v>237.15322449999999</v>
      </c>
      <c r="Q8" s="954">
        <v>245.971958599999</v>
      </c>
      <c r="R8" s="954">
        <v>255.45111399999954</v>
      </c>
      <c r="S8" s="954">
        <v>264.62589719999909</v>
      </c>
      <c r="T8" s="954">
        <v>269.27134449999943</v>
      </c>
      <c r="U8" s="954">
        <v>280.98006289999927</v>
      </c>
      <c r="V8" s="954">
        <v>285.80220239999994</v>
      </c>
      <c r="W8" s="954">
        <v>289.47273199999995</v>
      </c>
      <c r="X8" s="954">
        <v>273.08338199999963</v>
      </c>
      <c r="Y8" s="954">
        <v>274.75939679999988</v>
      </c>
      <c r="Z8" s="954">
        <v>278.1173349999998</v>
      </c>
      <c r="AA8" s="954">
        <v>266.89803299999897</v>
      </c>
      <c r="AB8" s="954">
        <v>247.23531889281361</v>
      </c>
      <c r="AC8" s="954">
        <v>221.42667501103105</v>
      </c>
      <c r="AD8" s="954">
        <v>216.53905346515427</v>
      </c>
      <c r="AE8" s="954">
        <v>212.14354722243931</v>
      </c>
      <c r="AF8" s="954">
        <v>221.71811953402792</v>
      </c>
      <c r="AG8" s="954">
        <v>227.54928595069921</v>
      </c>
      <c r="AH8" s="955">
        <v>223.2168360422655</v>
      </c>
      <c r="AI8" s="955">
        <v>189.48615388190279</v>
      </c>
      <c r="AJ8" s="954">
        <v>189.10244702268662</v>
      </c>
      <c r="AK8" s="954">
        <v>179.4427032112753</v>
      </c>
      <c r="AL8" s="954">
        <v>177.81301318503091</v>
      </c>
      <c r="AM8" s="954">
        <v>170.98075446006982</v>
      </c>
    </row>
    <row r="9" spans="1:39" ht="14.25">
      <c r="A9" s="447" t="s">
        <v>30</v>
      </c>
      <c r="B9" s="447" t="s">
        <v>31</v>
      </c>
      <c r="C9" s="1394" t="s">
        <v>23</v>
      </c>
      <c r="D9" s="447" t="s">
        <v>24</v>
      </c>
      <c r="E9" s="953"/>
      <c r="F9" s="953"/>
      <c r="G9" s="953"/>
      <c r="H9" s="953"/>
      <c r="I9" s="953"/>
      <c r="J9" s="953"/>
      <c r="K9" s="953"/>
      <c r="L9" s="953"/>
      <c r="M9" s="953"/>
      <c r="N9" s="954"/>
      <c r="O9" s="954"/>
      <c r="P9" s="954"/>
      <c r="Q9" s="954"/>
      <c r="R9" s="954">
        <v>0.13397436115851299</v>
      </c>
      <c r="S9" s="954">
        <v>0.13401311498412699</v>
      </c>
      <c r="T9" s="954">
        <v>0.10098925285740799</v>
      </c>
      <c r="U9" s="954">
        <v>0.96793131988327297</v>
      </c>
      <c r="V9" s="954">
        <v>9.3440720056879698</v>
      </c>
      <c r="W9" s="954">
        <v>7.5232913145699598</v>
      </c>
      <c r="X9" s="954">
        <v>9.8344015451116302</v>
      </c>
      <c r="Y9" s="954">
        <v>3.96241444511789</v>
      </c>
      <c r="Z9" s="954">
        <v>7.2074492389248199</v>
      </c>
      <c r="AA9" s="954">
        <v>7.8440000000000101</v>
      </c>
      <c r="AB9" s="954">
        <v>7.1914704540386198</v>
      </c>
      <c r="AC9" s="954">
        <v>9.1122121724440603</v>
      </c>
      <c r="AD9" s="954">
        <v>6.2380690657082596</v>
      </c>
      <c r="AE9" s="954">
        <v>4.70666539645533</v>
      </c>
      <c r="AF9" s="954">
        <v>7.1181839014309096</v>
      </c>
      <c r="AG9" s="954">
        <v>13.150297426862201</v>
      </c>
      <c r="AH9" s="955">
        <v>16.733432216912501</v>
      </c>
      <c r="AI9" s="955">
        <v>11.9090612597288</v>
      </c>
      <c r="AJ9" s="954">
        <v>14.5997292727236</v>
      </c>
      <c r="AK9" s="954">
        <v>12.0940680955863</v>
      </c>
      <c r="AL9" s="954">
        <v>11.8381419467239</v>
      </c>
      <c r="AM9" s="954">
        <v>24.1907511788778</v>
      </c>
    </row>
    <row r="10" spans="1:39" ht="14.25">
      <c r="A10" s="447" t="s">
        <v>32</v>
      </c>
      <c r="B10" s="447" t="s">
        <v>33</v>
      </c>
      <c r="C10" s="1394" t="s">
        <v>23</v>
      </c>
      <c r="D10" s="447" t="s">
        <v>24</v>
      </c>
      <c r="E10" s="953">
        <v>41.085741198599997</v>
      </c>
      <c r="F10" s="953">
        <v>40.216437487799901</v>
      </c>
      <c r="G10" s="953">
        <v>39.393233901000002</v>
      </c>
      <c r="H10" s="953">
        <v>38.151289799088502</v>
      </c>
      <c r="I10" s="953">
        <v>36.094001693400003</v>
      </c>
      <c r="J10" s="953">
        <v>35.924870548265602</v>
      </c>
      <c r="K10" s="953">
        <v>35.466040502076197</v>
      </c>
      <c r="L10" s="953">
        <v>33.860879104899396</v>
      </c>
      <c r="M10" s="953">
        <v>32.554620299670802</v>
      </c>
      <c r="N10" s="954">
        <v>28.980322504798099</v>
      </c>
      <c r="O10" s="954">
        <v>25.237836601582501</v>
      </c>
      <c r="P10" s="954">
        <v>23.426665347594501</v>
      </c>
      <c r="Q10" s="954">
        <v>22.649562897189501</v>
      </c>
      <c r="R10" s="954">
        <v>19.812520196442499</v>
      </c>
      <c r="S10" s="954">
        <v>19.6658857536334</v>
      </c>
      <c r="T10" s="954">
        <v>18.760980602886502</v>
      </c>
      <c r="U10" s="954">
        <v>18.049520250113801</v>
      </c>
      <c r="V10" s="954">
        <v>15.2077617010255</v>
      </c>
      <c r="W10" s="954">
        <v>15.3953512499367</v>
      </c>
      <c r="X10" s="954">
        <v>15.354269549278399</v>
      </c>
      <c r="Y10" s="954">
        <v>14.399961282</v>
      </c>
      <c r="Z10" s="954">
        <v>12.9605484017218</v>
      </c>
      <c r="AA10" s="954">
        <v>12.744853650075999</v>
      </c>
      <c r="AB10" s="954">
        <v>11.954440096200001</v>
      </c>
      <c r="AC10" s="954">
        <v>9.2249059895999999</v>
      </c>
      <c r="AD10" s="954">
        <v>8.0360527568548097</v>
      </c>
      <c r="AE10" s="954">
        <v>7.5931292975737401</v>
      </c>
      <c r="AF10" s="954">
        <v>6.8093288063072803</v>
      </c>
      <c r="AG10" s="954">
        <v>6.1834561393168803</v>
      </c>
      <c r="AH10" s="955">
        <v>5.7553048938366098</v>
      </c>
      <c r="AI10" s="955">
        <v>4.8789140675264502</v>
      </c>
      <c r="AJ10" s="954">
        <v>4.8919429692216303</v>
      </c>
      <c r="AK10" s="954">
        <v>5.2084554261746403</v>
      </c>
      <c r="AL10" s="954">
        <v>4.9656131933452503</v>
      </c>
      <c r="AM10" s="954">
        <v>5.3498508568212602</v>
      </c>
    </row>
    <row r="11" spans="1:39" ht="14.25">
      <c r="A11" s="447" t="s">
        <v>34</v>
      </c>
      <c r="B11" s="447" t="s">
        <v>35</v>
      </c>
      <c r="C11" s="1393" t="s">
        <v>23</v>
      </c>
      <c r="D11" s="447" t="s">
        <v>24</v>
      </c>
      <c r="E11" s="953">
        <v>0</v>
      </c>
      <c r="F11" s="953">
        <v>0</v>
      </c>
      <c r="G11" s="953">
        <v>0</v>
      </c>
      <c r="H11" s="953">
        <v>0</v>
      </c>
      <c r="I11" s="953">
        <v>0</v>
      </c>
      <c r="J11" s="953">
        <v>1.2659999999999999E-4</v>
      </c>
      <c r="K11" s="953">
        <v>2.5319999999999997E-4</v>
      </c>
      <c r="L11" s="953">
        <v>2.5319999999999997E-4</v>
      </c>
      <c r="M11" s="953">
        <v>1.5192000000000001E-3</v>
      </c>
      <c r="N11" s="954">
        <v>3.7980000000000002E-3</v>
      </c>
      <c r="O11" s="954">
        <v>6.2034000000000004E-3</v>
      </c>
      <c r="P11" s="954">
        <v>9.7482000000000003E-3</v>
      </c>
      <c r="Q11" s="954">
        <v>1.59516E-2</v>
      </c>
      <c r="R11" s="954">
        <v>2.24082E-2</v>
      </c>
      <c r="S11" s="954">
        <v>2.7472199999999999E-2</v>
      </c>
      <c r="T11" s="954">
        <v>3.0384000000000001E-2</v>
      </c>
      <c r="U11" s="954">
        <v>5.5703999999999997E-2</v>
      </c>
      <c r="V11" s="954">
        <v>8.81136E-2</v>
      </c>
      <c r="W11" s="954">
        <v>0.1307778</v>
      </c>
      <c r="X11" s="954">
        <v>0.263074800000001</v>
      </c>
      <c r="Y11" s="954">
        <v>0.38802900000000101</v>
      </c>
      <c r="Z11" s="954">
        <v>0.72313919999999998</v>
      </c>
      <c r="AA11" s="954">
        <v>0.99241739999999901</v>
      </c>
      <c r="AB11" s="954">
        <v>1.09584959999999</v>
      </c>
      <c r="AC11" s="954">
        <v>1.4360238000000001</v>
      </c>
      <c r="AD11" s="954">
        <v>1.53234904562492</v>
      </c>
      <c r="AE11" s="954">
        <v>1.9182231812677499</v>
      </c>
      <c r="AF11" s="954">
        <v>2.3938749420151302</v>
      </c>
      <c r="AG11" s="954">
        <v>2.58579200267795</v>
      </c>
      <c r="AH11" s="955">
        <v>2.6850182559000002</v>
      </c>
      <c r="AI11" s="955">
        <v>2.5276027380874901</v>
      </c>
      <c r="AJ11" s="954">
        <v>2.5992520654849098</v>
      </c>
      <c r="AK11" s="954">
        <v>2.6718039356959302</v>
      </c>
      <c r="AL11" s="954">
        <v>2.2986338150713199</v>
      </c>
      <c r="AM11" s="954">
        <v>2.4380561723188299</v>
      </c>
    </row>
    <row r="12" spans="1:39" ht="14.25">
      <c r="A12" s="447" t="s">
        <v>36</v>
      </c>
      <c r="B12" s="447" t="s">
        <v>37</v>
      </c>
      <c r="C12" s="447" t="s">
        <v>38</v>
      </c>
      <c r="D12" s="447" t="s">
        <v>24</v>
      </c>
      <c r="E12" s="953"/>
      <c r="F12" s="953"/>
      <c r="G12" s="953"/>
      <c r="H12" s="953"/>
      <c r="I12" s="953"/>
      <c r="J12" s="953"/>
      <c r="K12" s="953"/>
      <c r="L12" s="953"/>
      <c r="M12" s="953"/>
      <c r="N12" s="954"/>
      <c r="O12" s="954"/>
      <c r="P12" s="954"/>
      <c r="Q12" s="954"/>
      <c r="R12" s="954"/>
      <c r="S12" s="954"/>
      <c r="T12" s="954"/>
      <c r="U12" s="954"/>
      <c r="V12" s="954"/>
      <c r="W12" s="954"/>
      <c r="X12" s="954"/>
      <c r="Y12" s="954"/>
      <c r="Z12" s="954"/>
      <c r="AA12" s="954"/>
      <c r="AB12" s="954"/>
      <c r="AC12" s="954"/>
      <c r="AD12" s="954"/>
      <c r="AE12" s="954"/>
      <c r="AF12" s="954"/>
      <c r="AG12" s="954"/>
      <c r="AH12" s="955"/>
      <c r="AI12" s="955"/>
      <c r="AJ12" s="954"/>
      <c r="AK12" s="954"/>
      <c r="AL12" s="954"/>
      <c r="AM12" s="954"/>
    </row>
    <row r="13" spans="1:39" ht="14.25">
      <c r="A13" s="447" t="s">
        <v>39</v>
      </c>
      <c r="B13" s="447" t="s">
        <v>40</v>
      </c>
      <c r="C13" s="1393" t="s">
        <v>23</v>
      </c>
      <c r="D13" s="447" t="s">
        <v>41</v>
      </c>
      <c r="E13" s="953"/>
      <c r="F13" s="953"/>
      <c r="G13" s="953"/>
      <c r="H13" s="953"/>
      <c r="I13" s="953"/>
      <c r="J13" s="953"/>
      <c r="K13" s="953"/>
      <c r="L13" s="953"/>
      <c r="M13" s="953"/>
      <c r="N13" s="954"/>
      <c r="O13" s="954"/>
      <c r="P13" s="954"/>
      <c r="Q13" s="954"/>
      <c r="R13" s="954"/>
      <c r="S13" s="954"/>
      <c r="T13" s="954">
        <v>1.2499145547782E-2</v>
      </c>
      <c r="U13" s="954">
        <v>2.5574186441466001E-2</v>
      </c>
      <c r="V13" s="954">
        <v>3.9518109986755999E-2</v>
      </c>
      <c r="W13" s="954">
        <v>5.4143565480221E-2</v>
      </c>
      <c r="X13" s="954">
        <v>6.7042605039056999E-2</v>
      </c>
      <c r="Y13" s="954">
        <v>7.3606120345687004E-2</v>
      </c>
      <c r="Z13" s="954">
        <v>7.9593133266488994E-2</v>
      </c>
      <c r="AA13" s="954">
        <v>8.5008503504846997E-2</v>
      </c>
      <c r="AB13" s="954">
        <v>8.5080924657290002E-2</v>
      </c>
      <c r="AC13" s="954">
        <v>8.8028312421488994E-2</v>
      </c>
      <c r="AD13" s="954">
        <v>9.4910441865343004E-2</v>
      </c>
      <c r="AE13" s="954">
        <v>0.102740728479008</v>
      </c>
      <c r="AF13" s="954">
        <v>0.106220230518321</v>
      </c>
      <c r="AG13" s="954">
        <v>0.11399400930343601</v>
      </c>
      <c r="AH13" s="955">
        <v>0.117604925016072</v>
      </c>
      <c r="AI13" s="955">
        <v>0.11903675821713899</v>
      </c>
      <c r="AJ13" s="954">
        <v>0.124220617336641</v>
      </c>
      <c r="AK13" s="954">
        <v>0.13318105563511501</v>
      </c>
      <c r="AL13" s="954">
        <v>0.13855825502671701</v>
      </c>
      <c r="AM13" s="954">
        <v>0.147795433643892</v>
      </c>
    </row>
    <row r="14" spans="1:39" ht="14.25">
      <c r="A14" s="447" t="s">
        <v>42</v>
      </c>
      <c r="B14" t="s">
        <v>43</v>
      </c>
      <c r="C14" s="1393" t="s">
        <v>23</v>
      </c>
      <c r="D14" s="447" t="s">
        <v>44</v>
      </c>
      <c r="E14" s="953">
        <v>2.4230592</v>
      </c>
      <c r="F14" s="953">
        <v>2.1934133999999998</v>
      </c>
      <c r="G14" s="953">
        <v>2.4389154</v>
      </c>
      <c r="H14" s="953">
        <v>1.7379720000000001</v>
      </c>
      <c r="I14" s="953">
        <v>2.5198109999999998</v>
      </c>
      <c r="J14" s="953">
        <v>2.8285722</v>
      </c>
      <c r="K14" s="953">
        <v>2.6215307999999999</v>
      </c>
      <c r="L14" s="953">
        <v>2.745441</v>
      </c>
      <c r="M14" s="953">
        <v>2.8201266</v>
      </c>
      <c r="N14" s="954">
        <v>3.0385116000000001</v>
      </c>
      <c r="O14" s="954">
        <v>2.7013913999999999</v>
      </c>
      <c r="P14" s="954">
        <v>2.9335211999999999</v>
      </c>
      <c r="Q14" s="954">
        <v>3.1040063999999998</v>
      </c>
      <c r="R14" s="954">
        <v>3.0707621999999999</v>
      </c>
      <c r="S14" s="954">
        <v>3.0584250000000002</v>
      </c>
      <c r="T14" s="954">
        <v>3.9055103999999998</v>
      </c>
      <c r="U14" s="954">
        <v>3.6027108000000001</v>
      </c>
      <c r="V14" s="954">
        <v>2.927187</v>
      </c>
      <c r="W14" s="954">
        <v>3.2923764000000002</v>
      </c>
      <c r="X14" s="954">
        <v>2.7506987999999999</v>
      </c>
      <c r="Y14" s="954">
        <v>2.7908567999999998</v>
      </c>
      <c r="Z14" s="954">
        <v>2.5949106</v>
      </c>
      <c r="AA14" s="954">
        <v>2.2242978</v>
      </c>
      <c r="AB14" s="954">
        <v>2.1652200000000001</v>
      </c>
      <c r="AC14" s="954">
        <v>2.2560102</v>
      </c>
      <c r="AD14" s="954">
        <v>2.2587236500754702</v>
      </c>
      <c r="AE14" s="954">
        <v>2.53781085998531</v>
      </c>
      <c r="AF14" s="954">
        <v>2.67939399364974</v>
      </c>
      <c r="AG14" s="954">
        <v>2.6546395318467102</v>
      </c>
      <c r="AH14" s="955">
        <v>2.6947290042874301</v>
      </c>
      <c r="AI14" s="955">
        <v>2.62154457916645</v>
      </c>
      <c r="AJ14" s="954">
        <v>2.6117803915916702</v>
      </c>
      <c r="AK14" s="954">
        <v>2.6459847413050701</v>
      </c>
      <c r="AL14" s="954">
        <v>2.61677281949857</v>
      </c>
      <c r="AM14" s="954">
        <v>2.6954355333866502</v>
      </c>
    </row>
    <row r="15" spans="1:39" ht="14.25">
      <c r="A15" s="447"/>
      <c r="B15" s="447"/>
      <c r="C15" s="447"/>
      <c r="D15" s="447"/>
      <c r="E15" s="953"/>
      <c r="F15" s="953"/>
      <c r="G15" s="953"/>
      <c r="H15" s="953"/>
      <c r="I15" s="953"/>
      <c r="J15" s="953"/>
      <c r="K15" s="953"/>
      <c r="L15" s="953"/>
      <c r="M15" s="953"/>
      <c r="N15" s="954"/>
      <c r="O15" s="954"/>
      <c r="P15" s="954"/>
      <c r="Q15" s="954"/>
      <c r="R15" s="954"/>
      <c r="S15" s="954"/>
      <c r="T15" s="954"/>
      <c r="U15" s="954"/>
      <c r="V15" s="954"/>
      <c r="W15" s="954"/>
      <c r="X15" s="954"/>
      <c r="Y15" s="954"/>
      <c r="Z15" s="954"/>
      <c r="AA15" s="954"/>
      <c r="AB15" s="954"/>
      <c r="AC15" s="954"/>
      <c r="AD15" s="954"/>
      <c r="AE15" s="954"/>
      <c r="AF15" s="954"/>
      <c r="AG15" s="954"/>
      <c r="AH15" s="955"/>
      <c r="AI15" s="955"/>
      <c r="AJ15" s="954"/>
      <c r="AK15" s="954"/>
      <c r="AL15" s="954"/>
      <c r="AM15" s="954"/>
    </row>
    <row r="16" spans="1:39" ht="15.75">
      <c r="A16" s="949" t="s">
        <v>45</v>
      </c>
      <c r="B16" s="952" t="s">
        <v>9</v>
      </c>
      <c r="C16" s="447"/>
      <c r="D16" s="447"/>
      <c r="E16" s="953"/>
      <c r="F16" s="953"/>
      <c r="G16" s="953"/>
      <c r="H16" s="953"/>
      <c r="I16" s="953"/>
      <c r="J16" s="953"/>
      <c r="K16" s="953"/>
      <c r="L16" s="953"/>
      <c r="M16" s="953"/>
      <c r="N16" s="954"/>
      <c r="O16" s="954"/>
      <c r="P16" s="954"/>
      <c r="Q16" s="954"/>
      <c r="R16" s="954"/>
      <c r="S16" s="954"/>
      <c r="T16" s="954"/>
      <c r="U16" s="954"/>
      <c r="V16" s="954"/>
      <c r="W16" s="954"/>
      <c r="X16" s="954"/>
      <c r="Y16" s="954"/>
      <c r="Z16" s="954"/>
      <c r="AA16" s="954"/>
      <c r="AB16" s="954"/>
      <c r="AC16" s="954"/>
      <c r="AD16" s="954"/>
      <c r="AE16" s="954"/>
      <c r="AF16" s="954"/>
      <c r="AG16" s="954"/>
      <c r="AH16" s="955"/>
      <c r="AI16" s="955"/>
      <c r="AJ16" s="954"/>
      <c r="AK16" s="954"/>
      <c r="AL16" s="954"/>
      <c r="AM16" s="954"/>
    </row>
    <row r="17" spans="1:39" ht="14.25">
      <c r="A17" s="447" t="s">
        <v>46</v>
      </c>
      <c r="B17" s="447" t="s">
        <v>47</v>
      </c>
      <c r="C17" s="1393" t="s">
        <v>23</v>
      </c>
      <c r="D17" s="447" t="s">
        <v>48</v>
      </c>
      <c r="E17" s="953">
        <v>0.35287183254655702</v>
      </c>
      <c r="F17" s="953">
        <v>0.35397641247018302</v>
      </c>
      <c r="G17" s="953">
        <v>0.34687193524027798</v>
      </c>
      <c r="H17" s="953">
        <v>0.34098498949011402</v>
      </c>
      <c r="I17" s="953">
        <v>0.33378831049755298</v>
      </c>
      <c r="J17" s="953">
        <v>0.32836214311166501</v>
      </c>
      <c r="K17" s="953">
        <v>0.33355415403574501</v>
      </c>
      <c r="L17" s="953">
        <v>0.32786582291949401</v>
      </c>
      <c r="M17" s="953">
        <v>0.32413877856314999</v>
      </c>
      <c r="N17" s="954">
        <v>0.31778160965270202</v>
      </c>
      <c r="O17" s="954">
        <v>0.31423868323672</v>
      </c>
      <c r="P17" s="954">
        <v>0.32063213488889097</v>
      </c>
      <c r="Q17" s="954">
        <v>0.31742100643530502</v>
      </c>
      <c r="R17" s="954">
        <v>0.32684691578100999</v>
      </c>
      <c r="S17" s="954">
        <v>0.32899340875701399</v>
      </c>
      <c r="T17" s="954">
        <v>0.33233681290262101</v>
      </c>
      <c r="U17" s="954">
        <v>0.32640924765188301</v>
      </c>
      <c r="V17" s="954">
        <v>0.32770257580661299</v>
      </c>
      <c r="W17" s="954">
        <v>0.33663327281291899</v>
      </c>
      <c r="X17" s="954">
        <v>0.34015809754814302</v>
      </c>
      <c r="Y17" s="954">
        <v>0.33801595758387898</v>
      </c>
      <c r="Z17" s="954">
        <v>0.34072002709903798</v>
      </c>
      <c r="AA17" s="954">
        <v>0.35555556708763003</v>
      </c>
      <c r="AB17" s="954">
        <v>0.35563379393090899</v>
      </c>
      <c r="AC17" s="954">
        <v>0.35136831034361998</v>
      </c>
      <c r="AD17" s="954">
        <v>0.34873622178595304</v>
      </c>
      <c r="AE17" s="954">
        <v>0.34471099594195298</v>
      </c>
      <c r="AF17" s="954">
        <v>0.34328684833332401</v>
      </c>
      <c r="AG17" s="954">
        <v>0.35773792762988299</v>
      </c>
      <c r="AH17" s="955">
        <v>0.36187606713049703</v>
      </c>
      <c r="AI17" s="955">
        <v>0.36609289830455</v>
      </c>
      <c r="AJ17" s="954">
        <v>0.387884389281689</v>
      </c>
      <c r="AK17" s="954">
        <v>0.38322589844002303</v>
      </c>
      <c r="AL17" s="954">
        <v>0.37913439964183698</v>
      </c>
      <c r="AM17" s="954">
        <v>0.37997770198437697</v>
      </c>
    </row>
    <row r="18" spans="1:39" ht="14.25">
      <c r="A18" s="447" t="s">
        <v>49</v>
      </c>
      <c r="B18" s="447" t="s">
        <v>26</v>
      </c>
      <c r="C18" s="1392" t="s">
        <v>50</v>
      </c>
      <c r="D18" s="447" t="s">
        <v>48</v>
      </c>
      <c r="E18" s="953"/>
      <c r="F18" s="953"/>
      <c r="G18" s="953"/>
      <c r="H18" s="953"/>
      <c r="I18" s="953"/>
      <c r="J18" s="953"/>
      <c r="K18" s="953"/>
      <c r="L18" s="953"/>
      <c r="M18" s="953"/>
      <c r="N18" s="954"/>
      <c r="O18" s="954"/>
      <c r="P18" s="954"/>
      <c r="Q18" s="954"/>
      <c r="R18" s="954"/>
      <c r="S18" s="954"/>
      <c r="T18" s="954"/>
      <c r="U18" s="954">
        <v>1.511917099643E-3</v>
      </c>
      <c r="V18" s="954">
        <v>6.9080455872799996E-3</v>
      </c>
      <c r="W18" s="954">
        <v>8.7280567876930008E-3</v>
      </c>
      <c r="X18" s="954">
        <v>1.1204264896575E-2</v>
      </c>
      <c r="Y18" s="954">
        <v>1.0837896905525999E-2</v>
      </c>
      <c r="Z18" s="954">
        <v>1.1935186910734001E-2</v>
      </c>
      <c r="AA18" s="954">
        <v>1.0946176119066999E-2</v>
      </c>
      <c r="AB18" s="954">
        <v>1.1272485630843E-2</v>
      </c>
      <c r="AC18" s="954">
        <v>1.1536184596526E-2</v>
      </c>
      <c r="AD18" s="954">
        <v>1.2622598934231E-2</v>
      </c>
      <c r="AE18" s="954">
        <v>1.0320073998283E-2</v>
      </c>
      <c r="AF18" s="954">
        <v>1.0630419483466999E-2</v>
      </c>
      <c r="AG18" s="954">
        <v>1.4300659912401001E-2</v>
      </c>
      <c r="AH18" s="955">
        <v>1.6429146347194001E-2</v>
      </c>
      <c r="AI18" s="955">
        <v>2.2348748982287E-2</v>
      </c>
      <c r="AJ18" s="954">
        <v>2.3656751310158999E-2</v>
      </c>
      <c r="AK18" s="954">
        <v>2.4508679289641001E-2</v>
      </c>
      <c r="AL18" s="954">
        <v>2.2386497453463002E-2</v>
      </c>
      <c r="AM18" s="954">
        <v>2.2176991659096E-2</v>
      </c>
    </row>
    <row r="19" spans="1:39" ht="14.25">
      <c r="A19" s="447" t="s">
        <v>51</v>
      </c>
      <c r="B19" s="447" t="s">
        <v>52</v>
      </c>
      <c r="C19" s="1393" t="s">
        <v>23</v>
      </c>
      <c r="D19" s="447" t="s">
        <v>48</v>
      </c>
      <c r="E19" s="953">
        <v>14.9</v>
      </c>
      <c r="F19" s="953">
        <v>14.4</v>
      </c>
      <c r="G19" s="953">
        <v>14.2</v>
      </c>
      <c r="H19" s="953">
        <v>14.2</v>
      </c>
      <c r="I19" s="953">
        <v>14.2</v>
      </c>
      <c r="J19" s="953">
        <v>15.1</v>
      </c>
      <c r="K19" s="953">
        <v>14</v>
      </c>
      <c r="L19" s="953">
        <v>13.9</v>
      </c>
      <c r="M19" s="953">
        <v>13.8</v>
      </c>
      <c r="N19" s="954">
        <v>15</v>
      </c>
      <c r="O19" s="954">
        <v>15.2</v>
      </c>
      <c r="P19" s="954">
        <v>15</v>
      </c>
      <c r="Q19" s="954">
        <v>14.4</v>
      </c>
      <c r="R19" s="954">
        <v>14.5</v>
      </c>
      <c r="S19" s="954">
        <v>13.9</v>
      </c>
      <c r="T19" s="954">
        <v>14.6</v>
      </c>
      <c r="U19" s="954">
        <v>14.4258865993794</v>
      </c>
      <c r="V19" s="954">
        <v>14.505490633146399</v>
      </c>
      <c r="W19" s="954">
        <v>14.5884203723546</v>
      </c>
      <c r="X19" s="954">
        <v>14.2633228430012</v>
      </c>
      <c r="Y19" s="954">
        <v>15.137845392738599</v>
      </c>
      <c r="Z19" s="954">
        <v>15.5624322583288</v>
      </c>
      <c r="AA19" s="954">
        <v>15.353922809625301</v>
      </c>
      <c r="AB19" s="954">
        <v>16.148457181209277</v>
      </c>
      <c r="AC19" s="954">
        <v>17.597564673756189</v>
      </c>
      <c r="AD19" s="954">
        <v>17.714044485889705</v>
      </c>
      <c r="AE19" s="954">
        <v>16.767600816884787</v>
      </c>
      <c r="AF19" s="954">
        <v>16.537932806485099</v>
      </c>
      <c r="AG19" s="954">
        <v>18.874145033933441</v>
      </c>
      <c r="AH19" s="955">
        <v>17.976581803724898</v>
      </c>
      <c r="AI19" s="955">
        <v>19.256225882882433</v>
      </c>
      <c r="AJ19" s="954">
        <v>17.245656760084771</v>
      </c>
      <c r="AK19" s="954">
        <v>17.991116126953379</v>
      </c>
      <c r="AL19" s="954">
        <v>16.863962641126918</v>
      </c>
      <c r="AM19" s="954">
        <v>16.863962641126989</v>
      </c>
    </row>
    <row r="20" spans="1:39" ht="14.25">
      <c r="A20" s="447" t="s">
        <v>53</v>
      </c>
      <c r="B20" s="447" t="s">
        <v>31</v>
      </c>
      <c r="C20" s="1396" t="s">
        <v>23</v>
      </c>
      <c r="D20" s="447" t="s">
        <v>48</v>
      </c>
      <c r="E20" s="953"/>
      <c r="F20" s="953"/>
      <c r="G20" s="953"/>
      <c r="H20" s="953"/>
      <c r="I20" s="953"/>
      <c r="J20" s="953"/>
      <c r="K20" s="953"/>
      <c r="L20" s="953"/>
      <c r="M20" s="953"/>
      <c r="N20" s="954"/>
      <c r="O20" s="954"/>
      <c r="P20" s="954"/>
      <c r="Q20" s="954"/>
      <c r="R20" s="954"/>
      <c r="S20" s="954"/>
      <c r="T20" s="954"/>
      <c r="U20" s="954"/>
      <c r="V20" s="954"/>
      <c r="W20" s="954"/>
      <c r="X20" s="954"/>
      <c r="Y20" s="954"/>
      <c r="Z20" s="954"/>
      <c r="AA20" s="954"/>
      <c r="AB20" s="954">
        <v>0.25954974719127899</v>
      </c>
      <c r="AC20" s="954">
        <v>0.39312579785749102</v>
      </c>
      <c r="AD20" s="954">
        <v>0.39894425026260499</v>
      </c>
      <c r="AE20" s="954">
        <v>0.29366713878668699</v>
      </c>
      <c r="AF20" s="954">
        <v>0.41452203420049699</v>
      </c>
      <c r="AG20" s="954">
        <v>0.87050223613634303</v>
      </c>
      <c r="AH20" s="955">
        <v>1.0677063333345</v>
      </c>
      <c r="AI20" s="955">
        <v>0.97362529267423104</v>
      </c>
      <c r="AJ20" s="954">
        <v>1.05659355565657</v>
      </c>
      <c r="AK20" s="954">
        <v>0.98418883200388196</v>
      </c>
      <c r="AL20" s="954">
        <v>0.90799372517601995</v>
      </c>
      <c r="AM20" s="954">
        <v>1.91222593685009</v>
      </c>
    </row>
    <row r="21" spans="1:39" ht="14.25">
      <c r="A21" s="447" t="s">
        <v>54</v>
      </c>
      <c r="B21" s="447" t="s">
        <v>55</v>
      </c>
      <c r="C21" s="1395" t="s">
        <v>56</v>
      </c>
      <c r="D21" s="447" t="s">
        <v>48</v>
      </c>
      <c r="E21" s="953">
        <v>0.396813177064616</v>
      </c>
      <c r="F21" s="953">
        <v>0.4226647724</v>
      </c>
      <c r="G21" s="953">
        <v>0.42442711393030702</v>
      </c>
      <c r="H21" s="953">
        <v>0.42191757872284302</v>
      </c>
      <c r="I21" s="953">
        <v>0.41431220245212302</v>
      </c>
      <c r="J21" s="953">
        <v>0.40445498000743602</v>
      </c>
      <c r="K21" s="953">
        <v>0.402015839105545</v>
      </c>
      <c r="L21" s="953">
        <v>0.398917223013596</v>
      </c>
      <c r="M21" s="953">
        <v>0.39612866098878302</v>
      </c>
      <c r="N21" s="954">
        <v>0.39530108216988602</v>
      </c>
      <c r="O21" s="954">
        <v>0.38648612963595802</v>
      </c>
      <c r="P21" s="954">
        <v>0.37747984864103301</v>
      </c>
      <c r="Q21" s="954">
        <v>0.36511439664745599</v>
      </c>
      <c r="R21" s="954">
        <v>0.35042364381517599</v>
      </c>
      <c r="S21" s="954">
        <v>0.33529600374608098</v>
      </c>
      <c r="T21" s="954">
        <v>0.32215914736224199</v>
      </c>
      <c r="U21" s="954">
        <v>0.310172324834044</v>
      </c>
      <c r="V21" s="954">
        <v>0.29878960434777901</v>
      </c>
      <c r="W21" s="954">
        <v>0.292375611033453</v>
      </c>
      <c r="X21" s="954">
        <v>0.28678405052537698</v>
      </c>
      <c r="Y21" s="954">
        <v>0.27013568349361999</v>
      </c>
      <c r="Z21" s="954">
        <v>0.25354690848632</v>
      </c>
      <c r="AA21" s="954">
        <v>0.23946175134894301</v>
      </c>
      <c r="AB21" s="954">
        <v>0.22479911670462099</v>
      </c>
      <c r="AC21" s="954">
        <v>0.211774327480659</v>
      </c>
      <c r="AD21" s="954">
        <v>0.19737762915898999</v>
      </c>
      <c r="AE21" s="954">
        <v>0.18472302292105899</v>
      </c>
      <c r="AF21" s="954">
        <v>0.173078493917909</v>
      </c>
      <c r="AG21" s="954">
        <v>0.16181996938281001</v>
      </c>
      <c r="AH21" s="955">
        <v>0.150913195973435</v>
      </c>
      <c r="AI21" s="955">
        <v>0.14015670880040701</v>
      </c>
      <c r="AJ21" s="954">
        <v>0.12871712295509599</v>
      </c>
      <c r="AK21" s="954">
        <v>0.118169199789029</v>
      </c>
      <c r="AL21" s="954">
        <v>0.106967051808224</v>
      </c>
      <c r="AM21" s="954">
        <v>9.7308029979612007E-2</v>
      </c>
    </row>
    <row r="22" spans="1:39" ht="14.25">
      <c r="A22" s="447" t="s">
        <v>57</v>
      </c>
      <c r="B22" s="447" t="s">
        <v>58</v>
      </c>
      <c r="C22" s="1393" t="s">
        <v>23</v>
      </c>
      <c r="D22" s="447" t="s">
        <v>59</v>
      </c>
      <c r="E22" s="953">
        <v>0.22883325247931199</v>
      </c>
      <c r="F22" s="953">
        <v>0.21424034947339701</v>
      </c>
      <c r="G22" s="953">
        <v>0.197810532965733</v>
      </c>
      <c r="H22" s="953">
        <v>0.18159748349799901</v>
      </c>
      <c r="I22" s="953">
        <v>0.18519431324590299</v>
      </c>
      <c r="J22" s="953">
        <v>0.19017683629732701</v>
      </c>
      <c r="K22" s="953">
        <v>0.19020041048858599</v>
      </c>
      <c r="L22" s="953">
        <v>0.17618743002750301</v>
      </c>
      <c r="M22" s="953">
        <v>0.167429314354056</v>
      </c>
      <c r="N22" s="954">
        <v>0.1698147058608</v>
      </c>
      <c r="O22" s="954">
        <v>0.15549811684856801</v>
      </c>
      <c r="P22" s="954">
        <v>0.150649118191723</v>
      </c>
      <c r="Q22" s="954">
        <v>0.15157956126977001</v>
      </c>
      <c r="R22" s="954">
        <v>0.14699689398204699</v>
      </c>
      <c r="S22" s="954">
        <v>0.14860058581952501</v>
      </c>
      <c r="T22" s="954">
        <v>0.174610312827609</v>
      </c>
      <c r="U22" s="954">
        <v>0.16830226055158598</v>
      </c>
      <c r="V22" s="954">
        <v>0.16263832591716901</v>
      </c>
      <c r="W22" s="954">
        <v>0.177725239994449</v>
      </c>
      <c r="X22" s="954">
        <v>0.16894462725628701</v>
      </c>
      <c r="Y22" s="954">
        <v>0.14866159396963502</v>
      </c>
      <c r="Z22" s="954">
        <v>0.17299186133106001</v>
      </c>
      <c r="AA22" s="954">
        <v>0.17230360703011799</v>
      </c>
      <c r="AB22" s="954">
        <v>0.190618395716974</v>
      </c>
      <c r="AC22" s="954">
        <v>0.207405460581046</v>
      </c>
      <c r="AD22" s="954">
        <v>0.20854458688667099</v>
      </c>
      <c r="AE22" s="954">
        <v>0.237136319698982</v>
      </c>
      <c r="AF22" s="954">
        <v>0.22979593850142802</v>
      </c>
      <c r="AG22" s="954">
        <v>0.236681111712262</v>
      </c>
      <c r="AH22" s="955">
        <v>0.225449413331925</v>
      </c>
      <c r="AI22" s="955">
        <v>0.237123250601361</v>
      </c>
      <c r="AJ22" s="954">
        <v>0.239713939177531</v>
      </c>
      <c r="AK22" s="954">
        <v>0.248431692904482</v>
      </c>
      <c r="AL22" s="954">
        <v>0.23350086436977599</v>
      </c>
      <c r="AM22" s="954">
        <v>0.21065064056543201</v>
      </c>
    </row>
    <row r="23" spans="1:39" ht="14.25">
      <c r="A23" s="447" t="s">
        <v>60</v>
      </c>
      <c r="B23" s="447" t="s">
        <v>26</v>
      </c>
      <c r="C23" s="1392" t="s">
        <v>61</v>
      </c>
      <c r="D23" s="447" t="s">
        <v>59</v>
      </c>
      <c r="E23" s="953"/>
      <c r="F23" s="953"/>
      <c r="G23" s="953"/>
      <c r="H23" s="953"/>
      <c r="I23" s="953"/>
      <c r="J23" s="953"/>
      <c r="K23" s="953"/>
      <c r="L23" s="953"/>
      <c r="M23" s="953"/>
      <c r="N23" s="954"/>
      <c r="O23" s="954"/>
      <c r="P23" s="954"/>
      <c r="Q23" s="954"/>
      <c r="R23" s="954"/>
      <c r="S23" s="954"/>
      <c r="T23" s="954"/>
      <c r="U23" s="954">
        <v>7.7957063859900001E-4</v>
      </c>
      <c r="V23" s="954">
        <v>3.4284532762960001E-3</v>
      </c>
      <c r="W23" s="954">
        <v>4.607969896487E-3</v>
      </c>
      <c r="X23" s="954">
        <v>5.5647664138430003E-3</v>
      </c>
      <c r="Y23" s="954">
        <v>4.7665768230899996E-3</v>
      </c>
      <c r="Z23" s="954">
        <v>6.0597852629949997E-3</v>
      </c>
      <c r="AA23" s="954">
        <v>5.3045594081149996E-3</v>
      </c>
      <c r="AB23" s="954">
        <v>6.042010527018E-3</v>
      </c>
      <c r="AC23" s="954">
        <v>6.8095716351040001E-3</v>
      </c>
      <c r="AD23" s="954">
        <v>7.5483259716879999E-3</v>
      </c>
      <c r="AE23" s="954">
        <v>7.0994670775919996E-3</v>
      </c>
      <c r="AF23" s="954">
        <v>7.1159942005560002E-3</v>
      </c>
      <c r="AG23" s="954">
        <v>9.4613845076780001E-3</v>
      </c>
      <c r="AH23" s="955">
        <v>1.0235386481592E-2</v>
      </c>
      <c r="AI23" s="955">
        <v>1.4475582646089001E-2</v>
      </c>
      <c r="AJ23" s="954">
        <v>1.4619956877365E-2</v>
      </c>
      <c r="AK23" s="954">
        <v>1.5888103365569999E-2</v>
      </c>
      <c r="AL23" s="954">
        <v>1.3787370680511999E-2</v>
      </c>
      <c r="AM23" s="954">
        <v>1.2294399051328999E-2</v>
      </c>
    </row>
    <row r="24" spans="1:39" ht="14.25">
      <c r="A24" s="447" t="s">
        <v>62</v>
      </c>
      <c r="B24" s="447" t="s">
        <v>63</v>
      </c>
      <c r="C24" s="1394" t="s">
        <v>23</v>
      </c>
      <c r="D24" s="447" t="s">
        <v>59</v>
      </c>
      <c r="E24" s="953">
        <v>24.430867495018799</v>
      </c>
      <c r="F24" s="953">
        <v>24.451871117195498</v>
      </c>
      <c r="G24" s="953">
        <v>24.091224106707099</v>
      </c>
      <c r="H24" s="953">
        <v>23.4304189652396</v>
      </c>
      <c r="I24" s="953">
        <v>24.616802676505898</v>
      </c>
      <c r="J24" s="953">
        <v>24.3955263410448</v>
      </c>
      <c r="K24" s="953">
        <v>25.578275843354099</v>
      </c>
      <c r="L24" s="953">
        <v>24.840527043837699</v>
      </c>
      <c r="M24" s="953">
        <v>24.683164001624501</v>
      </c>
      <c r="N24" s="954">
        <v>26.3220972589361</v>
      </c>
      <c r="O24" s="954">
        <v>25.121963740500799</v>
      </c>
      <c r="P24" s="954">
        <v>25.314184808585001</v>
      </c>
      <c r="Q24" s="954">
        <v>23.753892198731499</v>
      </c>
      <c r="R24" s="954">
        <v>23.098066775358198</v>
      </c>
      <c r="S24" s="954">
        <v>23.345636936278702</v>
      </c>
      <c r="T24" s="954">
        <v>24.641112566309399</v>
      </c>
      <c r="U24" s="954">
        <v>24.535193929912602</v>
      </c>
      <c r="V24" s="954">
        <v>24.847668558682098</v>
      </c>
      <c r="W24" s="954">
        <v>25.644939556242399</v>
      </c>
      <c r="X24" s="954">
        <v>25.943167314076</v>
      </c>
      <c r="Y24" s="954">
        <v>23.164865132734899</v>
      </c>
      <c r="Z24" s="954">
        <v>24.865615868153199</v>
      </c>
      <c r="AA24" s="954">
        <v>22.406304565527599</v>
      </c>
      <c r="AB24" s="954">
        <v>23.045730232522455</v>
      </c>
      <c r="AC24" s="954">
        <v>23.472350830570349</v>
      </c>
      <c r="AD24" s="954">
        <v>22.517500090511792</v>
      </c>
      <c r="AE24" s="954">
        <v>24.927199687057648</v>
      </c>
      <c r="AF24" s="954">
        <v>23.53126192908022</v>
      </c>
      <c r="AG24" s="954">
        <v>23.842795737119157</v>
      </c>
      <c r="AH24" s="955">
        <v>22.757233192725781</v>
      </c>
      <c r="AI24" s="955">
        <v>23.804168958651619</v>
      </c>
      <c r="AJ24" s="954">
        <v>23.318012915991648</v>
      </c>
      <c r="AK24" s="954">
        <v>23.638598195660819</v>
      </c>
      <c r="AL24" s="954">
        <v>22.726533699303751</v>
      </c>
      <c r="AM24" s="954">
        <v>21.642559487514841</v>
      </c>
    </row>
    <row r="25" spans="1:39" ht="14.25">
      <c r="A25" s="447" t="s">
        <v>64</v>
      </c>
      <c r="B25" s="447" t="s">
        <v>31</v>
      </c>
      <c r="C25" s="1396" t="s">
        <v>23</v>
      </c>
      <c r="D25" s="447" t="s">
        <v>59</v>
      </c>
      <c r="E25" s="953"/>
      <c r="F25" s="953"/>
      <c r="G25" s="953"/>
      <c r="H25" s="953"/>
      <c r="I25" s="953"/>
      <c r="J25" s="953"/>
      <c r="K25" s="953"/>
      <c r="L25" s="953"/>
      <c r="M25" s="953"/>
      <c r="N25" s="954"/>
      <c r="O25" s="954"/>
      <c r="P25" s="954"/>
      <c r="Q25" s="954"/>
      <c r="R25" s="954"/>
      <c r="S25" s="954"/>
      <c r="T25" s="954"/>
      <c r="U25" s="954"/>
      <c r="V25" s="954"/>
      <c r="W25" s="954"/>
      <c r="X25" s="954"/>
      <c r="Y25" s="954"/>
      <c r="Z25" s="954"/>
      <c r="AA25" s="954"/>
      <c r="AB25" s="954">
        <v>0.37040773546155598</v>
      </c>
      <c r="AC25" s="954">
        <v>0.52436725302224996</v>
      </c>
      <c r="AD25" s="954">
        <v>0.50712456991699395</v>
      </c>
      <c r="AE25" s="954">
        <v>0.43657405075454703</v>
      </c>
      <c r="AF25" s="954">
        <v>0.58980929940182103</v>
      </c>
      <c r="AG25" s="954">
        <v>1.09966342674536</v>
      </c>
      <c r="AH25" s="955">
        <v>1.35164973376688</v>
      </c>
      <c r="AI25" s="955">
        <v>1.20357650092982</v>
      </c>
      <c r="AJ25" s="954">
        <v>1.42862997452075</v>
      </c>
      <c r="AK25" s="954">
        <v>1.2931295748540199</v>
      </c>
      <c r="AL25" s="954">
        <v>1.2236477530876499</v>
      </c>
      <c r="AM25" s="954">
        <v>2.4540770442006399</v>
      </c>
    </row>
    <row r="26" spans="1:39" ht="14.25">
      <c r="A26" s="447" t="s">
        <v>65</v>
      </c>
      <c r="B26" s="447" t="s">
        <v>66</v>
      </c>
      <c r="C26" s="1393" t="s">
        <v>23</v>
      </c>
      <c r="D26" s="447" t="s">
        <v>59</v>
      </c>
      <c r="E26" s="953">
        <v>0.25619292727459603</v>
      </c>
      <c r="F26" s="953">
        <v>0.27109160031298801</v>
      </c>
      <c r="G26" s="953">
        <v>0.26849445024044399</v>
      </c>
      <c r="H26" s="953">
        <v>0.25888325961849201</v>
      </c>
      <c r="I26" s="953">
        <v>0.26824714778360598</v>
      </c>
      <c r="J26" s="953">
        <v>0.25978370366959802</v>
      </c>
      <c r="K26" s="953">
        <v>0.27024050202488298</v>
      </c>
      <c r="L26" s="953">
        <v>0.26036966028300901</v>
      </c>
      <c r="M26" s="953">
        <v>0.25559745414331198</v>
      </c>
      <c r="N26" s="954">
        <v>0.27080598601336098</v>
      </c>
      <c r="O26" s="954">
        <v>0.25263596334962601</v>
      </c>
      <c r="P26" s="954">
        <v>0.24692129127770199</v>
      </c>
      <c r="Q26" s="954">
        <v>0.222657638315262</v>
      </c>
      <c r="R26" s="954">
        <v>0.20953499180336699</v>
      </c>
      <c r="S26" s="954">
        <v>0.206431671549622</v>
      </c>
      <c r="T26" s="954">
        <v>0.211792570287934</v>
      </c>
      <c r="U26" s="954">
        <v>0.202459710430101</v>
      </c>
      <c r="V26" s="954">
        <v>0.19253197693787899</v>
      </c>
      <c r="W26" s="954">
        <v>0.18841513079331801</v>
      </c>
      <c r="X26" s="954">
        <v>0.18142163575036399</v>
      </c>
      <c r="Y26" s="954">
        <v>0.155996379023568</v>
      </c>
      <c r="Z26" s="954">
        <v>0.160335800941935</v>
      </c>
      <c r="AA26" s="954">
        <v>0.13790750093549201</v>
      </c>
      <c r="AB26" s="954">
        <v>0.135628504698662</v>
      </c>
      <c r="AC26" s="954">
        <v>0.13381096828503999</v>
      </c>
      <c r="AD26" s="954">
        <v>0.120616555650574</v>
      </c>
      <c r="AE26" s="954">
        <v>0.124537838377994</v>
      </c>
      <c r="AF26" s="954">
        <v>0.109609465450889</v>
      </c>
      <c r="AG26" s="954">
        <v>0.103154938392144</v>
      </c>
      <c r="AH26" s="955">
        <v>9.0363864383873005E-2</v>
      </c>
      <c r="AI26" s="955">
        <v>8.6697444334748006E-2</v>
      </c>
      <c r="AJ26" s="954">
        <v>7.9144571721633E-2</v>
      </c>
      <c r="AK26" s="954">
        <v>7.4368607566821995E-2</v>
      </c>
      <c r="AL26" s="954">
        <v>6.5859395200597998E-2</v>
      </c>
      <c r="AM26" s="954">
        <v>5.7626557419481E-2</v>
      </c>
    </row>
    <row r="27" spans="1:39" ht="14.25">
      <c r="A27" s="447" t="s">
        <v>67</v>
      </c>
      <c r="B27" s="447" t="s">
        <v>68</v>
      </c>
      <c r="C27" s="1395" t="s">
        <v>56</v>
      </c>
      <c r="D27" s="447" t="s">
        <v>59</v>
      </c>
      <c r="E27" s="953">
        <v>1.6443792824158001E-2</v>
      </c>
      <c r="F27" s="953">
        <v>1.6126229106637E-2</v>
      </c>
      <c r="G27" s="953">
        <v>1.5888482564531001E-2</v>
      </c>
      <c r="H27" s="953">
        <v>1.5380281254960999E-2</v>
      </c>
      <c r="I27" s="953">
        <v>1.4411990388592999E-2</v>
      </c>
      <c r="J27" s="953">
        <v>1.3748673434258001E-2</v>
      </c>
      <c r="K27" s="953">
        <v>1.3531891736222001E-2</v>
      </c>
      <c r="L27" s="953">
        <v>1.2815337950853999E-2</v>
      </c>
      <c r="M27" s="953">
        <v>1.2249680921535999E-2</v>
      </c>
      <c r="N27" s="954">
        <v>1.1571765395765E-2</v>
      </c>
      <c r="O27" s="954">
        <v>1.0718247434750999E-2</v>
      </c>
      <c r="P27" s="954">
        <v>1.0042478038383E-2</v>
      </c>
      <c r="Q27" s="954">
        <v>9.2102215126029993E-3</v>
      </c>
      <c r="R27" s="954">
        <v>8.6180618386329996E-3</v>
      </c>
      <c r="S27" s="954">
        <v>8.3403422853819999E-3</v>
      </c>
      <c r="T27" s="954">
        <v>7.6857694865390003E-3</v>
      </c>
      <c r="U27" s="954">
        <v>7.1314655700000004E-3</v>
      </c>
      <c r="V27" s="954">
        <v>6.8832497154319994E-3</v>
      </c>
      <c r="W27" s="954">
        <v>6.378990770794E-3</v>
      </c>
      <c r="X27" s="954">
        <v>5.8801918737740001E-3</v>
      </c>
      <c r="Y27" s="954">
        <v>5.3980966892229997E-3</v>
      </c>
      <c r="Z27" s="954">
        <v>5.1677004232079998E-3</v>
      </c>
      <c r="AA27" s="954">
        <v>4.7670011777679999E-3</v>
      </c>
      <c r="AB27" s="954">
        <v>4.5099613618250003E-3</v>
      </c>
      <c r="AC27" s="954">
        <v>4.1410379272600007E-3</v>
      </c>
      <c r="AD27" s="954">
        <v>3.828846749326E-3</v>
      </c>
      <c r="AE27" s="954">
        <v>3.4588390389789997E-3</v>
      </c>
      <c r="AF27" s="954">
        <v>3.1864878574540002E-3</v>
      </c>
      <c r="AG27" s="954">
        <v>2.9328494023539999E-3</v>
      </c>
      <c r="AH27" s="955">
        <v>2.6716901684720002E-3</v>
      </c>
      <c r="AI27" s="955">
        <v>2.3986482440329997E-3</v>
      </c>
      <c r="AJ27" s="954">
        <v>2.1561022347739997E-3</v>
      </c>
      <c r="AK27" s="954">
        <v>1.9801068669109997E-3</v>
      </c>
      <c r="AL27" s="954">
        <v>1.773458098992E-3</v>
      </c>
      <c r="AM27" s="954">
        <v>1.5819392766499999E-3</v>
      </c>
    </row>
    <row r="28" spans="1:39" ht="14.25">
      <c r="A28" s="447" t="s">
        <v>69</v>
      </c>
      <c r="B28" s="447" t="s">
        <v>26</v>
      </c>
      <c r="C28" s="1392" t="s">
        <v>70</v>
      </c>
      <c r="D28" s="447" t="s">
        <v>59</v>
      </c>
      <c r="E28" s="953"/>
      <c r="F28" s="953"/>
      <c r="G28" s="953"/>
      <c r="H28" s="953"/>
      <c r="I28" s="953"/>
      <c r="J28" s="953"/>
      <c r="K28" s="953"/>
      <c r="L28" s="953"/>
      <c r="M28" s="953"/>
      <c r="N28" s="954"/>
      <c r="O28" s="954"/>
      <c r="P28" s="954"/>
      <c r="Q28" s="954"/>
      <c r="R28" s="954"/>
      <c r="S28" s="954"/>
      <c r="T28" s="954"/>
      <c r="U28" s="954">
        <v>3.3032718339000003E-5</v>
      </c>
      <c r="V28" s="954">
        <v>1.4510048541999999E-4</v>
      </c>
      <c r="W28" s="954">
        <v>1.65391237861E-4</v>
      </c>
      <c r="X28" s="954">
        <v>1.9368413649800001E-4</v>
      </c>
      <c r="Y28" s="954">
        <v>1.7308063152399999E-4</v>
      </c>
      <c r="Z28" s="954">
        <v>1.81020971895E-4</v>
      </c>
      <c r="AA28" s="954">
        <v>1.46757467135E-4</v>
      </c>
      <c r="AB28" s="954">
        <v>1.4295175406400001E-4</v>
      </c>
      <c r="AC28" s="954">
        <v>1.3595926708199999E-4</v>
      </c>
      <c r="AD28" s="954">
        <v>1.3858611144499999E-4</v>
      </c>
      <c r="AE28" s="954">
        <v>1.03551889121E-4</v>
      </c>
      <c r="AF28" s="954">
        <v>9.8674629594000006E-5</v>
      </c>
      <c r="AG28" s="954">
        <v>1.17241362008E-4</v>
      </c>
      <c r="AH28" s="955">
        <v>1.21294533568E-4</v>
      </c>
      <c r="AI28" s="955">
        <v>1.4642946572E-4</v>
      </c>
      <c r="AJ28" s="954">
        <v>1.3149890992500001E-4</v>
      </c>
      <c r="AK28" s="954">
        <v>1.2663498045899999E-4</v>
      </c>
      <c r="AL28" s="954">
        <v>1.04716204213E-4</v>
      </c>
      <c r="AM28" s="954">
        <v>9.2328191787000006E-5</v>
      </c>
    </row>
    <row r="29" spans="1:39" ht="14.25">
      <c r="A29" s="447" t="s">
        <v>71</v>
      </c>
      <c r="B29" s="447" t="s">
        <v>72</v>
      </c>
      <c r="C29" s="1395" t="s">
        <v>56</v>
      </c>
      <c r="D29" s="447" t="s">
        <v>59</v>
      </c>
      <c r="E29" s="956">
        <v>0.79644585055011796</v>
      </c>
      <c r="F29" s="956">
        <v>0.79955385574297899</v>
      </c>
      <c r="G29" s="956">
        <v>0.788722713813093</v>
      </c>
      <c r="H29" s="956">
        <v>0.76934034920226202</v>
      </c>
      <c r="I29" s="956">
        <v>0.74448470805169897</v>
      </c>
      <c r="J29" s="956">
        <v>0.72892944226510203</v>
      </c>
      <c r="K29" s="956">
        <v>0.73084695226713703</v>
      </c>
      <c r="L29" s="956">
        <v>0.72713984802578802</v>
      </c>
      <c r="M29" s="956">
        <v>0.72011832899188799</v>
      </c>
      <c r="N29" s="957">
        <v>0.72279756417932195</v>
      </c>
      <c r="O29" s="957">
        <v>0.72790108448459201</v>
      </c>
      <c r="P29" s="957">
        <v>0.73554258153854801</v>
      </c>
      <c r="Q29" s="957">
        <v>0.74079384137577098</v>
      </c>
      <c r="R29" s="957">
        <v>0.73725227125143</v>
      </c>
      <c r="S29" s="957">
        <v>0.72379777295803205</v>
      </c>
      <c r="T29" s="957">
        <v>0.71627753491202195</v>
      </c>
      <c r="U29" s="957">
        <v>0.71153419541695995</v>
      </c>
      <c r="V29" s="957">
        <v>0.71367121377237797</v>
      </c>
      <c r="W29" s="957">
        <v>0.72671936997408104</v>
      </c>
      <c r="X29" s="957">
        <v>0.75071239300343595</v>
      </c>
      <c r="Y29" s="957">
        <v>0.73362135570207299</v>
      </c>
      <c r="Z29" s="957">
        <v>0.71057473497203805</v>
      </c>
      <c r="AA29" s="957">
        <v>0.69355149012293005</v>
      </c>
      <c r="AB29" s="957">
        <v>0.67580971182550698</v>
      </c>
      <c r="AC29" s="957">
        <v>0.66126891952899203</v>
      </c>
      <c r="AD29" s="957">
        <v>0.64776994582273995</v>
      </c>
      <c r="AE29" s="957">
        <v>0.63034423736618905</v>
      </c>
      <c r="AF29" s="957">
        <v>0.612889741718042</v>
      </c>
      <c r="AG29" s="957">
        <v>0.59651828154208697</v>
      </c>
      <c r="AH29" s="955">
        <v>0.58224091998884397</v>
      </c>
      <c r="AI29" s="955">
        <v>0.56696505602915903</v>
      </c>
      <c r="AJ29" s="954">
        <v>0.54864165212788607</v>
      </c>
      <c r="AK29" s="954">
        <v>0.52938712970479007</v>
      </c>
      <c r="AL29" s="954">
        <v>0.51321293594080197</v>
      </c>
      <c r="AM29" s="954">
        <v>0.50180431559793004</v>
      </c>
    </row>
    <row r="30" spans="1:39" ht="14.25">
      <c r="A30" s="447" t="s">
        <v>73</v>
      </c>
      <c r="B30" s="447" t="s">
        <v>31</v>
      </c>
      <c r="C30" s="1396" t="s">
        <v>23</v>
      </c>
      <c r="D30" s="447" t="s">
        <v>59</v>
      </c>
      <c r="E30" s="956"/>
      <c r="F30" s="956"/>
      <c r="G30" s="956"/>
      <c r="H30" s="956"/>
      <c r="I30" s="956"/>
      <c r="J30" s="956"/>
      <c r="K30" s="956"/>
      <c r="L30" s="956"/>
      <c r="M30" s="956"/>
      <c r="N30" s="957"/>
      <c r="O30" s="957"/>
      <c r="P30" s="957"/>
      <c r="Q30" s="957"/>
      <c r="R30" s="957"/>
      <c r="S30" s="957"/>
      <c r="T30" s="957"/>
      <c r="U30" s="957"/>
      <c r="V30" s="957"/>
      <c r="W30" s="957"/>
      <c r="X30" s="957"/>
      <c r="Y30" s="957"/>
      <c r="Z30" s="957"/>
      <c r="AA30" s="957"/>
      <c r="AB30" s="957">
        <v>1.0862105146356001E-2</v>
      </c>
      <c r="AC30" s="957">
        <v>1.4772604983000001E-2</v>
      </c>
      <c r="AD30" s="957">
        <v>1.4588655661599E-2</v>
      </c>
      <c r="AE30" s="957">
        <v>1.1039825593390999E-2</v>
      </c>
      <c r="AF30" s="957">
        <v>1.5362034992544999E-2</v>
      </c>
      <c r="AG30" s="957">
        <v>2.7512265961981999E-2</v>
      </c>
      <c r="AH30" s="955">
        <v>3.4581786714857003E-2</v>
      </c>
      <c r="AI30" s="955">
        <v>2.8666651605034999E-2</v>
      </c>
      <c r="AJ30" s="954">
        <v>3.3613752266298001E-2</v>
      </c>
      <c r="AK30" s="954">
        <v>2.8959676386141001E-2</v>
      </c>
      <c r="AL30" s="954">
        <v>2.763254019414E-2</v>
      </c>
      <c r="AM30" s="954">
        <v>5.6900222559171001E-2</v>
      </c>
    </row>
    <row r="31" spans="1:39" ht="14.25">
      <c r="A31" s="447" t="s">
        <v>74</v>
      </c>
      <c r="B31" s="447" t="s">
        <v>75</v>
      </c>
      <c r="C31" s="1393" t="s">
        <v>23</v>
      </c>
      <c r="D31" s="447" t="s">
        <v>59</v>
      </c>
      <c r="E31" s="956">
        <v>0.33637695531325201</v>
      </c>
      <c r="F31" s="956">
        <v>0.35657152123455199</v>
      </c>
      <c r="G31" s="956">
        <v>0.35743113197390097</v>
      </c>
      <c r="H31" s="956">
        <v>0.35459246216109802</v>
      </c>
      <c r="I31" s="956">
        <v>0.34743983771108999</v>
      </c>
      <c r="J31" s="956">
        <v>0.33891568321351301</v>
      </c>
      <c r="K31" s="956">
        <v>0.33659532928840902</v>
      </c>
      <c r="L31" s="956">
        <v>0.333546596897354</v>
      </c>
      <c r="M31" s="956">
        <v>0.33026320002296</v>
      </c>
      <c r="N31" s="957">
        <v>0.32895157938244102</v>
      </c>
      <c r="O31" s="957">
        <v>0.32111652667928198</v>
      </c>
      <c r="P31" s="957">
        <v>0.31322516895049701</v>
      </c>
      <c r="Q31" s="957">
        <v>0.302124796593153</v>
      </c>
      <c r="R31" s="957">
        <v>0.289228793987788</v>
      </c>
      <c r="S31" s="957">
        <v>0.276233500719475</v>
      </c>
      <c r="T31" s="957">
        <v>0.26467071660000002</v>
      </c>
      <c r="U31" s="957">
        <v>0.254562590749354</v>
      </c>
      <c r="V31" s="957">
        <v>0.244663687258873</v>
      </c>
      <c r="W31" s="957">
        <v>0.238998504090737</v>
      </c>
      <c r="X31" s="957">
        <v>0.23414272829399199</v>
      </c>
      <c r="Y31" s="957">
        <v>0.21975915397513199</v>
      </c>
      <c r="Z31" s="957">
        <v>0.205498941032597</v>
      </c>
      <c r="AA31" s="957">
        <v>0.193437961397668</v>
      </c>
      <c r="AB31" s="957">
        <v>0.18107888764893301</v>
      </c>
      <c r="AC31" s="957">
        <v>0.16976826606755599</v>
      </c>
      <c r="AD31" s="957">
        <v>0.157539416779681</v>
      </c>
      <c r="AE31" s="957">
        <v>0.14693482203392599</v>
      </c>
      <c r="AF31" s="957">
        <v>0.13713977976137601</v>
      </c>
      <c r="AG31" s="957">
        <v>0.12778767030388799</v>
      </c>
      <c r="AH31" s="955">
        <v>0.118607902075716</v>
      </c>
      <c r="AI31" s="955">
        <v>0.109526866543733</v>
      </c>
      <c r="AJ31" s="954">
        <v>9.9994276548728001E-2</v>
      </c>
      <c r="AK31" s="954">
        <v>9.1359827953233996E-2</v>
      </c>
      <c r="AL31" s="954">
        <v>8.2166384657441E-2</v>
      </c>
      <c r="AM31" s="954">
        <v>7.4305239249185001E-2</v>
      </c>
    </row>
    <row r="32" spans="1:39" ht="14.25">
      <c r="A32" s="447" t="s">
        <v>76</v>
      </c>
      <c r="B32" s="447" t="s">
        <v>77</v>
      </c>
      <c r="C32" s="1393" t="s">
        <v>23</v>
      </c>
      <c r="D32" s="447" t="s">
        <v>78</v>
      </c>
      <c r="E32" s="956">
        <v>1.2651092469421701</v>
      </c>
      <c r="F32" s="956">
        <v>1.2620084967482901</v>
      </c>
      <c r="G32" s="956">
        <v>1.2570614938793401</v>
      </c>
      <c r="H32" s="956">
        <v>1.2511602978810099</v>
      </c>
      <c r="I32" s="956">
        <v>1.2445101261455001</v>
      </c>
      <c r="J32" s="956">
        <v>1.23738502955222</v>
      </c>
      <c r="K32" s="956">
        <v>1.2298806757959</v>
      </c>
      <c r="L32" s="956">
        <v>1.2221060296370201</v>
      </c>
      <c r="M32" s="956">
        <v>1.2141233792897199</v>
      </c>
      <c r="N32" s="957">
        <v>1.20606340473255</v>
      </c>
      <c r="O32" s="957">
        <v>1.19797545617421</v>
      </c>
      <c r="P32" s="957">
        <v>1.18988694927747</v>
      </c>
      <c r="Q32" s="957">
        <v>1.18182787037286</v>
      </c>
      <c r="R32" s="957">
        <v>1.1738056276466</v>
      </c>
      <c r="S32" s="957">
        <v>1.1658197521996001</v>
      </c>
      <c r="T32" s="957">
        <v>1.1488413771447701</v>
      </c>
      <c r="U32" s="957">
        <v>1.1449103688006401</v>
      </c>
      <c r="V32" s="957">
        <v>1.140447144945842</v>
      </c>
      <c r="W32" s="957">
        <v>1.1370943611463071</v>
      </c>
      <c r="X32" s="957">
        <v>1.143199451345839</v>
      </c>
      <c r="Y32" s="957">
        <v>1.1496902578051149</v>
      </c>
      <c r="Z32" s="957">
        <v>1.146986732921913</v>
      </c>
      <c r="AA32" s="957">
        <v>1.1087747053132941</v>
      </c>
      <c r="AB32" s="957">
        <v>1.096582900424004</v>
      </c>
      <c r="AC32" s="957">
        <v>1.0636387176659872</v>
      </c>
      <c r="AD32" s="957">
        <v>1.037535465233929</v>
      </c>
      <c r="AE32" s="957">
        <v>1.0239733090132099</v>
      </c>
      <c r="AF32" s="957">
        <v>1.0145787290119599</v>
      </c>
      <c r="AG32" s="957">
        <v>0.98174673787893307</v>
      </c>
      <c r="AH32" s="955">
        <v>0.946287884389724</v>
      </c>
      <c r="AI32" s="955">
        <v>0.90877646377695998</v>
      </c>
      <c r="AJ32" s="954">
        <v>0.86809537800200198</v>
      </c>
      <c r="AK32" s="954">
        <v>0.83063077737508506</v>
      </c>
      <c r="AL32" s="954">
        <v>0.79254490509253894</v>
      </c>
      <c r="AM32" s="954">
        <v>0.74734824005984102</v>
      </c>
    </row>
    <row r="33" spans="1:39" ht="14.25">
      <c r="A33" s="447" t="s">
        <v>79</v>
      </c>
      <c r="B33" s="447" t="s">
        <v>26</v>
      </c>
      <c r="C33" s="1392" t="s">
        <v>80</v>
      </c>
      <c r="D33" s="447" t="s">
        <v>78</v>
      </c>
      <c r="E33" s="956"/>
      <c r="F33" s="956"/>
      <c r="G33" s="956"/>
      <c r="H33" s="956"/>
      <c r="I33" s="956"/>
      <c r="J33" s="956"/>
      <c r="K33" s="956"/>
      <c r="L33" s="956"/>
      <c r="M33" s="956"/>
      <c r="N33" s="957"/>
      <c r="O33" s="957"/>
      <c r="P33" s="957"/>
      <c r="Q33" s="957"/>
      <c r="R33" s="957"/>
      <c r="S33" s="957"/>
      <c r="T33" s="957"/>
      <c r="U33" s="957">
        <v>5.3031878741200003E-3</v>
      </c>
      <c r="V33" s="957">
        <v>2.4040887831831999E-2</v>
      </c>
      <c r="W33" s="957">
        <v>2.9482005964886999E-2</v>
      </c>
      <c r="X33" s="957">
        <v>3.7655165568078998E-2</v>
      </c>
      <c r="Y33" s="957">
        <v>3.6862829129265001E-2</v>
      </c>
      <c r="Z33" s="957">
        <v>4.0178152009762998E-2</v>
      </c>
      <c r="AA33" s="957">
        <v>3.4134870394914002E-2</v>
      </c>
      <c r="AB33" s="957">
        <v>3.4758268755694002E-2</v>
      </c>
      <c r="AC33" s="957">
        <v>3.4921568706656997E-2</v>
      </c>
      <c r="AD33" s="957">
        <v>3.7553868051385997E-2</v>
      </c>
      <c r="AE33" s="957">
        <v>3.0656058105736E-2</v>
      </c>
      <c r="AF33" s="957">
        <v>3.1418032880559998E-2</v>
      </c>
      <c r="AG33" s="957">
        <v>3.9245562558972998E-2</v>
      </c>
      <c r="AH33" s="955">
        <v>4.2961399084755998E-2</v>
      </c>
      <c r="AI33" s="955">
        <v>5.5477768522749001E-2</v>
      </c>
      <c r="AJ33" s="954">
        <v>5.2944426324872E-2</v>
      </c>
      <c r="AK33" s="954">
        <v>5.3121836007586E-2</v>
      </c>
      <c r="AL33" s="954">
        <v>4.6796873394686002E-2</v>
      </c>
      <c r="AM33" s="954">
        <v>4.3618179697631002E-2</v>
      </c>
    </row>
    <row r="34" spans="1:39" ht="14.25">
      <c r="A34" s="447" t="s">
        <v>81</v>
      </c>
      <c r="B34" s="447" t="s">
        <v>82</v>
      </c>
      <c r="C34" s="1393" t="s">
        <v>83</v>
      </c>
      <c r="D34" s="447" t="s">
        <v>84</v>
      </c>
      <c r="E34" s="956">
        <v>0.71869991717751003</v>
      </c>
      <c r="F34" s="956">
        <v>0.71300398706672996</v>
      </c>
      <c r="G34" s="956">
        <v>0.70575773414633802</v>
      </c>
      <c r="H34" s="956">
        <v>0.69568963430990904</v>
      </c>
      <c r="I34" s="956">
        <v>0.68412178911812005</v>
      </c>
      <c r="J34" s="956">
        <v>0.67453813890000003</v>
      </c>
      <c r="K34" s="956">
        <v>0.66698700506834796</v>
      </c>
      <c r="L34" s="956">
        <v>0.65907983332893005</v>
      </c>
      <c r="M34" s="956">
        <v>0.65086760308458302</v>
      </c>
      <c r="N34" s="957">
        <v>0.64338280572090001</v>
      </c>
      <c r="O34" s="957">
        <v>0.63427256526930598</v>
      </c>
      <c r="P34" s="957">
        <v>0.62783343272671099</v>
      </c>
      <c r="Q34" s="957">
        <v>0.62046293352914506</v>
      </c>
      <c r="R34" s="957">
        <v>0.61666631705877395</v>
      </c>
      <c r="S34" s="957">
        <v>0.61228520764719396</v>
      </c>
      <c r="T34" s="957">
        <v>0.60633783097002003</v>
      </c>
      <c r="U34" s="957">
        <v>0.59457444487271005</v>
      </c>
      <c r="V34" s="957">
        <v>0.593937862287511</v>
      </c>
      <c r="W34" s="957">
        <v>0.595432548135294</v>
      </c>
      <c r="X34" s="957">
        <v>0.60106087183059698</v>
      </c>
      <c r="Y34" s="957">
        <v>0.60788265396191199</v>
      </c>
      <c r="Z34" s="957">
        <v>0.62162276805832195</v>
      </c>
      <c r="AA34" s="957">
        <v>0.62674100930867105</v>
      </c>
      <c r="AB34" s="957">
        <v>0.63700083532995899</v>
      </c>
      <c r="AC34" s="957">
        <v>0.63411866083882795</v>
      </c>
      <c r="AD34" s="957">
        <v>0.62854714834013892</v>
      </c>
      <c r="AE34" s="957">
        <v>0.61794390498039697</v>
      </c>
      <c r="AF34" s="957">
        <v>0.61166712605677098</v>
      </c>
      <c r="AG34" s="957">
        <v>0.604634725413287</v>
      </c>
      <c r="AH34" s="955">
        <v>0.59446333975093502</v>
      </c>
      <c r="AI34" s="955">
        <v>0.59268766760334501</v>
      </c>
      <c r="AJ34" s="954">
        <v>0.58208797178978799</v>
      </c>
      <c r="AK34" s="954">
        <v>0.56888315869036099</v>
      </c>
      <c r="AL34" s="954">
        <v>0.54580075184201204</v>
      </c>
      <c r="AM34" s="954">
        <v>0.51867118045717597</v>
      </c>
    </row>
    <row r="35" spans="1:39" ht="14.25">
      <c r="A35" s="447" t="s">
        <v>85</v>
      </c>
      <c r="B35" s="447" t="s">
        <v>26</v>
      </c>
      <c r="C35" s="1392" t="s">
        <v>86</v>
      </c>
      <c r="D35" s="447" t="s">
        <v>84</v>
      </c>
      <c r="E35" s="956"/>
      <c r="F35" s="956"/>
      <c r="G35" s="956"/>
      <c r="H35" s="956"/>
      <c r="I35" s="956"/>
      <c r="J35" s="956"/>
      <c r="K35" s="956"/>
      <c r="L35" s="956"/>
      <c r="M35" s="956"/>
      <c r="N35" s="957"/>
      <c r="O35" s="957"/>
      <c r="P35" s="957"/>
      <c r="Q35" s="957"/>
      <c r="R35" s="957"/>
      <c r="S35" s="957"/>
      <c r="T35" s="957"/>
      <c r="U35" s="957">
        <v>2.754049637627E-3</v>
      </c>
      <c r="V35" s="957">
        <v>1.2520346593537001E-2</v>
      </c>
      <c r="W35" s="957">
        <v>1.543807315878E-2</v>
      </c>
      <c r="X35" s="957">
        <v>1.9797985923304999E-2</v>
      </c>
      <c r="Y35" s="957">
        <v>1.9490705650077999E-2</v>
      </c>
      <c r="Z35" s="957">
        <v>2.1775015657027001E-2</v>
      </c>
      <c r="AA35" s="957">
        <v>1.9294923505567999E-2</v>
      </c>
      <c r="AB35" s="957">
        <v>2.0190946095766001E-2</v>
      </c>
      <c r="AC35" s="957">
        <v>2.0819492572862999E-2</v>
      </c>
      <c r="AD35" s="957">
        <v>2.2750428745602999E-2</v>
      </c>
      <c r="AE35" s="957">
        <v>1.8500212935647999E-2</v>
      </c>
      <c r="AF35" s="957">
        <v>1.8941238692362999E-2</v>
      </c>
      <c r="AG35" s="957">
        <v>2.4170418933911999E-2</v>
      </c>
      <c r="AH35" s="955">
        <v>2.6988591105938001E-2</v>
      </c>
      <c r="AI35" s="955">
        <v>3.6181603001611003E-2</v>
      </c>
      <c r="AJ35" s="954">
        <v>3.5501068797243997E-2</v>
      </c>
      <c r="AK35" s="954">
        <v>3.6382131130425002E-2</v>
      </c>
      <c r="AL35" s="954">
        <v>3.2227535018589999E-2</v>
      </c>
      <c r="AM35" s="954">
        <v>3.0271688003643001E-2</v>
      </c>
    </row>
    <row r="36" spans="1:39" ht="14.25">
      <c r="A36" s="447" t="s">
        <v>87</v>
      </c>
      <c r="B36" s="447" t="s">
        <v>88</v>
      </c>
      <c r="C36" s="1393" t="s">
        <v>89</v>
      </c>
      <c r="D36" s="447" t="s">
        <v>84</v>
      </c>
      <c r="E36" s="956">
        <v>7.0264562601050802</v>
      </c>
      <c r="F36" s="956">
        <v>7.2606398500802296</v>
      </c>
      <c r="G36" s="956">
        <v>7.4068024678430398</v>
      </c>
      <c r="H36" s="956">
        <v>7.4871742195640296</v>
      </c>
      <c r="I36" s="956">
        <v>7.5539253788509297</v>
      </c>
      <c r="J36" s="956">
        <v>7.6407921280888003</v>
      </c>
      <c r="K36" s="956">
        <v>7.8375759484978298</v>
      </c>
      <c r="L36" s="956">
        <v>8.0383333544512396</v>
      </c>
      <c r="M36" s="956">
        <v>8.2208700361696607</v>
      </c>
      <c r="N36" s="957">
        <v>8.4452399537273504</v>
      </c>
      <c r="O36" s="957">
        <v>8.5689945897544497</v>
      </c>
      <c r="P36" s="957">
        <v>8.6615187251479995</v>
      </c>
      <c r="Q36" s="957">
        <v>8.8840920599080402</v>
      </c>
      <c r="R36" s="957">
        <v>9.0913040744934701</v>
      </c>
      <c r="S36" s="957">
        <v>9.4382054863210296</v>
      </c>
      <c r="T36" s="957">
        <v>9.7325253398945506</v>
      </c>
      <c r="U36" s="957">
        <v>9.8711005604933497</v>
      </c>
      <c r="V36" s="957">
        <v>10.2158098137118</v>
      </c>
      <c r="W36" s="957">
        <v>10.3850243401114</v>
      </c>
      <c r="X36" s="957">
        <v>10.351134533961799</v>
      </c>
      <c r="Y36" s="957">
        <v>10.6594476912953</v>
      </c>
      <c r="Z36" s="957">
        <v>10.6972269620105</v>
      </c>
      <c r="AA36" s="957">
        <v>10.644083174536499</v>
      </c>
      <c r="AB36" s="957">
        <v>10.504015029827555</v>
      </c>
      <c r="AC36" s="957">
        <v>10.593071138635993</v>
      </c>
      <c r="AD36" s="957">
        <v>10.443951094581783</v>
      </c>
      <c r="AE36" s="957">
        <v>10.165074932716962</v>
      </c>
      <c r="AF36" s="957">
        <v>10.139150156457243</v>
      </c>
      <c r="AG36" s="957">
        <v>10.143544220853542</v>
      </c>
      <c r="AH36" s="955">
        <v>10.082252464359836</v>
      </c>
      <c r="AI36" s="955">
        <v>9.7755373317698968</v>
      </c>
      <c r="AJ36" s="954">
        <v>9.8593770012293831</v>
      </c>
      <c r="AK36" s="954">
        <v>9.6166777124771556</v>
      </c>
      <c r="AL36" s="954">
        <v>9.2279710424942643</v>
      </c>
      <c r="AM36" s="954">
        <v>9.138421309190889</v>
      </c>
    </row>
    <row r="37" spans="1:39" ht="14.25">
      <c r="A37" s="447" t="s">
        <v>90</v>
      </c>
      <c r="B37" s="447" t="s">
        <v>31</v>
      </c>
      <c r="C37" s="1396" t="s">
        <v>23</v>
      </c>
      <c r="D37" s="447" t="s">
        <v>84</v>
      </c>
      <c r="E37" s="956"/>
      <c r="F37" s="956"/>
      <c r="G37" s="956"/>
      <c r="H37" s="956"/>
      <c r="I37" s="956"/>
      <c r="J37" s="956"/>
      <c r="K37" s="956"/>
      <c r="L37" s="956"/>
      <c r="M37" s="956"/>
      <c r="N37" s="957"/>
      <c r="O37" s="957"/>
      <c r="P37" s="957"/>
      <c r="Q37" s="957"/>
      <c r="R37" s="957"/>
      <c r="S37" s="957"/>
      <c r="T37" s="957"/>
      <c r="U37" s="957"/>
      <c r="V37" s="957"/>
      <c r="W37" s="957"/>
      <c r="X37" s="957"/>
      <c r="Y37" s="957"/>
      <c r="Z37" s="957"/>
      <c r="AA37" s="957"/>
      <c r="AB37" s="957">
        <v>0.16882816822015401</v>
      </c>
      <c r="AC37" s="957">
        <v>0.23664692361369499</v>
      </c>
      <c r="AD37" s="957">
        <v>0.23521191010478301</v>
      </c>
      <c r="AE37" s="957">
        <v>0.17803074534296301</v>
      </c>
      <c r="AF37" s="957">
        <v>0.25413703133870302</v>
      </c>
      <c r="AG37" s="957">
        <v>0.46783459122125098</v>
      </c>
      <c r="AH37" s="955">
        <v>0.59882823820509501</v>
      </c>
      <c r="AI37" s="955">
        <v>0.49426665711025702</v>
      </c>
      <c r="AJ37" s="954">
        <v>0.60405668205102303</v>
      </c>
      <c r="AK37" s="954">
        <v>0.52607224247867701</v>
      </c>
      <c r="AL37" s="954">
        <v>0.49685474173529498</v>
      </c>
      <c r="AM37" s="954">
        <v>1.0362170873577401</v>
      </c>
    </row>
    <row r="38" spans="1:39" ht="14.25">
      <c r="A38" s="447" t="s">
        <v>91</v>
      </c>
      <c r="B38" s="447" t="s">
        <v>92</v>
      </c>
      <c r="C38" s="1394" t="s">
        <v>93</v>
      </c>
      <c r="D38" s="447" t="s">
        <v>84</v>
      </c>
      <c r="E38" s="956">
        <v>1.1155133589102699</v>
      </c>
      <c r="F38" s="956">
        <v>1.1800779688245999</v>
      </c>
      <c r="G38" s="956">
        <v>1.18178843843183</v>
      </c>
      <c r="H38" s="956">
        <v>1.1712606587832499</v>
      </c>
      <c r="I38" s="956">
        <v>1.1466307891616001</v>
      </c>
      <c r="J38" s="956">
        <v>1.1175164230658301</v>
      </c>
      <c r="K38" s="956">
        <v>1.10862254912106</v>
      </c>
      <c r="L38" s="956">
        <v>1.09772879305354</v>
      </c>
      <c r="M38" s="956">
        <v>1.0861724286759999</v>
      </c>
      <c r="N38" s="957">
        <v>1.0819407741043601</v>
      </c>
      <c r="O38" s="957">
        <v>1.0554489537935301</v>
      </c>
      <c r="P38" s="957">
        <v>1.02979298895522</v>
      </c>
      <c r="Q38" s="957">
        <v>0.99292619254377901</v>
      </c>
      <c r="R38" s="957">
        <v>0.95020037174245997</v>
      </c>
      <c r="S38" s="957">
        <v>0.90725884605378904</v>
      </c>
      <c r="T38" s="957">
        <v>0.86894253435706204</v>
      </c>
      <c r="U38" s="957">
        <v>0.83537624117235698</v>
      </c>
      <c r="V38" s="957">
        <v>0.80264472924756103</v>
      </c>
      <c r="W38" s="957">
        <v>0.78374697704416296</v>
      </c>
      <c r="X38" s="957">
        <v>0.76751171963862896</v>
      </c>
      <c r="Y38" s="957">
        <v>0.72034885388152603</v>
      </c>
      <c r="Z38" s="957">
        <v>0.67356654726123699</v>
      </c>
      <c r="AA38" s="957">
        <v>0.63444106793968102</v>
      </c>
      <c r="AB38" s="957">
        <v>0.593823188830366</v>
      </c>
      <c r="AC38" s="957">
        <v>0.556762858925962</v>
      </c>
      <c r="AD38" s="957">
        <v>0.51658249801787703</v>
      </c>
      <c r="AE38" s="957">
        <v>0.48181756489453598</v>
      </c>
      <c r="AF38" s="957">
        <v>0.449627464772274</v>
      </c>
      <c r="AG38" s="957">
        <v>0.41906588031960401</v>
      </c>
      <c r="AH38" s="955">
        <v>0.38900490119999998</v>
      </c>
      <c r="AI38" s="955">
        <v>0.35930813567738101</v>
      </c>
      <c r="AJ38" s="954">
        <v>0.32810009990098998</v>
      </c>
      <c r="AK38" s="954">
        <v>0.29982617161567898</v>
      </c>
      <c r="AL38" s="954">
        <v>0.26973592043871902</v>
      </c>
      <c r="AM38" s="954">
        <v>0.24395933719274099</v>
      </c>
    </row>
    <row r="39" spans="1:39" ht="14.25">
      <c r="A39" s="447"/>
      <c r="B39" s="447"/>
      <c r="C39" s="447"/>
      <c r="D39" s="447"/>
      <c r="E39" s="953"/>
      <c r="F39" s="953"/>
      <c r="G39" s="953"/>
      <c r="H39" s="953"/>
      <c r="I39" s="953"/>
      <c r="J39" s="953"/>
      <c r="K39" s="953"/>
      <c r="L39" s="953"/>
      <c r="M39" s="953"/>
      <c r="N39" s="954"/>
      <c r="O39" s="954"/>
      <c r="P39" s="954"/>
      <c r="Q39" s="954"/>
      <c r="R39" s="954"/>
      <c r="S39" s="954"/>
      <c r="T39" s="954"/>
      <c r="U39" s="954"/>
      <c r="V39" s="954"/>
      <c r="W39" s="954"/>
      <c r="X39" s="954"/>
      <c r="Y39" s="954"/>
      <c r="Z39" s="954"/>
      <c r="AA39" s="954"/>
      <c r="AB39" s="954"/>
      <c r="AC39" s="954"/>
      <c r="AD39" s="954"/>
      <c r="AE39" s="954"/>
      <c r="AF39" s="954"/>
      <c r="AG39" s="954"/>
      <c r="AH39" s="955"/>
      <c r="AI39" s="955"/>
      <c r="AJ39" s="954"/>
      <c r="AK39" s="954"/>
      <c r="AL39" s="954"/>
      <c r="AM39" s="954"/>
    </row>
    <row r="40" spans="1:39" ht="15.75">
      <c r="A40" s="949" t="s">
        <v>94</v>
      </c>
      <c r="B40" s="952" t="s">
        <v>95</v>
      </c>
      <c r="C40" s="447"/>
      <c r="D40" s="447"/>
      <c r="E40" s="953"/>
      <c r="F40" s="953"/>
      <c r="G40" s="953"/>
      <c r="H40" s="953"/>
      <c r="I40" s="953"/>
      <c r="J40" s="953"/>
      <c r="K40" s="953"/>
      <c r="L40" s="953"/>
      <c r="M40" s="953"/>
      <c r="N40" s="954"/>
      <c r="O40" s="954"/>
      <c r="P40" s="954"/>
      <c r="Q40" s="954"/>
      <c r="R40" s="954"/>
      <c r="S40" s="954"/>
      <c r="T40" s="954"/>
      <c r="U40" s="954"/>
      <c r="V40" s="954"/>
      <c r="W40" s="954"/>
      <c r="X40" s="954"/>
      <c r="Y40" s="954"/>
      <c r="Z40" s="954"/>
      <c r="AA40" s="954"/>
      <c r="AB40" s="954"/>
      <c r="AC40" s="954"/>
      <c r="AD40" s="954"/>
      <c r="AE40" s="954"/>
      <c r="AF40" s="954"/>
      <c r="AG40" s="954"/>
      <c r="AH40" s="955"/>
      <c r="AI40" s="955"/>
      <c r="AJ40" s="954"/>
      <c r="AK40" s="954"/>
      <c r="AL40" s="954"/>
      <c r="AM40" s="954"/>
    </row>
    <row r="41" spans="1:39" ht="14.25">
      <c r="A41" s="447" t="s">
        <v>96</v>
      </c>
      <c r="B41" s="447" t="s">
        <v>22</v>
      </c>
      <c r="C41" s="1393" t="s">
        <v>23</v>
      </c>
      <c r="D41" s="447" t="s">
        <v>97</v>
      </c>
      <c r="E41" s="956">
        <v>0.379217381149837</v>
      </c>
      <c r="F41" s="956">
        <v>0.42114473365407201</v>
      </c>
      <c r="G41" s="956">
        <v>0.46247892051400702</v>
      </c>
      <c r="H41" s="956">
        <v>0.50338896576351799</v>
      </c>
      <c r="I41" s="956">
        <v>0.54152151548403904</v>
      </c>
      <c r="J41" s="956">
        <v>0.58139764405211702</v>
      </c>
      <c r="K41" s="956">
        <v>0.62653291127296395</v>
      </c>
      <c r="L41" s="956">
        <v>0.67066046677524405</v>
      </c>
      <c r="M41" s="956">
        <v>0.72746065249446301</v>
      </c>
      <c r="N41" s="957">
        <v>0.783652760312052</v>
      </c>
      <c r="O41" s="957">
        <v>0.83480153718762196</v>
      </c>
      <c r="P41" s="957">
        <v>0.89519329852573304</v>
      </c>
      <c r="Q41" s="957">
        <v>0.95659471005342001</v>
      </c>
      <c r="R41" s="957">
        <v>1.014514263643</v>
      </c>
      <c r="S41" s="957">
        <v>1.0705970801824101</v>
      </c>
      <c r="T41" s="957">
        <v>1.1254929859607199</v>
      </c>
      <c r="U41" s="957">
        <v>1.144515654676487</v>
      </c>
      <c r="V41" s="957">
        <v>1.1637804903841089</v>
      </c>
      <c r="W41" s="957">
        <v>1.180508719272928</v>
      </c>
      <c r="X41" s="957">
        <v>1.194144351915116</v>
      </c>
      <c r="Y41" s="957">
        <v>1.208906375181247</v>
      </c>
      <c r="Z41" s="957">
        <v>1.222002861988267</v>
      </c>
      <c r="AA41" s="957">
        <v>1.237553525005638</v>
      </c>
      <c r="AB41" s="957">
        <v>1.258205138146977</v>
      </c>
      <c r="AC41" s="957">
        <v>1.2862575313627389</v>
      </c>
      <c r="AD41" s="957">
        <v>1.31417167008901</v>
      </c>
      <c r="AE41" s="957">
        <v>1.343694186678104</v>
      </c>
      <c r="AF41" s="957">
        <v>1.3714809366472112</v>
      </c>
      <c r="AG41" s="957">
        <v>1.3992201718302739</v>
      </c>
      <c r="AH41" s="955">
        <v>1.428591948312542</v>
      </c>
      <c r="AI41" s="955">
        <v>1.4562566606475231</v>
      </c>
      <c r="AJ41" s="954">
        <v>1.483946364739023</v>
      </c>
      <c r="AK41" s="954">
        <v>1.5120542280564171</v>
      </c>
      <c r="AL41" s="954">
        <v>1.5083294210822069</v>
      </c>
      <c r="AM41" s="954">
        <v>1.532894074033945</v>
      </c>
    </row>
    <row r="42" spans="1:39" ht="14.25">
      <c r="A42" s="447" t="s">
        <v>98</v>
      </c>
      <c r="B42" s="447" t="s">
        <v>26</v>
      </c>
      <c r="C42" s="1392" t="s">
        <v>99</v>
      </c>
      <c r="D42" s="447" t="s">
        <v>97</v>
      </c>
      <c r="E42" s="953"/>
      <c r="F42" s="953"/>
      <c r="G42" s="953"/>
      <c r="H42" s="953"/>
      <c r="I42" s="953"/>
      <c r="J42" s="953"/>
      <c r="K42" s="953"/>
      <c r="L42" s="953"/>
      <c r="M42" s="953"/>
      <c r="N42" s="954"/>
      <c r="O42" s="954"/>
      <c r="P42" s="954"/>
      <c r="Q42" s="954"/>
      <c r="R42" s="954"/>
      <c r="S42" s="954"/>
      <c r="T42" s="954"/>
      <c r="U42" s="954">
        <v>5.3013595710370001E-3</v>
      </c>
      <c r="V42" s="954">
        <v>2.4532760114479E-2</v>
      </c>
      <c r="W42" s="954">
        <v>3.0607631426577998E-2</v>
      </c>
      <c r="X42" s="954">
        <v>3.9333209293105999E-2</v>
      </c>
      <c r="Y42" s="954">
        <v>3.8761491487857E-2</v>
      </c>
      <c r="Z42" s="954">
        <v>4.2805915130557003E-2</v>
      </c>
      <c r="AA42" s="954">
        <v>3.8099470505958001E-2</v>
      </c>
      <c r="AB42" s="954">
        <v>3.9881191221017E-2</v>
      </c>
      <c r="AC42" s="954">
        <v>4.2230627759118997E-2</v>
      </c>
      <c r="AD42" s="954">
        <v>4.756678797892E-2</v>
      </c>
      <c r="AE42" s="954">
        <v>4.0227969518894E-2</v>
      </c>
      <c r="AF42" s="954">
        <v>4.2470073470401E-2</v>
      </c>
      <c r="AG42" s="954">
        <v>5.5934163739603998E-2</v>
      </c>
      <c r="AH42" s="955">
        <v>6.4857967467591995E-2</v>
      </c>
      <c r="AI42" s="955">
        <v>8.8899606393133004E-2</v>
      </c>
      <c r="AJ42" s="954">
        <v>9.0504673759253002E-2</v>
      </c>
      <c r="AK42" s="954">
        <v>9.6701324975246999E-2</v>
      </c>
      <c r="AL42" s="954">
        <v>8.9061327001557E-2</v>
      </c>
      <c r="AM42" s="954">
        <v>8.9465721058354999E-2</v>
      </c>
    </row>
    <row r="43" spans="1:39" ht="14.25">
      <c r="A43" s="447" t="s">
        <v>100</v>
      </c>
      <c r="B43" s="447" t="s">
        <v>101</v>
      </c>
      <c r="C43" s="1395" t="s">
        <v>56</v>
      </c>
      <c r="D43" s="447" t="s">
        <v>97</v>
      </c>
      <c r="E43" s="953">
        <v>1.283953125</v>
      </c>
      <c r="F43" s="953">
        <v>1.4350169625</v>
      </c>
      <c r="G43" s="953">
        <v>1.5860808</v>
      </c>
      <c r="H43" s="953">
        <v>1.7369430749999999</v>
      </c>
      <c r="I43" s="953">
        <v>1.8880069125000001</v>
      </c>
      <c r="J43" s="953">
        <v>2.041795875</v>
      </c>
      <c r="K43" s="953">
        <v>2.1219935625000002</v>
      </c>
      <c r="L43" s="953">
        <v>2.2021912499999998</v>
      </c>
      <c r="M43" s="953">
        <v>2.1780585750000001</v>
      </c>
      <c r="N43" s="954">
        <v>2.1506251125000002</v>
      </c>
      <c r="O43" s="954">
        <v>2.1264924375000001</v>
      </c>
      <c r="P43" s="954">
        <v>2.1139020374999999</v>
      </c>
      <c r="Q43" s="954">
        <v>2.1040367624999998</v>
      </c>
      <c r="R43" s="954">
        <v>2.0914463625000002</v>
      </c>
      <c r="S43" s="954">
        <v>2.0815810875</v>
      </c>
      <c r="T43" s="954">
        <v>2.0632586420157102</v>
      </c>
      <c r="U43" s="954">
        <v>2.06783307521111</v>
      </c>
      <c r="V43" s="954">
        <v>2.0728749783259901</v>
      </c>
      <c r="W43" s="954">
        <v>2.0768998719999998</v>
      </c>
      <c r="X43" s="954">
        <v>2.0769719500639501</v>
      </c>
      <c r="Y43" s="954">
        <v>2.0788709760148101</v>
      </c>
      <c r="Z43" s="954">
        <v>2.0810823907435001</v>
      </c>
      <c r="AA43" s="954">
        <v>2.0796839922194001</v>
      </c>
      <c r="AB43" s="954">
        <v>2.0809432081859502</v>
      </c>
      <c r="AC43" s="954">
        <v>2.0603434579684579</v>
      </c>
      <c r="AD43" s="954">
        <v>2.0395730300497998</v>
      </c>
      <c r="AE43" s="954">
        <v>2.0165920319768049</v>
      </c>
      <c r="AF43" s="954">
        <v>1.9938263347790981</v>
      </c>
      <c r="AG43" s="954">
        <v>1.9709038747114049</v>
      </c>
      <c r="AH43" s="955">
        <v>1.947815533162254</v>
      </c>
      <c r="AI43" s="955">
        <v>1.924895801839795</v>
      </c>
      <c r="AJ43" s="954">
        <v>1.9029435414979019</v>
      </c>
      <c r="AK43" s="954">
        <v>1.8813094307604139</v>
      </c>
      <c r="AL43" s="954">
        <v>1.899120854681251</v>
      </c>
      <c r="AM43" s="954">
        <v>1.930049936920593</v>
      </c>
    </row>
    <row r="44" spans="1:39" ht="14.25">
      <c r="A44" s="447" t="s">
        <v>102</v>
      </c>
      <c r="B44" s="447" t="s">
        <v>31</v>
      </c>
      <c r="C44" s="1396" t="s">
        <v>23</v>
      </c>
      <c r="D44" s="447" t="s">
        <v>97</v>
      </c>
      <c r="E44" s="953"/>
      <c r="F44" s="953"/>
      <c r="G44" s="953"/>
      <c r="H44" s="953"/>
      <c r="I44" s="953"/>
      <c r="J44" s="953"/>
      <c r="K44" s="953"/>
      <c r="L44" s="953"/>
      <c r="M44" s="953"/>
      <c r="N44" s="954"/>
      <c r="O44" s="954"/>
      <c r="P44" s="954"/>
      <c r="Q44" s="954"/>
      <c r="R44" s="954"/>
      <c r="S44" s="954"/>
      <c r="T44" s="954"/>
      <c r="U44" s="954"/>
      <c r="V44" s="954"/>
      <c r="W44" s="954"/>
      <c r="X44" s="954"/>
      <c r="Y44" s="954"/>
      <c r="Z44" s="954"/>
      <c r="AA44" s="954"/>
      <c r="AB44" s="954">
        <v>6.0529545961389999E-2</v>
      </c>
      <c r="AC44" s="954">
        <v>8.4787827555918002E-2</v>
      </c>
      <c r="AD44" s="954">
        <v>5.8756133004220001E-2</v>
      </c>
      <c r="AE44" s="954">
        <v>4.4740573352065001E-2</v>
      </c>
      <c r="AF44" s="954">
        <v>6.4011108105648001E-2</v>
      </c>
      <c r="AG44" s="954">
        <v>0.113900476742545</v>
      </c>
      <c r="AH44" s="955">
        <v>0.14601783527228401</v>
      </c>
      <c r="AI44" s="955">
        <v>0.120978243280995</v>
      </c>
      <c r="AJ44" s="954">
        <v>0.14691750934251199</v>
      </c>
      <c r="AK44" s="954">
        <v>0.12679637542963401</v>
      </c>
      <c r="AL44" s="954">
        <v>0.12643654054895101</v>
      </c>
      <c r="AM44" s="954">
        <v>0.27306791301917299</v>
      </c>
    </row>
    <row r="45" spans="1:39" ht="14.25">
      <c r="A45" s="447"/>
      <c r="B45" s="447"/>
      <c r="C45" s="447"/>
      <c r="D45" s="447"/>
      <c r="E45" s="953"/>
      <c r="F45" s="953"/>
      <c r="G45" s="953"/>
      <c r="H45" s="953"/>
      <c r="I45" s="953"/>
      <c r="J45" s="953"/>
      <c r="K45" s="953"/>
      <c r="L45" s="953"/>
      <c r="M45" s="953"/>
      <c r="N45" s="954"/>
      <c r="O45" s="954"/>
      <c r="P45" s="954"/>
      <c r="Q45" s="954"/>
      <c r="R45" s="954"/>
      <c r="S45" s="954"/>
      <c r="T45" s="954"/>
      <c r="U45" s="954"/>
      <c r="V45" s="954"/>
      <c r="W45" s="954"/>
      <c r="X45" s="954"/>
      <c r="Y45" s="954"/>
      <c r="Z45" s="954"/>
      <c r="AA45" s="954"/>
      <c r="AB45" s="954"/>
      <c r="AC45" s="954"/>
      <c r="AD45" s="954"/>
      <c r="AE45" s="954"/>
      <c r="AF45" s="954"/>
      <c r="AG45" s="954"/>
      <c r="AH45" s="955"/>
      <c r="AI45" s="955"/>
      <c r="AJ45" s="954"/>
      <c r="AK45" s="954"/>
      <c r="AL45" s="954"/>
      <c r="AM45" s="954"/>
    </row>
    <row r="46" spans="1:39" ht="15.75">
      <c r="A46" s="949" t="s">
        <v>103</v>
      </c>
      <c r="B46" s="952" t="s">
        <v>104</v>
      </c>
      <c r="C46" s="447"/>
      <c r="D46" s="447"/>
      <c r="E46" s="953"/>
      <c r="F46" s="953"/>
      <c r="G46" s="953"/>
      <c r="H46" s="953"/>
      <c r="I46" s="953"/>
      <c r="J46" s="953"/>
      <c r="K46" s="953"/>
      <c r="L46" s="953"/>
      <c r="M46" s="953"/>
      <c r="N46" s="954"/>
      <c r="O46" s="954"/>
      <c r="P46" s="954"/>
      <c r="Q46" s="954"/>
      <c r="R46" s="954"/>
      <c r="S46" s="954"/>
      <c r="T46" s="954"/>
      <c r="U46" s="954"/>
      <c r="V46" s="954"/>
      <c r="W46" s="954"/>
      <c r="X46" s="954"/>
      <c r="Y46" s="954"/>
      <c r="Z46" s="954"/>
      <c r="AA46" s="954"/>
      <c r="AB46" s="954"/>
      <c r="AC46" s="954"/>
      <c r="AD46" s="954"/>
      <c r="AE46" s="954"/>
      <c r="AF46" s="954"/>
      <c r="AG46" s="954"/>
      <c r="AH46" s="955"/>
      <c r="AI46" s="955"/>
      <c r="AJ46" s="954"/>
      <c r="AK46" s="954"/>
      <c r="AL46" s="954"/>
      <c r="AM46" s="954"/>
    </row>
    <row r="47" spans="1:39" ht="14.25">
      <c r="A47" s="447" t="s">
        <v>105</v>
      </c>
      <c r="B47" s="447" t="s">
        <v>101</v>
      </c>
      <c r="C47" s="1393" t="s">
        <v>23</v>
      </c>
      <c r="D47" s="447" t="s">
        <v>106</v>
      </c>
      <c r="E47" s="953">
        <v>1.23109</v>
      </c>
      <c r="F47" s="953">
        <v>1.2364219999999999</v>
      </c>
      <c r="G47" s="953">
        <v>1.2418830000000001</v>
      </c>
      <c r="H47" s="953">
        <v>1.2471719999999999</v>
      </c>
      <c r="I47" s="953">
        <v>1.2526759999999999</v>
      </c>
      <c r="J47" s="953">
        <v>1.2727569999999999</v>
      </c>
      <c r="K47" s="953">
        <v>1.3232131</v>
      </c>
      <c r="L47" s="953">
        <v>1.43092</v>
      </c>
      <c r="M47" s="953">
        <v>1.3921730999999999</v>
      </c>
      <c r="N47" s="954">
        <v>1.27145</v>
      </c>
      <c r="O47" s="954">
        <v>1.5516000000000001</v>
      </c>
      <c r="P47" s="954">
        <v>1.48264</v>
      </c>
      <c r="Q47" s="954">
        <v>1.4395830999999999</v>
      </c>
      <c r="R47" s="954">
        <v>1.4007931</v>
      </c>
      <c r="S47" s="954">
        <v>1.48264</v>
      </c>
      <c r="T47" s="954">
        <v>1.4352731000000001</v>
      </c>
      <c r="U47" s="954">
        <v>1.4352731000000001</v>
      </c>
      <c r="V47" s="954">
        <v>1.4286129000000001</v>
      </c>
      <c r="W47" s="954">
        <v>1.431943</v>
      </c>
      <c r="X47" s="954">
        <v>1.2784199999999999</v>
      </c>
      <c r="Y47" s="954">
        <v>1.4397123999999999</v>
      </c>
      <c r="Z47" s="954">
        <v>1.3846430000000001</v>
      </c>
      <c r="AA47" s="954">
        <v>1.147025</v>
      </c>
      <c r="AB47" s="954">
        <v>1.154119999999996</v>
      </c>
      <c r="AC47" s="954">
        <v>1.1919335999999991</v>
      </c>
      <c r="AD47" s="954">
        <v>1.242529999999995</v>
      </c>
      <c r="AE47" s="954">
        <v>1.237369999999991</v>
      </c>
      <c r="AF47" s="954">
        <v>1.1589399999999961</v>
      </c>
      <c r="AG47" s="954">
        <v>1.0004899999999999</v>
      </c>
      <c r="AH47" s="955">
        <v>0.88544</v>
      </c>
      <c r="AI47" s="955">
        <v>0.88544</v>
      </c>
      <c r="AJ47" s="954">
        <v>0.82998000003429895</v>
      </c>
      <c r="AK47" s="954">
        <v>0.88351495696239191</v>
      </c>
      <c r="AL47" s="954">
        <v>0.99582282246056997</v>
      </c>
      <c r="AM47" s="954">
        <v>0.94611632685450298</v>
      </c>
    </row>
    <row r="48" spans="1:39" ht="14.25">
      <c r="A48" s="447" t="s">
        <v>107</v>
      </c>
      <c r="B48" s="447" t="s">
        <v>31</v>
      </c>
      <c r="C48" s="1396" t="s">
        <v>23</v>
      </c>
      <c r="D48" s="447" t="s">
        <v>106</v>
      </c>
      <c r="E48" s="953"/>
      <c r="F48" s="953"/>
      <c r="G48" s="953"/>
      <c r="H48" s="953"/>
      <c r="I48" s="953"/>
      <c r="J48" s="953"/>
      <c r="K48" s="953"/>
      <c r="L48" s="953"/>
      <c r="M48" s="953"/>
      <c r="N48" s="954"/>
      <c r="O48" s="954"/>
      <c r="P48" s="954"/>
      <c r="Q48" s="954"/>
      <c r="R48" s="954"/>
      <c r="S48" s="954"/>
      <c r="T48" s="954"/>
      <c r="U48" s="954"/>
      <c r="V48" s="954"/>
      <c r="W48" s="954"/>
      <c r="X48" s="954"/>
      <c r="Y48" s="954"/>
      <c r="Z48" s="954"/>
      <c r="AA48" s="954"/>
      <c r="AB48" s="954">
        <v>3.0746590534735999E-2</v>
      </c>
      <c r="AC48" s="954">
        <v>4.2505586857219002E-2</v>
      </c>
      <c r="AD48" s="954">
        <v>3.5698415341525E-2</v>
      </c>
      <c r="AE48" s="954">
        <v>2.7282269715011E-2</v>
      </c>
      <c r="AF48" s="954">
        <v>3.6843590529876E-2</v>
      </c>
      <c r="AG48" s="954">
        <v>5.7745576330239003E-2</v>
      </c>
      <c r="AH48" s="955">
        <v>6.6358655793837998E-2</v>
      </c>
      <c r="AI48" s="955">
        <v>5.5522194670904003E-2</v>
      </c>
      <c r="AJ48" s="954">
        <v>6.3898053439182007E-2</v>
      </c>
      <c r="AK48" s="954">
        <v>6.0111483261224001E-2</v>
      </c>
      <c r="AL48" s="954">
        <v>6.6809812534027999E-2</v>
      </c>
      <c r="AM48" s="954">
        <v>0.134139527135377</v>
      </c>
    </row>
    <row r="49" spans="1:39" ht="14.25">
      <c r="A49" s="447" t="s">
        <v>108</v>
      </c>
      <c r="B49" t="s">
        <v>43</v>
      </c>
      <c r="C49" s="1393" t="s">
        <v>23</v>
      </c>
      <c r="D49" s="447" t="s">
        <v>44</v>
      </c>
      <c r="E49" s="953">
        <v>5.8374000000000004E-3</v>
      </c>
      <c r="F49" s="953">
        <v>5.2578E-3</v>
      </c>
      <c r="G49" s="953">
        <v>5.8788E-3</v>
      </c>
      <c r="H49" s="953">
        <v>4.1814E-3</v>
      </c>
      <c r="I49" s="953">
        <v>6.0444000000000001E-3</v>
      </c>
      <c r="J49" s="953">
        <v>6.8310000000000003E-3</v>
      </c>
      <c r="K49" s="953">
        <v>6.3341999999999999E-3</v>
      </c>
      <c r="L49" s="953">
        <v>6.5826000000000001E-3</v>
      </c>
      <c r="M49" s="953">
        <v>6.7482000000000002E-3</v>
      </c>
      <c r="N49" s="954">
        <v>7.3277999999999998E-3</v>
      </c>
      <c r="O49" s="954">
        <v>6.4998E-3</v>
      </c>
      <c r="P49" s="954">
        <v>7.0793999999999996E-3</v>
      </c>
      <c r="Q49" s="954">
        <v>7.4933999999999999E-3</v>
      </c>
      <c r="R49" s="954">
        <v>7.3692000000000002E-3</v>
      </c>
      <c r="S49" s="954">
        <v>7.3277999999999998E-3</v>
      </c>
      <c r="T49" s="954">
        <v>9.3977999999999996E-3</v>
      </c>
      <c r="U49" s="954">
        <v>8.6525999999999999E-3</v>
      </c>
      <c r="V49" s="954">
        <v>7.038E-3</v>
      </c>
      <c r="W49" s="954">
        <v>7.9074000000000002E-3</v>
      </c>
      <c r="X49" s="954">
        <v>6.6654000000000001E-3</v>
      </c>
      <c r="Y49" s="954">
        <v>6.7482000000000002E-3</v>
      </c>
      <c r="Z49" s="954">
        <v>6.2513999999999998E-3</v>
      </c>
      <c r="AA49" s="954">
        <v>5.7959999999999999E-3</v>
      </c>
      <c r="AB49" s="954">
        <v>5.2164000000000004E-3</v>
      </c>
      <c r="AC49" s="954">
        <v>5.4234000000000001E-3</v>
      </c>
      <c r="AD49" s="954">
        <v>5.4296264619629999E-3</v>
      </c>
      <c r="AE49" s="954">
        <v>6.1005068749650001E-3</v>
      </c>
      <c r="AF49" s="954">
        <v>6.4408509462729998E-3</v>
      </c>
      <c r="AG49" s="954">
        <v>6.3813450288460003E-3</v>
      </c>
      <c r="AH49" s="955">
        <v>6.4777139526140002E-3</v>
      </c>
      <c r="AI49" s="955">
        <v>6.3017898537660001E-3</v>
      </c>
      <c r="AJ49" s="954">
        <v>6.2783703388399996E-3</v>
      </c>
      <c r="AK49" s="954">
        <v>6.3606115738589998E-3</v>
      </c>
      <c r="AL49" s="954">
        <v>6.2903458972059997E-3</v>
      </c>
      <c r="AM49" s="954">
        <v>6.4796117933780002E-3</v>
      </c>
    </row>
    <row r="50" spans="1:39" ht="14.25">
      <c r="A50" s="447"/>
      <c r="B50" s="447"/>
      <c r="C50" s="447"/>
      <c r="D50" s="447"/>
      <c r="E50" s="953"/>
      <c r="F50" s="953"/>
      <c r="G50" s="953"/>
      <c r="H50" s="953"/>
      <c r="I50" s="953"/>
      <c r="J50" s="953"/>
      <c r="K50" s="953"/>
      <c r="L50" s="953"/>
      <c r="M50" s="953"/>
      <c r="N50" s="954"/>
      <c r="O50" s="954"/>
      <c r="P50" s="954"/>
      <c r="Q50" s="954"/>
      <c r="R50" s="954"/>
      <c r="S50" s="954"/>
      <c r="T50" s="954"/>
      <c r="U50" s="954"/>
      <c r="V50" s="954"/>
      <c r="W50" s="954"/>
      <c r="X50" s="954"/>
      <c r="Y50" s="954"/>
      <c r="Z50" s="954"/>
      <c r="AA50" s="954"/>
      <c r="AB50" s="954"/>
      <c r="AC50" s="954"/>
      <c r="AD50" s="954"/>
      <c r="AE50" s="954"/>
      <c r="AF50" s="954"/>
      <c r="AG50" s="954"/>
      <c r="AH50" s="955"/>
      <c r="AI50" s="955"/>
      <c r="AJ50" s="954"/>
      <c r="AK50" s="954"/>
      <c r="AL50" s="954"/>
      <c r="AM50" s="954"/>
    </row>
    <row r="51" spans="1:39" ht="15.75">
      <c r="A51" s="949" t="s">
        <v>109</v>
      </c>
      <c r="B51" s="952" t="s">
        <v>110</v>
      </c>
      <c r="C51" s="447"/>
      <c r="D51" s="447"/>
      <c r="E51" s="953"/>
      <c r="F51" s="953"/>
      <c r="G51" s="953"/>
      <c r="H51" s="953"/>
      <c r="I51" s="953"/>
      <c r="J51" s="953"/>
      <c r="K51" s="953"/>
      <c r="L51" s="953"/>
      <c r="M51" s="953"/>
      <c r="N51" s="954"/>
      <c r="O51" s="954"/>
      <c r="P51" s="954"/>
      <c r="Q51" s="954"/>
      <c r="R51" s="954"/>
      <c r="S51" s="954"/>
      <c r="T51" s="954"/>
      <c r="U51" s="954"/>
      <c r="V51" s="954"/>
      <c r="W51" s="954"/>
      <c r="X51" s="954"/>
      <c r="Y51" s="954"/>
      <c r="Z51" s="954"/>
      <c r="AA51" s="954"/>
      <c r="AB51" s="954"/>
      <c r="AC51" s="954"/>
      <c r="AD51" s="954"/>
      <c r="AE51" s="954"/>
      <c r="AF51" s="954"/>
      <c r="AG51" s="954"/>
      <c r="AH51" s="955"/>
      <c r="AI51" s="955"/>
      <c r="AJ51" s="954"/>
      <c r="AK51" s="954"/>
      <c r="AL51" s="954"/>
      <c r="AM51" s="954"/>
    </row>
    <row r="52" spans="1:39" ht="14.25">
      <c r="A52" s="447" t="s">
        <v>111</v>
      </c>
      <c r="B52" s="447" t="s">
        <v>112</v>
      </c>
      <c r="C52" s="1393" t="s">
        <v>23</v>
      </c>
      <c r="D52" s="447" t="s">
        <v>113</v>
      </c>
      <c r="E52" s="953">
        <v>2.7099194999999998</v>
      </c>
      <c r="F52" s="953">
        <v>2.7521580000000001</v>
      </c>
      <c r="G52" s="953">
        <v>2.61</v>
      </c>
      <c r="H52" s="953">
        <v>2.61</v>
      </c>
      <c r="I52" s="953">
        <v>2.2262430000000002</v>
      </c>
      <c r="J52" s="953">
        <v>2.8894875</v>
      </c>
      <c r="K52" s="953">
        <v>2.4522254999999999</v>
      </c>
      <c r="L52" s="953">
        <v>2.7184455000000001</v>
      </c>
      <c r="M52" s="953">
        <v>2.6995665</v>
      </c>
      <c r="N52" s="954">
        <v>3.5270234999999999</v>
      </c>
      <c r="O52" s="954">
        <v>2.881005</v>
      </c>
      <c r="P52" s="954">
        <v>2.0378880000000001</v>
      </c>
      <c r="Q52" s="954">
        <v>2.488461</v>
      </c>
      <c r="R52" s="954">
        <v>2.1975764999999998</v>
      </c>
      <c r="S52" s="954">
        <v>2.0771250000000001</v>
      </c>
      <c r="T52" s="954">
        <v>2.345955</v>
      </c>
      <c r="U52" s="954">
        <v>1.6611345</v>
      </c>
      <c r="V52" s="954">
        <v>1.7606189999999999</v>
      </c>
      <c r="W52" s="954">
        <v>1.757487</v>
      </c>
      <c r="X52" s="954">
        <v>1.6622655</v>
      </c>
      <c r="Y52" s="954">
        <v>1.729125</v>
      </c>
      <c r="Z52" s="954">
        <v>1.3374509999999999</v>
      </c>
      <c r="AA52" s="954">
        <v>1.231311</v>
      </c>
      <c r="AB52" s="954">
        <v>1.336233</v>
      </c>
      <c r="AC52" s="954">
        <v>1.499619</v>
      </c>
      <c r="AD52" s="954">
        <v>1.1570408882943</v>
      </c>
      <c r="AE52" s="954">
        <v>1.1583301190781601</v>
      </c>
      <c r="AF52" s="954">
        <v>0.96674589743330197</v>
      </c>
      <c r="AG52" s="954">
        <v>1.0103346314556001</v>
      </c>
      <c r="AH52" s="955">
        <v>1.1125577015434001</v>
      </c>
      <c r="AI52" s="955">
        <v>1.1492437696515401</v>
      </c>
      <c r="AJ52" s="954">
        <v>1.2340762634981</v>
      </c>
      <c r="AK52" s="954">
        <v>1.3455676464734001</v>
      </c>
      <c r="AL52" s="954">
        <v>1.58851205289794</v>
      </c>
      <c r="AM52" s="954">
        <v>1.14731306370548</v>
      </c>
    </row>
    <row r="53" spans="1:39" ht="14.25">
      <c r="A53" t="s">
        <v>114</v>
      </c>
      <c r="B53" t="s">
        <v>115</v>
      </c>
      <c r="C53" s="958" t="s">
        <v>23</v>
      </c>
      <c r="D53" t="s">
        <v>113</v>
      </c>
      <c r="E53" s="954">
        <v>1.548</v>
      </c>
      <c r="F53" s="954">
        <v>1.548</v>
      </c>
      <c r="G53" s="954">
        <v>1.548</v>
      </c>
      <c r="H53" s="954">
        <v>1.548</v>
      </c>
      <c r="I53" s="954">
        <v>1.548</v>
      </c>
      <c r="J53" s="954">
        <v>1.235949</v>
      </c>
      <c r="K53" s="954">
        <v>1.6750814999999999</v>
      </c>
      <c r="L53" s="954">
        <v>0.39983869999999999</v>
      </c>
      <c r="M53" s="954">
        <v>0.26622869999999998</v>
      </c>
      <c r="N53" s="954">
        <v>9.49493E-2</v>
      </c>
      <c r="O53" s="954">
        <v>0.5878409</v>
      </c>
      <c r="P53" s="954">
        <v>1.1258151000000001</v>
      </c>
      <c r="Q53" s="954">
        <v>0.76291310000000001</v>
      </c>
      <c r="R53" s="954">
        <v>0.78049789999999997</v>
      </c>
      <c r="S53" s="954">
        <v>0.57374720000000001</v>
      </c>
      <c r="T53" s="954">
        <v>0.32626699999999997</v>
      </c>
      <c r="U53" s="954">
        <v>0.66580879999999998</v>
      </c>
      <c r="V53" s="954">
        <v>0.51719999999999999</v>
      </c>
      <c r="W53" s="954">
        <v>0.53377920000000001</v>
      </c>
      <c r="X53" s="954">
        <v>0.78351839999999995</v>
      </c>
      <c r="Y53" s="954">
        <v>1.7467488</v>
      </c>
      <c r="Z53" s="954">
        <v>1.2858048</v>
      </c>
      <c r="AA53" s="954">
        <v>0.80127360000000003</v>
      </c>
      <c r="AB53" s="954">
        <v>1.0367999999999999</v>
      </c>
      <c r="AC53" s="954">
        <v>1.0367999999999999</v>
      </c>
      <c r="AD53" s="954">
        <v>1.0221382595749999</v>
      </c>
      <c r="AE53" s="954">
        <v>1.03690124853861</v>
      </c>
      <c r="AF53" s="954">
        <v>1.0367713005422301</v>
      </c>
      <c r="AG53" s="954">
        <v>1.0374888583389299</v>
      </c>
      <c r="AH53" s="955">
        <v>1.0385046691867399</v>
      </c>
      <c r="AI53" s="955">
        <v>1.02182885566466</v>
      </c>
      <c r="AJ53" s="954">
        <v>0.99048801596140901</v>
      </c>
      <c r="AK53" s="954">
        <v>1.5092771482296601</v>
      </c>
      <c r="AL53" s="954">
        <v>1.44112577955094</v>
      </c>
      <c r="AM53" s="954">
        <v>1.0324323174221599</v>
      </c>
    </row>
    <row r="54" spans="1:39" ht="14.25">
      <c r="A54" t="s">
        <v>116</v>
      </c>
      <c r="B54" t="s">
        <v>117</v>
      </c>
      <c r="C54" s="958" t="s">
        <v>23</v>
      </c>
      <c r="D54" t="s">
        <v>113</v>
      </c>
      <c r="E54" s="954">
        <v>0.98555999999999999</v>
      </c>
      <c r="F54" s="954">
        <v>0.98555999999999999</v>
      </c>
      <c r="G54" s="954">
        <v>0.98555999999999999</v>
      </c>
      <c r="H54" s="954">
        <v>0.98555999999999999</v>
      </c>
      <c r="I54" s="954">
        <v>0.87719999999999998</v>
      </c>
      <c r="J54" s="954">
        <v>0.77400000000000002</v>
      </c>
      <c r="K54" s="954">
        <v>0.77580000000000005</v>
      </c>
      <c r="L54" s="954">
        <v>0.77580000000000005</v>
      </c>
      <c r="M54" s="954">
        <v>0.77580000000000005</v>
      </c>
      <c r="N54" s="954">
        <v>0.77580000000000005</v>
      </c>
      <c r="O54" s="954">
        <v>0.77580000000000005</v>
      </c>
      <c r="P54" s="954">
        <v>0.77580000000000005</v>
      </c>
      <c r="Q54" s="954">
        <v>0.77580000000000005</v>
      </c>
      <c r="R54" s="954">
        <v>0.92337440000000004</v>
      </c>
      <c r="S54" s="954">
        <v>0.77605860000000004</v>
      </c>
      <c r="T54" s="954">
        <v>0.78997989999999996</v>
      </c>
      <c r="U54" s="954">
        <v>0.89829020000000004</v>
      </c>
      <c r="V54" s="954">
        <v>0.83032950000000005</v>
      </c>
      <c r="W54" s="954">
        <v>0.78259999999999996</v>
      </c>
      <c r="X54" s="954">
        <v>0.71836049999999996</v>
      </c>
      <c r="Y54" s="954">
        <v>0.7720072</v>
      </c>
      <c r="Z54" s="954">
        <v>0.78311600000000003</v>
      </c>
      <c r="AA54" s="954">
        <v>0.75323099999999998</v>
      </c>
      <c r="AB54" s="954">
        <v>0.77464500000000003</v>
      </c>
      <c r="AC54" s="954">
        <v>0.74066849999999995</v>
      </c>
      <c r="AD54" s="954">
        <v>0.69999231735211298</v>
      </c>
      <c r="AE54" s="954">
        <v>0.69987262712838505</v>
      </c>
      <c r="AF54" s="954">
        <v>0.67234852010280199</v>
      </c>
      <c r="AG54" s="954">
        <v>0.56835113994174302</v>
      </c>
      <c r="AH54" s="955">
        <v>0.58065838765264699</v>
      </c>
      <c r="AI54" s="955">
        <v>0.43182263240327501</v>
      </c>
      <c r="AJ54" s="954">
        <v>0.54727999980423803</v>
      </c>
      <c r="AK54" s="954">
        <v>0.56949943578621898</v>
      </c>
      <c r="AL54" s="954">
        <v>0.56177153760543297</v>
      </c>
      <c r="AM54" s="954">
        <v>0.53099037571822905</v>
      </c>
    </row>
    <row r="55" spans="1:39" ht="14.25">
      <c r="A55"/>
      <c r="B55"/>
      <c r="C55"/>
      <c r="D55"/>
      <c r="E55" s="954"/>
      <c r="F55" s="954"/>
      <c r="G55" s="954"/>
      <c r="H55" s="954"/>
      <c r="I55" s="954"/>
      <c r="J55" s="954"/>
      <c r="K55" s="954"/>
      <c r="L55" s="954"/>
      <c r="M55" s="954"/>
      <c r="N55" s="954"/>
      <c r="O55" s="954"/>
      <c r="P55" s="954"/>
      <c r="Q55" s="954"/>
      <c r="R55" s="954"/>
      <c r="S55" s="954"/>
      <c r="T55" s="954"/>
      <c r="U55" s="954"/>
      <c r="V55" s="954"/>
      <c r="W55" s="954"/>
      <c r="X55" s="954"/>
      <c r="Y55" s="954"/>
      <c r="Z55" s="954"/>
      <c r="AA55" s="954"/>
      <c r="AB55" s="954"/>
      <c r="AC55" s="954"/>
      <c r="AD55" s="954"/>
      <c r="AE55" s="954"/>
      <c r="AF55" s="954"/>
      <c r="AG55" s="954"/>
      <c r="AH55" s="955"/>
      <c r="AI55" s="955"/>
      <c r="AJ55" s="954"/>
      <c r="AK55" s="954"/>
      <c r="AL55" s="954"/>
      <c r="AM55" s="954"/>
    </row>
    <row r="56" spans="1:39" ht="15.75">
      <c r="A56" s="950" t="s">
        <v>118</v>
      </c>
      <c r="B56" s="959" t="s">
        <v>119</v>
      </c>
      <c r="C56"/>
      <c r="D56"/>
      <c r="E56" s="954"/>
      <c r="F56" s="954"/>
      <c r="G56" s="954"/>
      <c r="H56" s="954"/>
      <c r="I56" s="954"/>
      <c r="J56" s="954"/>
      <c r="K56" s="954"/>
      <c r="L56" s="954"/>
      <c r="M56" s="954"/>
      <c r="N56" s="954"/>
      <c r="O56" s="954"/>
      <c r="P56" s="954"/>
      <c r="Q56" s="954"/>
      <c r="R56" s="954"/>
      <c r="S56" s="954"/>
      <c r="T56" s="954"/>
      <c r="U56" s="954"/>
      <c r="V56" s="954"/>
      <c r="W56" s="954"/>
      <c r="X56" s="954"/>
      <c r="Y56" s="954"/>
      <c r="Z56" s="954"/>
      <c r="AA56" s="954"/>
      <c r="AB56" s="954"/>
      <c r="AC56" s="954"/>
      <c r="AD56" s="954"/>
      <c r="AE56" s="954"/>
      <c r="AF56" s="954"/>
      <c r="AG56" s="954"/>
      <c r="AH56" s="955"/>
      <c r="AI56" s="955"/>
      <c r="AJ56" s="954"/>
      <c r="AK56" s="954"/>
      <c r="AL56" s="954"/>
      <c r="AM56" s="954"/>
    </row>
    <row r="57" spans="1:39" ht="14.25">
      <c r="A57" t="s">
        <v>120</v>
      </c>
      <c r="B57" t="s">
        <v>121</v>
      </c>
      <c r="C57" s="958" t="s">
        <v>23</v>
      </c>
      <c r="D57" t="s">
        <v>122</v>
      </c>
      <c r="E57" s="954">
        <v>0.162492</v>
      </c>
      <c r="F57" s="954">
        <v>0.16086400000000001</v>
      </c>
      <c r="G57" s="954">
        <v>0.17410800000000001</v>
      </c>
      <c r="H57" s="954">
        <v>0.15096399999999999</v>
      </c>
      <c r="I57" s="954">
        <v>0.19289600000000001</v>
      </c>
      <c r="J57" s="954">
        <v>0.18440400000000001</v>
      </c>
      <c r="K57" s="954">
        <v>0.1419</v>
      </c>
      <c r="L57" s="954">
        <v>0.15879599999999999</v>
      </c>
      <c r="M57" s="954">
        <v>0.17710000000000001</v>
      </c>
      <c r="N57" s="954">
        <v>0.172876</v>
      </c>
      <c r="O57" s="954">
        <v>0.13464000000000001</v>
      </c>
      <c r="P57" s="954">
        <v>0.11734799999999999</v>
      </c>
      <c r="Q57" s="954">
        <v>0.114708</v>
      </c>
      <c r="R57" s="954">
        <v>0.13824800000000001</v>
      </c>
      <c r="S57" s="954">
        <v>0.11396000000000001</v>
      </c>
      <c r="T57" s="954">
        <v>9.2488000000000001E-2</v>
      </c>
      <c r="U57" s="954">
        <v>0.10854800000000001</v>
      </c>
      <c r="V57" s="954">
        <v>9.7811999999999996E-2</v>
      </c>
      <c r="W57" s="954">
        <v>9.2355999999999994E-2</v>
      </c>
      <c r="X57" s="954">
        <v>9.4908000000000006E-2</v>
      </c>
      <c r="Y57" s="954">
        <v>9.4072000000000003E-2</v>
      </c>
      <c r="Z57" s="954">
        <v>8.3468000000000001E-2</v>
      </c>
      <c r="AA57" s="954">
        <v>6.8596000000000004E-2</v>
      </c>
      <c r="AB57" s="954">
        <v>6.3888E-2</v>
      </c>
      <c r="AC57" s="954">
        <v>6.1247999999999997E-2</v>
      </c>
      <c r="AD57" s="954">
        <v>4.6615868497505E-2</v>
      </c>
      <c r="AE57" s="954">
        <v>4.2358891795843998E-2</v>
      </c>
      <c r="AF57" s="954">
        <v>4.0875999637887003E-2</v>
      </c>
      <c r="AG57" s="954">
        <v>3.5166695433721001E-2</v>
      </c>
      <c r="AH57" s="955">
        <v>2.9643834959294998E-2</v>
      </c>
      <c r="AI57" s="955">
        <v>3.6643970821187997E-2</v>
      </c>
      <c r="AJ57" s="954">
        <v>5.1891402805491003E-2</v>
      </c>
      <c r="AK57" s="954">
        <v>5.3024554632590003E-2</v>
      </c>
      <c r="AL57" s="954">
        <v>5.6891781277528003E-2</v>
      </c>
      <c r="AM57" s="954">
        <v>6.0063766022250997E-2</v>
      </c>
    </row>
    <row r="58" spans="1:39" ht="14.25">
      <c r="A58" t="s">
        <v>123</v>
      </c>
      <c r="B58" t="s">
        <v>124</v>
      </c>
      <c r="C58" s="958" t="s">
        <v>23</v>
      </c>
      <c r="D58" t="s">
        <v>122</v>
      </c>
      <c r="E58" s="954">
        <v>1.0219455</v>
      </c>
      <c r="F58" s="954">
        <v>1.020858</v>
      </c>
      <c r="G58" s="954">
        <v>1.0251209999999999</v>
      </c>
      <c r="H58" s="954">
        <v>0.99158250000000003</v>
      </c>
      <c r="I58" s="954">
        <v>1.0038495000000001</v>
      </c>
      <c r="J58" s="954">
        <v>0.97187699999999999</v>
      </c>
      <c r="K58" s="954">
        <v>1.0180305000000001</v>
      </c>
      <c r="L58" s="954">
        <v>0.99114749999999996</v>
      </c>
      <c r="M58" s="954">
        <v>0.86782499999999996</v>
      </c>
      <c r="N58" s="954">
        <v>0.65850299999999995</v>
      </c>
      <c r="O58" s="954">
        <v>0.65641499999999997</v>
      </c>
      <c r="P58" s="954">
        <v>0.61408949999999995</v>
      </c>
      <c r="Q58" s="954">
        <v>0.53848649999999998</v>
      </c>
      <c r="R58" s="954">
        <v>0.60956549999999998</v>
      </c>
      <c r="S58" s="954">
        <v>0.47645549999999998</v>
      </c>
      <c r="T58" s="954">
        <v>0.52204349999999999</v>
      </c>
      <c r="U58" s="954">
        <v>0.431085</v>
      </c>
      <c r="V58" s="954">
        <v>0.49146299999999998</v>
      </c>
      <c r="W58" s="954">
        <v>0.47332350000000001</v>
      </c>
      <c r="X58" s="954">
        <v>0.45196500000000001</v>
      </c>
      <c r="Y58" s="954">
        <v>0.4936815</v>
      </c>
      <c r="Z58" s="954">
        <v>0.54305400000000004</v>
      </c>
      <c r="AA58" s="954">
        <v>0.50912400000000002</v>
      </c>
      <c r="AB58" s="954">
        <v>0.49228949999999999</v>
      </c>
      <c r="AC58" s="954">
        <v>0.40824749999999999</v>
      </c>
      <c r="AD58" s="954">
        <v>0.38032735231503401</v>
      </c>
      <c r="AE58" s="954">
        <v>0.37726690827979797</v>
      </c>
      <c r="AF58" s="954">
        <v>0.40837883277262099</v>
      </c>
      <c r="AG58" s="954">
        <v>0.41438204507447102</v>
      </c>
      <c r="AH58" s="955">
        <v>0.41472953371071303</v>
      </c>
      <c r="AI58" s="955">
        <v>0.29823042244265402</v>
      </c>
      <c r="AJ58" s="954">
        <v>0.32283177222266102</v>
      </c>
      <c r="AK58" s="954">
        <v>0.39561978579541601</v>
      </c>
      <c r="AL58" s="954">
        <v>0.34965839885142402</v>
      </c>
      <c r="AM58" s="954">
        <v>0.31946824248365202</v>
      </c>
    </row>
    <row r="59" spans="1:39" ht="14.25">
      <c r="A59" t="s">
        <v>125</v>
      </c>
      <c r="B59" t="s">
        <v>43</v>
      </c>
      <c r="C59" s="1393" t="s">
        <v>23</v>
      </c>
      <c r="D59" s="447" t="s">
        <v>44</v>
      </c>
      <c r="E59" s="954">
        <v>5.8374000000000004E-3</v>
      </c>
      <c r="F59" s="954">
        <v>5.2578E-3</v>
      </c>
      <c r="G59" s="954">
        <v>5.8788E-3</v>
      </c>
      <c r="H59" s="954">
        <v>4.1814E-3</v>
      </c>
      <c r="I59" s="954">
        <v>6.0444000000000001E-3</v>
      </c>
      <c r="J59" s="954">
        <v>6.8310000000000003E-3</v>
      </c>
      <c r="K59" s="954">
        <v>6.3341999999999999E-3</v>
      </c>
      <c r="L59" s="954">
        <v>6.5826000000000001E-3</v>
      </c>
      <c r="M59" s="954">
        <v>6.7482000000000002E-3</v>
      </c>
      <c r="N59" s="954">
        <v>7.3277999999999998E-3</v>
      </c>
      <c r="O59" s="954">
        <v>6.4998E-3</v>
      </c>
      <c r="P59" s="954">
        <v>7.0793999999999996E-3</v>
      </c>
      <c r="Q59" s="954">
        <v>7.4933999999999999E-3</v>
      </c>
      <c r="R59" s="954">
        <v>7.3692000000000002E-3</v>
      </c>
      <c r="S59" s="954">
        <v>7.3277999999999998E-3</v>
      </c>
      <c r="T59" s="954">
        <v>9.3977999999999996E-3</v>
      </c>
      <c r="U59" s="954">
        <v>8.6525999999999999E-3</v>
      </c>
      <c r="V59" s="954">
        <v>7.038E-3</v>
      </c>
      <c r="W59" s="954">
        <v>7.9074000000000002E-3</v>
      </c>
      <c r="X59" s="954">
        <v>6.6654000000000001E-3</v>
      </c>
      <c r="Y59" s="954">
        <v>6.7482000000000002E-3</v>
      </c>
      <c r="Z59" s="954">
        <v>6.2513999999999998E-3</v>
      </c>
      <c r="AA59" s="954">
        <v>5.7959999999999999E-3</v>
      </c>
      <c r="AB59" s="954">
        <v>5.2164000000000004E-3</v>
      </c>
      <c r="AC59" s="954">
        <v>5.4234000000000001E-3</v>
      </c>
      <c r="AD59" s="954">
        <v>5.4296264619629999E-3</v>
      </c>
      <c r="AE59" s="954">
        <v>6.1005068749650001E-3</v>
      </c>
      <c r="AF59" s="954">
        <v>6.4408509462729998E-3</v>
      </c>
      <c r="AG59" s="954">
        <v>6.3813450288460003E-3</v>
      </c>
      <c r="AH59" s="955">
        <v>6.4777139526140002E-3</v>
      </c>
      <c r="AI59" s="955">
        <v>6.3017898537660001E-3</v>
      </c>
      <c r="AJ59" s="954">
        <v>6.2783703388399996E-3</v>
      </c>
      <c r="AK59" s="954">
        <v>6.3606115738589998E-3</v>
      </c>
      <c r="AL59" s="954">
        <v>6.2903458972059997E-3</v>
      </c>
      <c r="AM59" s="954">
        <v>6.4796117933780002E-3</v>
      </c>
    </row>
    <row r="60" spans="1:39" ht="14.25">
      <c r="A60"/>
      <c r="B60"/>
      <c r="C60"/>
      <c r="D60"/>
      <c r="E60" s="954"/>
      <c r="F60" s="954"/>
      <c r="G60" s="954"/>
      <c r="H60" s="954"/>
      <c r="I60" s="954"/>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55"/>
      <c r="AI60" s="955"/>
      <c r="AJ60" s="954"/>
      <c r="AK60" s="954"/>
      <c r="AL60" s="954"/>
      <c r="AM60" s="954"/>
    </row>
    <row r="61" spans="1:39" ht="15.75">
      <c r="A61" s="950" t="s">
        <v>126</v>
      </c>
      <c r="B61" s="959" t="s">
        <v>127</v>
      </c>
      <c r="C61"/>
      <c r="D61"/>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5"/>
      <c r="AI61" s="955"/>
      <c r="AJ61" s="954"/>
      <c r="AK61" s="954"/>
      <c r="AL61" s="954"/>
      <c r="AM61" s="954"/>
    </row>
    <row r="62" spans="1:39" ht="14.25">
      <c r="A62" t="s">
        <v>128</v>
      </c>
      <c r="B62" t="s">
        <v>129</v>
      </c>
      <c r="C62" s="958" t="s">
        <v>23</v>
      </c>
      <c r="D62" t="s">
        <v>97</v>
      </c>
      <c r="E62" s="954">
        <v>7.1758668749999996</v>
      </c>
      <c r="F62" s="954">
        <v>7.6581500374999898</v>
      </c>
      <c r="G62" s="954">
        <v>7.3057601999999999</v>
      </c>
      <c r="H62" s="954">
        <v>7.0731119250000001</v>
      </c>
      <c r="I62" s="954">
        <v>6.7736980874999908</v>
      </c>
      <c r="J62" s="954">
        <v>6.6158241250000005</v>
      </c>
      <c r="K62" s="954">
        <v>6.8115589374999992</v>
      </c>
      <c r="L62" s="954">
        <v>6.0287019499999994</v>
      </c>
      <c r="M62" s="954">
        <v>5.7457040250000002</v>
      </c>
      <c r="N62" s="954">
        <v>6.0906982874999995</v>
      </c>
      <c r="O62" s="954">
        <v>6.2272357624999994</v>
      </c>
      <c r="P62" s="954">
        <v>6.3798580624999905</v>
      </c>
      <c r="Q62" s="954">
        <v>6.5831561374999996</v>
      </c>
      <c r="R62" s="954">
        <v>5.9238606375000007</v>
      </c>
      <c r="S62" s="954">
        <v>5.8784286125000005</v>
      </c>
      <c r="T62" s="954">
        <v>6.2066400579842806</v>
      </c>
      <c r="U62" s="954">
        <v>6.5204022247888895</v>
      </c>
      <c r="V62" s="954">
        <v>6.8977435216740002</v>
      </c>
      <c r="W62" s="954">
        <v>7.1922217279999998</v>
      </c>
      <c r="X62" s="954">
        <v>6.6940536499360501</v>
      </c>
      <c r="Y62" s="954">
        <v>7.3924698239851896</v>
      </c>
      <c r="Z62" s="954">
        <v>7.2089912092564994</v>
      </c>
      <c r="AA62" s="954">
        <v>7.3209384077806003</v>
      </c>
      <c r="AB62" s="954">
        <v>9.486504</v>
      </c>
      <c r="AC62" s="954">
        <v>7.9047791995679999</v>
      </c>
      <c r="AD62" s="954">
        <v>9.5336230219139804</v>
      </c>
      <c r="AE62" s="954">
        <v>9.7323936862619504</v>
      </c>
      <c r="AF62" s="954">
        <v>9.7736412649999984</v>
      </c>
      <c r="AG62" s="954">
        <v>8.6054317824830928</v>
      </c>
      <c r="AH62" s="955">
        <v>8.1181104365918895</v>
      </c>
      <c r="AI62" s="955">
        <v>6.4884908931876604</v>
      </c>
      <c r="AJ62" s="954">
        <v>6.9688998135376305</v>
      </c>
      <c r="AK62" s="954">
        <v>7.0075001976053608</v>
      </c>
      <c r="AL62" s="954">
        <v>8.2361310975514286</v>
      </c>
      <c r="AM62" s="954">
        <v>9.4355725293012398</v>
      </c>
    </row>
    <row r="63" spans="1:39" ht="14.25">
      <c r="A63" t="s">
        <v>130</v>
      </c>
      <c r="B63" t="s">
        <v>131</v>
      </c>
      <c r="C63" s="1395" t="s">
        <v>56</v>
      </c>
      <c r="D63" t="s">
        <v>97</v>
      </c>
      <c r="E63" s="954">
        <v>1.3376134832184701</v>
      </c>
      <c r="F63" s="954">
        <v>1.2733994</v>
      </c>
      <c r="G63" s="954">
        <v>1.3153307999999999</v>
      </c>
      <c r="H63" s="954">
        <v>1.298934</v>
      </c>
      <c r="I63" s="954">
        <v>1.4249844</v>
      </c>
      <c r="J63" s="954">
        <v>1.4096124000000001</v>
      </c>
      <c r="K63" s="954">
        <v>1.3865544000000001</v>
      </c>
      <c r="L63" s="954">
        <v>1.3158432</v>
      </c>
      <c r="M63" s="954">
        <v>1.4711004000000001</v>
      </c>
      <c r="N63" s="954">
        <v>1.4172984</v>
      </c>
      <c r="O63" s="954">
        <v>1.3481243999999999</v>
      </c>
      <c r="P63" s="954">
        <v>1.2850992000000001</v>
      </c>
      <c r="Q63" s="954">
        <v>1.2774132</v>
      </c>
      <c r="R63" s="954">
        <v>1.214388</v>
      </c>
      <c r="S63" s="954">
        <v>1.3711823999999999</v>
      </c>
      <c r="T63" s="954">
        <v>1.3865544000000001</v>
      </c>
      <c r="U63" s="954">
        <v>1.4080752000000001</v>
      </c>
      <c r="V63" s="954">
        <v>1.4065380000000001</v>
      </c>
      <c r="W63" s="954">
        <v>1.3773312</v>
      </c>
      <c r="X63" s="954">
        <v>1.3081571999999999</v>
      </c>
      <c r="Y63" s="954">
        <v>1.3281407999999999</v>
      </c>
      <c r="Z63" s="954">
        <v>1.360422</v>
      </c>
      <c r="AA63" s="954">
        <v>1.2666527999999999</v>
      </c>
      <c r="AB63" s="954">
        <v>1.2020903999999999</v>
      </c>
      <c r="AC63" s="954">
        <v>1.2282227999999999</v>
      </c>
      <c r="AD63" s="954">
        <v>1.252818</v>
      </c>
      <c r="AE63" s="954">
        <v>1.298934</v>
      </c>
      <c r="AF63" s="954">
        <v>1.2866363999999999</v>
      </c>
      <c r="AG63" s="954">
        <v>1.3081571999999941</v>
      </c>
      <c r="AH63" s="955">
        <v>1.4188356</v>
      </c>
      <c r="AI63" s="955">
        <v>1.4796238010484011</v>
      </c>
      <c r="AJ63" s="954">
        <v>1.5259849069585141</v>
      </c>
      <c r="AK63" s="954">
        <v>1.4849352000467999</v>
      </c>
      <c r="AL63" s="954">
        <v>1.38766748963813</v>
      </c>
      <c r="AM63" s="954">
        <v>1.4102670423743768</v>
      </c>
    </row>
    <row r="64" spans="1:39" ht="14.25">
      <c r="A64" s="447" t="s">
        <v>132</v>
      </c>
      <c r="B64" s="447" t="s">
        <v>133</v>
      </c>
      <c r="C64" s="1396" t="s">
        <v>23</v>
      </c>
      <c r="D64" t="s">
        <v>97</v>
      </c>
      <c r="E64" s="954"/>
      <c r="F64" s="954"/>
      <c r="G64" s="954"/>
      <c r="H64" s="954"/>
      <c r="I64" s="954"/>
      <c r="J64" s="954"/>
      <c r="K64" s="954"/>
      <c r="L64" s="954"/>
      <c r="M64" s="954"/>
      <c r="N64" s="954"/>
      <c r="O64" s="954"/>
      <c r="P64" s="954"/>
      <c r="Q64" s="954"/>
      <c r="R64" s="954"/>
      <c r="S64" s="954"/>
      <c r="T64" s="954"/>
      <c r="U64" s="954"/>
      <c r="V64" s="954"/>
      <c r="W64" s="954"/>
      <c r="X64" s="954"/>
      <c r="Y64" s="954"/>
      <c r="Z64" s="954"/>
      <c r="AA64" s="954"/>
      <c r="AB64" s="954"/>
      <c r="AC64" s="954"/>
      <c r="AD64" s="954"/>
      <c r="AE64" s="954"/>
      <c r="AF64" s="954"/>
      <c r="AG64" s="954">
        <v>5.8978000000000003E-2</v>
      </c>
      <c r="AH64" s="955">
        <v>0.117581</v>
      </c>
      <c r="AI64" s="955">
        <v>6.2710199999999994E-2</v>
      </c>
      <c r="AJ64" s="954">
        <v>3.9755399999999996E-2</v>
      </c>
      <c r="AK64" s="954">
        <v>5.3306239999999998E-2</v>
      </c>
      <c r="AL64" s="954">
        <v>4.2582060000000005E-2</v>
      </c>
      <c r="AM64" s="954">
        <v>0.12919335000000001</v>
      </c>
    </row>
    <row r="65" spans="1:39" ht="14.25">
      <c r="A65" t="s">
        <v>134</v>
      </c>
      <c r="B65" t="s">
        <v>135</v>
      </c>
      <c r="C65" s="958" t="s">
        <v>23</v>
      </c>
      <c r="D65" t="s">
        <v>97</v>
      </c>
      <c r="E65" s="954">
        <v>0.99188100000000001</v>
      </c>
      <c r="F65" s="954">
        <v>0.99188100000000001</v>
      </c>
      <c r="G65" s="954">
        <v>0.74880199999999997</v>
      </c>
      <c r="H65" s="954">
        <v>0.83815600000000001</v>
      </c>
      <c r="I65" s="954">
        <v>1.0473939999999999</v>
      </c>
      <c r="J65" s="954">
        <v>1.181511</v>
      </c>
      <c r="K65" s="954">
        <v>1.3488576000000001</v>
      </c>
      <c r="L65" s="954">
        <v>1.5015178</v>
      </c>
      <c r="M65" s="954">
        <v>1.7091736</v>
      </c>
      <c r="N65" s="954">
        <v>1.9603603999999999</v>
      </c>
      <c r="O65" s="954">
        <v>1.8675660999999999</v>
      </c>
      <c r="P65" s="954">
        <v>2.0878502000000001</v>
      </c>
      <c r="Q65" s="954">
        <v>2.3239950999999999</v>
      </c>
      <c r="R65" s="954">
        <v>2.3493810000000002</v>
      </c>
      <c r="S65" s="954">
        <v>2.5012653999999999</v>
      </c>
      <c r="T65" s="954">
        <v>3.0975107999999998</v>
      </c>
      <c r="U65" s="954">
        <v>3.3363279000000001</v>
      </c>
      <c r="V65" s="954">
        <v>3.9399003000000001</v>
      </c>
      <c r="W65" s="954">
        <v>4.0002335999999996</v>
      </c>
      <c r="X65" s="954">
        <v>4.7201616</v>
      </c>
      <c r="Y65" s="954">
        <v>5.6430863999999996</v>
      </c>
      <c r="Z65" s="954">
        <v>6.0127920000000001</v>
      </c>
      <c r="AA65" s="954">
        <v>4.6749311999999996</v>
      </c>
      <c r="AB65" s="954">
        <v>5.4421200001727996</v>
      </c>
      <c r="AC65" s="954">
        <v>4.8603024000863897</v>
      </c>
      <c r="AD65" s="954">
        <v>4.6833163377948503</v>
      </c>
      <c r="AE65" s="954">
        <v>3.4422380344596899</v>
      </c>
      <c r="AF65" s="954">
        <v>2.97045042877967</v>
      </c>
      <c r="AG65" s="954">
        <v>4.1565844035987896</v>
      </c>
      <c r="AH65" s="955">
        <v>3.6635471209388299</v>
      </c>
      <c r="AI65" s="955">
        <v>2.2801878646002698</v>
      </c>
      <c r="AJ65" s="954">
        <v>2.8910065287747</v>
      </c>
      <c r="AK65" s="954">
        <v>3.3671390776202998</v>
      </c>
      <c r="AL65" s="954">
        <v>2.8094023130560899</v>
      </c>
      <c r="AM65" s="954">
        <v>2.9336332311192099</v>
      </c>
    </row>
    <row r="66" spans="1:39" ht="14.25">
      <c r="A66" t="s">
        <v>136</v>
      </c>
      <c r="B66" t="s">
        <v>31</v>
      </c>
      <c r="C66" s="447" t="s">
        <v>38</v>
      </c>
      <c r="D66" t="s">
        <v>97</v>
      </c>
      <c r="E66" s="954"/>
      <c r="F66" s="954"/>
      <c r="G66" s="954"/>
      <c r="H66" s="954"/>
      <c r="I66" s="954"/>
      <c r="J66" s="954"/>
      <c r="K66" s="954"/>
      <c r="L66" s="954"/>
      <c r="M66" s="954"/>
      <c r="N66" s="954"/>
      <c r="O66" s="954"/>
      <c r="P66" s="954"/>
      <c r="Q66" s="954"/>
      <c r="R66" s="954"/>
      <c r="S66" s="954"/>
      <c r="T66" s="954"/>
      <c r="U66" s="954"/>
      <c r="V66" s="954"/>
      <c r="W66" s="954"/>
      <c r="X66" s="954"/>
      <c r="Y66" s="954"/>
      <c r="Z66" s="954"/>
      <c r="AA66" s="954"/>
      <c r="AB66" s="954"/>
      <c r="AC66" s="954"/>
      <c r="AD66" s="954"/>
      <c r="AE66" s="954"/>
      <c r="AF66" s="954"/>
      <c r="AG66" s="954"/>
      <c r="AH66" s="955"/>
      <c r="AI66" s="955"/>
      <c r="AJ66" s="954"/>
      <c r="AK66" s="954"/>
      <c r="AL66" s="954"/>
      <c r="AM66" s="954"/>
    </row>
    <row r="67" spans="1:39" ht="14.25">
      <c r="A67" t="s">
        <v>137</v>
      </c>
      <c r="B67" t="s">
        <v>138</v>
      </c>
      <c r="C67" s="958" t="s">
        <v>23</v>
      </c>
      <c r="D67" t="s">
        <v>97</v>
      </c>
      <c r="E67" s="954"/>
      <c r="F67" s="954"/>
      <c r="G67" s="954"/>
      <c r="H67" s="954"/>
      <c r="I67" s="954"/>
      <c r="J67" s="954"/>
      <c r="K67" s="954"/>
      <c r="L67" s="954"/>
      <c r="M67" s="954"/>
      <c r="N67" s="954"/>
      <c r="O67" s="954"/>
      <c r="P67" s="954"/>
      <c r="Q67" s="954"/>
      <c r="R67" s="954"/>
      <c r="S67" s="954"/>
      <c r="T67" s="954"/>
      <c r="U67" s="954"/>
      <c r="V67" s="954"/>
      <c r="W67" s="954"/>
      <c r="X67" s="954"/>
      <c r="Y67" s="954"/>
      <c r="Z67" s="954"/>
      <c r="AA67" s="954"/>
      <c r="AB67" s="954"/>
      <c r="AC67" s="954"/>
      <c r="AD67" s="954"/>
      <c r="AE67" s="954"/>
      <c r="AF67" s="954"/>
      <c r="AG67" s="954"/>
      <c r="AH67" s="955"/>
      <c r="AI67" s="955">
        <v>1.1499863094629999E-3</v>
      </c>
      <c r="AJ67" s="954"/>
      <c r="AK67" s="954"/>
      <c r="AL67" s="954">
        <v>0.22404754589713599</v>
      </c>
      <c r="AM67" s="954">
        <v>0.46713505630839702</v>
      </c>
    </row>
    <row r="68" spans="1:39" ht="14.25">
      <c r="A68" t="s">
        <v>139</v>
      </c>
      <c r="B68" t="s">
        <v>43</v>
      </c>
      <c r="C68" s="958" t="s">
        <v>23</v>
      </c>
      <c r="D68" t="s">
        <v>44</v>
      </c>
      <c r="E68" s="954">
        <v>6.9883200000000006E-2</v>
      </c>
      <c r="F68" s="954">
        <v>6.3259200000000002E-2</v>
      </c>
      <c r="G68" s="954">
        <v>7.0338600000000001E-2</v>
      </c>
      <c r="H68" s="954">
        <v>5.0135399999999997E-2</v>
      </c>
      <c r="I68" s="954">
        <v>7.2698399999999996E-2</v>
      </c>
      <c r="J68" s="954">
        <v>8.1599400000000002E-2</v>
      </c>
      <c r="K68" s="954">
        <v>7.5596399999999994E-2</v>
      </c>
      <c r="L68" s="954">
        <v>7.9198199999999996E-2</v>
      </c>
      <c r="M68" s="954">
        <v>8.1351000000000007E-2</v>
      </c>
      <c r="N68" s="954">
        <v>8.7643799999999994E-2</v>
      </c>
      <c r="O68" s="954">
        <v>7.7914800000000006E-2</v>
      </c>
      <c r="P68" s="954">
        <v>8.4621600000000005E-2</v>
      </c>
      <c r="Q68" s="954">
        <v>8.9506799999999997E-2</v>
      </c>
      <c r="R68" s="954">
        <v>8.8595999999999994E-2</v>
      </c>
      <c r="S68" s="954">
        <v>8.8223399999999993E-2</v>
      </c>
      <c r="T68" s="954">
        <v>0.1126494</v>
      </c>
      <c r="U68" s="954">
        <v>0.10391400000000001</v>
      </c>
      <c r="V68" s="954">
        <v>8.4414600000000006E-2</v>
      </c>
      <c r="W68" s="954">
        <v>9.5013E-2</v>
      </c>
      <c r="X68" s="954">
        <v>7.9363799999999998E-2</v>
      </c>
      <c r="Y68" s="954">
        <v>8.0522999999999997E-2</v>
      </c>
      <c r="Z68" s="954">
        <v>7.4851200000000007E-2</v>
      </c>
      <c r="AA68" s="954">
        <v>7.2036000000000003E-2</v>
      </c>
      <c r="AB68" s="954">
        <v>6.2472600000000003E-2</v>
      </c>
      <c r="AC68" s="954">
        <v>6.5080799999999994E-2</v>
      </c>
      <c r="AD68" s="954">
        <v>6.5155492149059996E-2</v>
      </c>
      <c r="AE68" s="954">
        <v>7.3206082499575997E-2</v>
      </c>
      <c r="AF68" s="954">
        <v>7.7290211355280997E-2</v>
      </c>
      <c r="AG68" s="954">
        <v>7.6576140342090995E-2</v>
      </c>
      <c r="AH68" s="955">
        <v>7.7732567431367999E-2</v>
      </c>
      <c r="AI68" s="955">
        <v>7.5621478245186002E-2</v>
      </c>
      <c r="AJ68" s="954">
        <v>7.5339869733325002E-2</v>
      </c>
      <c r="AK68" s="954">
        <v>7.6326552425267993E-2</v>
      </c>
      <c r="AL68" s="954">
        <v>7.5483857247559003E-2</v>
      </c>
      <c r="AM68" s="954">
        <v>7.7753142447349002E-2</v>
      </c>
    </row>
    <row r="69" spans="1:39" ht="15.75">
      <c r="A69" s="950"/>
      <c r="B69" s="959"/>
      <c r="C69"/>
      <c r="D69"/>
      <c r="E69" s="954"/>
      <c r="F69" s="954"/>
      <c r="G69" s="954"/>
      <c r="H69" s="954"/>
      <c r="I69" s="954"/>
      <c r="J69" s="954"/>
      <c r="K69" s="954"/>
      <c r="L69" s="954"/>
      <c r="M69" s="954"/>
      <c r="N69" s="954"/>
      <c r="O69" s="954"/>
      <c r="P69" s="954"/>
      <c r="Q69" s="954"/>
      <c r="R69" s="954"/>
      <c r="S69" s="954"/>
      <c r="T69" s="954"/>
      <c r="U69" s="954"/>
      <c r="V69" s="954"/>
      <c r="W69" s="954"/>
      <c r="X69" s="954"/>
      <c r="Y69" s="954"/>
      <c r="Z69" s="954"/>
      <c r="AA69" s="954"/>
      <c r="AB69" s="954"/>
      <c r="AC69" s="954"/>
      <c r="AD69" s="954"/>
      <c r="AE69" s="954"/>
      <c r="AF69" s="954"/>
      <c r="AG69" s="954"/>
      <c r="AH69" s="955"/>
      <c r="AI69" s="955"/>
      <c r="AJ69" s="954"/>
      <c r="AK69" s="954"/>
      <c r="AL69" s="954"/>
      <c r="AM69" s="954"/>
    </row>
    <row r="70" spans="1:39" ht="14.25">
      <c r="A70" t="s">
        <v>140</v>
      </c>
      <c r="B70" t="s">
        <v>7</v>
      </c>
      <c r="C70"/>
      <c r="D70"/>
      <c r="E70" s="954"/>
      <c r="F70" s="954"/>
      <c r="G70" s="954"/>
      <c r="H70" s="954"/>
      <c r="I70" s="954"/>
      <c r="J70" s="954"/>
      <c r="K70" s="954"/>
      <c r="L70" s="954"/>
      <c r="M70" s="954"/>
      <c r="N70" s="954"/>
      <c r="O70" s="954"/>
      <c r="P70" s="954"/>
      <c r="Q70" s="954"/>
      <c r="R70" s="954"/>
      <c r="S70" s="954"/>
      <c r="T70" s="954"/>
      <c r="U70" s="954"/>
      <c r="V70" s="954"/>
      <c r="W70" s="954"/>
      <c r="X70" s="954"/>
      <c r="Y70" s="954"/>
      <c r="Z70" s="954"/>
      <c r="AA70" s="954"/>
      <c r="AB70" s="954"/>
      <c r="AC70" s="954"/>
      <c r="AD70" s="954"/>
      <c r="AE70" s="954"/>
      <c r="AF70" s="954"/>
      <c r="AG70" s="954"/>
      <c r="AH70" s="955"/>
      <c r="AI70" s="955"/>
      <c r="AJ70" s="954"/>
      <c r="AK70" s="954"/>
      <c r="AL70" s="954"/>
      <c r="AM70" s="954"/>
    </row>
    <row r="71" spans="1:39" ht="14.25">
      <c r="A71" t="s">
        <v>141</v>
      </c>
      <c r="B71" t="s">
        <v>101</v>
      </c>
      <c r="C71" s="958" t="s">
        <v>23</v>
      </c>
      <c r="D71" t="s">
        <v>142</v>
      </c>
      <c r="E71" s="957">
        <v>13.035019999999999</v>
      </c>
      <c r="F71" s="957">
        <v>12.503755</v>
      </c>
      <c r="G71" s="957">
        <v>11.859099000000001</v>
      </c>
      <c r="H71" s="957">
        <v>11.832782999999999</v>
      </c>
      <c r="I71" s="957">
        <v>12.523577999999899</v>
      </c>
      <c r="J71" s="957">
        <v>14.102709999999901</v>
      </c>
      <c r="K71" s="957">
        <v>13.638995</v>
      </c>
      <c r="L71" s="957">
        <v>13.984226</v>
      </c>
      <c r="M71" s="957">
        <v>14.675463799999999</v>
      </c>
      <c r="N71" s="957">
        <v>14.973414099999999</v>
      </c>
      <c r="O71" s="957">
        <v>14.6721451</v>
      </c>
      <c r="P71" s="957">
        <v>14.696712099999999</v>
      </c>
      <c r="Q71" s="957">
        <v>12.4622788</v>
      </c>
      <c r="R71" s="957">
        <v>11.244919299999999</v>
      </c>
      <c r="S71" s="957">
        <v>10.635097399999999</v>
      </c>
      <c r="T71" s="957">
        <v>10.364127699999999</v>
      </c>
      <c r="U71" s="957">
        <v>9.7587881999999997</v>
      </c>
      <c r="V71" s="957">
        <v>8.3770883999999999</v>
      </c>
      <c r="W71" s="957">
        <v>7.3184687999999998</v>
      </c>
      <c r="X71" s="957">
        <v>6.5936159999999999</v>
      </c>
      <c r="Y71" s="957">
        <v>7.1761247999999904</v>
      </c>
      <c r="Z71" s="957">
        <v>6.6705551999999999</v>
      </c>
      <c r="AA71" s="957">
        <v>5.4357696000000004</v>
      </c>
      <c r="AB71" s="957">
        <v>6.1005744000000002</v>
      </c>
      <c r="AC71" s="957">
        <v>5.6105999999999998</v>
      </c>
      <c r="AD71" s="957">
        <v>6.7822087818851902</v>
      </c>
      <c r="AE71" s="957">
        <v>6.7690603814097399</v>
      </c>
      <c r="AF71" s="957">
        <v>5.70585826817016</v>
      </c>
      <c r="AG71" s="957">
        <v>5.5192997720000001</v>
      </c>
      <c r="AH71" s="955">
        <v>6.14610749956136</v>
      </c>
      <c r="AI71" s="955">
        <v>6.8407138750400698</v>
      </c>
      <c r="AJ71" s="954">
        <v>5.7991916634823903</v>
      </c>
      <c r="AK71" s="954">
        <v>4.49200072289986</v>
      </c>
      <c r="AL71" s="954">
        <v>4.6474444414816096</v>
      </c>
      <c r="AM71" s="954">
        <v>4.4971682884009399</v>
      </c>
    </row>
    <row r="72" spans="1:39" ht="14.25">
      <c r="A72" t="s">
        <v>143</v>
      </c>
      <c r="B72" t="s">
        <v>31</v>
      </c>
      <c r="C72" s="1396" t="s">
        <v>23</v>
      </c>
      <c r="D72" t="s">
        <v>142</v>
      </c>
      <c r="E72" s="954"/>
      <c r="F72" s="954"/>
      <c r="G72" s="954"/>
      <c r="H72" s="954"/>
      <c r="I72" s="954"/>
      <c r="J72" s="954"/>
      <c r="K72" s="954"/>
      <c r="L72" s="954"/>
      <c r="M72" s="954"/>
      <c r="N72" s="954"/>
      <c r="O72" s="954"/>
      <c r="P72" s="954"/>
      <c r="Q72" s="954"/>
      <c r="R72" s="954"/>
      <c r="S72" s="954"/>
      <c r="T72" s="954"/>
      <c r="U72" s="954"/>
      <c r="V72" s="954"/>
      <c r="W72" s="954"/>
      <c r="X72" s="954"/>
      <c r="Y72" s="954"/>
      <c r="Z72" s="954"/>
      <c r="AA72" s="954"/>
      <c r="AB72" s="954"/>
      <c r="AC72" s="954"/>
      <c r="AD72" s="954"/>
      <c r="AE72" s="954"/>
      <c r="AF72" s="954"/>
      <c r="AG72" s="954"/>
      <c r="AH72" s="955"/>
      <c r="AI72" s="955"/>
      <c r="AJ72" s="954"/>
      <c r="AK72" s="954"/>
      <c r="AL72" s="954"/>
      <c r="AM72" s="954"/>
    </row>
    <row r="73" spans="1:39" ht="14.25">
      <c r="A73" t="s">
        <v>144</v>
      </c>
      <c r="B73" t="s">
        <v>145</v>
      </c>
      <c r="C73" s="958" t="s">
        <v>23</v>
      </c>
      <c r="D73" t="s">
        <v>142</v>
      </c>
      <c r="E73" s="954">
        <v>2.8943129999999999</v>
      </c>
      <c r="F73" s="954">
        <v>3.0241600000000002</v>
      </c>
      <c r="G73" s="954">
        <v>3.1375660000000001</v>
      </c>
      <c r="H73" s="954">
        <v>3.23285</v>
      </c>
      <c r="I73" s="954">
        <v>3.0408059999999999</v>
      </c>
      <c r="J73" s="954">
        <v>3.555069</v>
      </c>
      <c r="K73" s="954">
        <v>3.4720849999999999</v>
      </c>
      <c r="L73" s="954">
        <v>3.6864330000000001</v>
      </c>
      <c r="M73" s="954">
        <v>3.0548280000000001</v>
      </c>
      <c r="N73" s="954">
        <v>3.1851259999999999</v>
      </c>
      <c r="O73" s="954">
        <v>2.9715569999999998</v>
      </c>
      <c r="P73" s="954">
        <v>2.6647949999999998</v>
      </c>
      <c r="Q73" s="954">
        <v>2.0671789999999999</v>
      </c>
      <c r="R73" s="954">
        <v>1.9741500000000001</v>
      </c>
      <c r="S73" s="954">
        <v>1.883704</v>
      </c>
      <c r="T73" s="954">
        <v>1.901006</v>
      </c>
      <c r="U73" s="954">
        <v>1.862384</v>
      </c>
      <c r="V73" s="954">
        <v>1.758777</v>
      </c>
      <c r="W73" s="954">
        <v>1.9564790000000001</v>
      </c>
      <c r="X73" s="954">
        <v>2.157502</v>
      </c>
      <c r="Y73" s="954">
        <v>2.0641449999999999</v>
      </c>
      <c r="Z73" s="954">
        <v>1.871855</v>
      </c>
      <c r="AA73" s="954">
        <v>2.090303</v>
      </c>
      <c r="AB73" s="954">
        <v>2.1627909999999999</v>
      </c>
      <c r="AC73" s="954">
        <v>2.7355610000000001</v>
      </c>
      <c r="AD73" s="954">
        <v>0.98412200703450603</v>
      </c>
      <c r="AE73" s="954"/>
      <c r="AF73" s="954"/>
      <c r="AG73" s="954"/>
      <c r="AH73" s="955"/>
      <c r="AI73" s="955"/>
      <c r="AJ73" s="954"/>
      <c r="AK73" s="954"/>
      <c r="AL73" s="954"/>
      <c r="AM73" s="954"/>
    </row>
    <row r="74" spans="1:39" ht="15.75">
      <c r="A74" s="950"/>
      <c r="B74" s="959"/>
      <c r="C74"/>
      <c r="D74"/>
      <c r="E74" s="954"/>
      <c r="F74" s="954"/>
      <c r="G74" s="954"/>
      <c r="H74" s="954"/>
      <c r="I74" s="954"/>
      <c r="J74" s="954"/>
      <c r="K74" s="954"/>
      <c r="L74" s="954"/>
      <c r="M74" s="954"/>
      <c r="N74" s="954"/>
      <c r="O74" s="954"/>
      <c r="P74" s="954"/>
      <c r="Q74" s="954"/>
      <c r="R74" s="954"/>
      <c r="S74" s="954"/>
      <c r="T74" s="954"/>
      <c r="U74" s="954"/>
      <c r="V74" s="954"/>
      <c r="W74" s="954"/>
      <c r="X74" s="954"/>
      <c r="Y74" s="954"/>
      <c r="Z74" s="954"/>
      <c r="AA74" s="954"/>
      <c r="AB74" s="954"/>
      <c r="AC74" s="954"/>
      <c r="AD74" s="954"/>
      <c r="AE74" s="954"/>
      <c r="AF74" s="954"/>
      <c r="AG74" s="954"/>
      <c r="AH74" s="955"/>
      <c r="AI74" s="955"/>
      <c r="AJ74" s="954"/>
      <c r="AK74" s="954"/>
      <c r="AL74" s="954"/>
      <c r="AM74" s="954"/>
    </row>
    <row r="75" spans="1:39" ht="14.25">
      <c r="A75" t="s">
        <v>146</v>
      </c>
      <c r="B75" t="s">
        <v>147</v>
      </c>
      <c r="C75"/>
      <c r="D75"/>
      <c r="E75" s="954"/>
      <c r="F75" s="954"/>
      <c r="G75" s="954"/>
      <c r="H75" s="954"/>
      <c r="I75" s="954"/>
      <c r="J75" s="954"/>
      <c r="K75" s="954"/>
      <c r="L75" s="954"/>
      <c r="M75" s="954"/>
      <c r="N75" s="954"/>
      <c r="O75" s="954"/>
      <c r="P75" s="954"/>
      <c r="Q75" s="954"/>
      <c r="R75" s="954"/>
      <c r="S75" s="954"/>
      <c r="T75" s="954"/>
      <c r="U75" s="954"/>
      <c r="V75" s="954"/>
      <c r="W75" s="954"/>
      <c r="X75" s="954"/>
      <c r="Y75" s="954"/>
      <c r="Z75" s="954"/>
      <c r="AA75" s="954"/>
      <c r="AB75" s="954"/>
      <c r="AC75" s="954"/>
      <c r="AD75" s="954"/>
      <c r="AE75" s="954"/>
      <c r="AF75" s="954"/>
      <c r="AG75" s="954"/>
      <c r="AH75" s="955"/>
      <c r="AI75" s="955"/>
      <c r="AJ75" s="954"/>
      <c r="AK75" s="954"/>
      <c r="AL75" s="954"/>
      <c r="AM75" s="954"/>
    </row>
    <row r="76" spans="1:39" ht="14.25">
      <c r="A76" t="s">
        <v>148</v>
      </c>
      <c r="B76" t="s">
        <v>149</v>
      </c>
      <c r="C76" s="958" t="s">
        <v>23</v>
      </c>
      <c r="D76"/>
      <c r="E76" s="954">
        <v>142.87512292311854</v>
      </c>
      <c r="F76" s="954">
        <v>143.35719230851933</v>
      </c>
      <c r="G76" s="954">
        <v>148.64790089931023</v>
      </c>
      <c r="H76" s="954">
        <v>157.01123845219749</v>
      </c>
      <c r="I76" s="954">
        <v>160.64995964487971</v>
      </c>
      <c r="J76" s="954">
        <v>165.31110116534759</v>
      </c>
      <c r="K76" s="954">
        <v>172.49804544839773</v>
      </c>
      <c r="L76" s="954">
        <v>170.17370382063905</v>
      </c>
      <c r="M76" s="954">
        <v>171.09866460870552</v>
      </c>
      <c r="N76" s="954">
        <v>171.1329363516748</v>
      </c>
      <c r="O76" s="954">
        <v>165.99162400615117</v>
      </c>
      <c r="P76" s="954">
        <v>169.80911831164889</v>
      </c>
      <c r="Q76" s="954">
        <v>171.7252787029721</v>
      </c>
      <c r="R76" s="954">
        <v>172.46496907982407</v>
      </c>
      <c r="S76" s="954">
        <v>170.65363717689115</v>
      </c>
      <c r="T76" s="954">
        <v>169.09719848929228</v>
      </c>
      <c r="U76" s="954">
        <v>172.280993242123</v>
      </c>
      <c r="V76" s="954">
        <v>174.90321704905585</v>
      </c>
      <c r="W76" s="954">
        <v>174.48659683213239</v>
      </c>
      <c r="X76" s="954">
        <v>175.20581659176938</v>
      </c>
      <c r="Y76" s="954">
        <v>175.09131173519066</v>
      </c>
      <c r="Z76" s="954">
        <v>177.87961805182087</v>
      </c>
      <c r="AA76" s="954">
        <v>169.26459431492233</v>
      </c>
      <c r="AB76" s="954">
        <v>165.25279992491025</v>
      </c>
      <c r="AC76" s="954">
        <v>163.83320891871912</v>
      </c>
      <c r="AD76" s="954">
        <v>164.3993070587407</v>
      </c>
      <c r="AE76" s="954">
        <v>168.63942654145734</v>
      </c>
      <c r="AF76" s="954">
        <v>174.33446268581321</v>
      </c>
      <c r="AG76" s="954">
        <v>178.75054661297139</v>
      </c>
      <c r="AH76" s="955">
        <v>183.27994990416349</v>
      </c>
      <c r="AI76" s="955">
        <v>155.30752667741817</v>
      </c>
      <c r="AJ76" s="954">
        <v>160.12130684023197</v>
      </c>
      <c r="AK76" s="954">
        <v>164.37686918507131</v>
      </c>
      <c r="AL76" s="954">
        <v>182.57750750293027</v>
      </c>
      <c r="AM76" s="954">
        <v>184.22084676893354</v>
      </c>
    </row>
    <row r="77" spans="1:39" ht="14.25">
      <c r="A77" t="s">
        <v>150</v>
      </c>
      <c r="B77" t="s">
        <v>26</v>
      </c>
      <c r="C77" s="1396" t="s">
        <v>23</v>
      </c>
      <c r="D77"/>
      <c r="E77" s="954"/>
      <c r="F77" s="954"/>
      <c r="G77" s="954"/>
      <c r="H77" s="954"/>
      <c r="I77" s="954"/>
      <c r="J77" s="954"/>
      <c r="K77" s="954"/>
      <c r="L77" s="954"/>
      <c r="M77" s="954"/>
      <c r="N77" s="954"/>
      <c r="O77" s="954"/>
      <c r="P77" s="954"/>
      <c r="Q77" s="954"/>
      <c r="R77" s="954"/>
      <c r="S77" s="954"/>
      <c r="T77" s="954"/>
      <c r="U77" s="954">
        <v>0.79800000000000204</v>
      </c>
      <c r="V77" s="954">
        <v>3.6869999991999935</v>
      </c>
      <c r="W77" s="954">
        <v>4.5239999989199964</v>
      </c>
      <c r="X77" s="954">
        <v>5.7709999987199962</v>
      </c>
      <c r="Y77" s="954">
        <v>5.6139999992999901</v>
      </c>
      <c r="Z77" s="954">
        <v>6.2310000005999999</v>
      </c>
      <c r="AA77" s="954">
        <v>5.2109999999999967</v>
      </c>
      <c r="AB77" s="954">
        <v>5.2379999999999924</v>
      </c>
      <c r="AC77" s="954">
        <v>5.3789999993999915</v>
      </c>
      <c r="AD77" s="954">
        <v>5.950475999999993</v>
      </c>
      <c r="AE77" s="954">
        <v>5.0487839999999942</v>
      </c>
      <c r="AF77" s="954">
        <v>5.398541999999992</v>
      </c>
      <c r="AG77" s="954">
        <v>7.1455961999999955</v>
      </c>
      <c r="AH77" s="955">
        <v>8.3208959999999905</v>
      </c>
      <c r="AI77" s="955">
        <v>9.4810058999999995</v>
      </c>
      <c r="AJ77" s="954">
        <v>9.7656673999999981</v>
      </c>
      <c r="AK77" s="954">
        <v>10.512494029999928</v>
      </c>
      <c r="AL77" s="954">
        <v>10.780532999999922</v>
      </c>
      <c r="AM77" s="954">
        <v>10.751852439999942</v>
      </c>
    </row>
    <row r="78" spans="1:39" ht="14.25">
      <c r="A78" t="s">
        <v>151</v>
      </c>
      <c r="B78" t="s">
        <v>152</v>
      </c>
      <c r="C78" s="1399" t="s">
        <v>153</v>
      </c>
      <c r="D78"/>
      <c r="E78" s="954">
        <v>176.50571199999999</v>
      </c>
      <c r="F78" s="954">
        <v>182.441991</v>
      </c>
      <c r="G78" s="954">
        <v>198.24805999999899</v>
      </c>
      <c r="H78" s="954">
        <v>202.624729</v>
      </c>
      <c r="I78" s="954">
        <v>192.58711</v>
      </c>
      <c r="J78" s="954">
        <v>192.93584000000001</v>
      </c>
      <c r="K78" s="954">
        <v>203.12861909999901</v>
      </c>
      <c r="L78" s="954">
        <v>206.91848829999901</v>
      </c>
      <c r="M78" s="954">
        <v>217.23279239999999</v>
      </c>
      <c r="N78" s="954">
        <v>227.56493990000001</v>
      </c>
      <c r="O78" s="954">
        <v>235.9240556</v>
      </c>
      <c r="P78" s="954">
        <v>237.15322449999999</v>
      </c>
      <c r="Q78" s="954">
        <v>245.971958599999</v>
      </c>
      <c r="R78" s="954">
        <v>255.45111399999954</v>
      </c>
      <c r="S78" s="954">
        <v>264.62589719999909</v>
      </c>
      <c r="T78" s="954">
        <v>269.27134449999943</v>
      </c>
      <c r="U78" s="954">
        <v>280.98006289999927</v>
      </c>
      <c r="V78" s="954">
        <v>285.80220239999994</v>
      </c>
      <c r="W78" s="954">
        <v>289.47273199999995</v>
      </c>
      <c r="X78" s="954">
        <v>273.08338199999963</v>
      </c>
      <c r="Y78" s="954">
        <v>274.75939679999988</v>
      </c>
      <c r="Z78" s="954">
        <v>278.1173349999998</v>
      </c>
      <c r="AA78" s="954">
        <v>266.89803299999897</v>
      </c>
      <c r="AB78" s="954">
        <v>300.84439425638425</v>
      </c>
      <c r="AC78" s="954">
        <v>277.00320763149108</v>
      </c>
      <c r="AD78" s="954">
        <v>271.14442211201009</v>
      </c>
      <c r="AE78" s="954">
        <v>267.88772892844173</v>
      </c>
      <c r="AF78" s="954">
        <v>275.6921205025476</v>
      </c>
      <c r="AG78" s="954">
        <v>283.97768309885885</v>
      </c>
      <c r="AH78" s="955">
        <v>277.44839995622715</v>
      </c>
      <c r="AI78" s="955">
        <v>245.69938691307567</v>
      </c>
      <c r="AJ78" s="954">
        <v>242.80705889365251</v>
      </c>
      <c r="AK78" s="954">
        <v>233.98330676379425</v>
      </c>
      <c r="AL78" s="954">
        <v>230.0396371810385</v>
      </c>
      <c r="AM78" s="954">
        <v>222.00366847727557</v>
      </c>
    </row>
    <row r="79" spans="1:39" ht="14.25">
      <c r="A79" t="s">
        <v>154</v>
      </c>
      <c r="B79" t="s">
        <v>31</v>
      </c>
      <c r="C79" s="1396" t="s">
        <v>23</v>
      </c>
      <c r="D79"/>
      <c r="E79" s="954"/>
      <c r="F79" s="954"/>
      <c r="G79" s="954"/>
      <c r="H79" s="954"/>
      <c r="I79" s="954"/>
      <c r="J79" s="954"/>
      <c r="K79" s="954"/>
      <c r="L79" s="954"/>
      <c r="M79" s="954"/>
      <c r="N79" s="954"/>
      <c r="O79" s="954"/>
      <c r="P79" s="954"/>
      <c r="Q79" s="954"/>
      <c r="R79" s="954">
        <v>0.13397436115851299</v>
      </c>
      <c r="S79" s="954">
        <v>0.13401311498412699</v>
      </c>
      <c r="T79" s="954">
        <v>0.10098925285740799</v>
      </c>
      <c r="U79" s="954">
        <v>0.96793131988327297</v>
      </c>
      <c r="V79" s="954">
        <v>9.3440720056879698</v>
      </c>
      <c r="W79" s="954">
        <v>7.5232913145699598</v>
      </c>
      <c r="X79" s="954">
        <v>9.8344015451116302</v>
      </c>
      <c r="Y79" s="954">
        <v>3.96241444511789</v>
      </c>
      <c r="Z79" s="954">
        <v>7.2074492389248199</v>
      </c>
      <c r="AA79" s="954">
        <v>7.8440000000000101</v>
      </c>
      <c r="AB79" s="954">
        <v>8.0923943465540926</v>
      </c>
      <c r="AC79" s="954">
        <v>10.408418166333632</v>
      </c>
      <c r="AD79" s="954">
        <v>7.4883929999999843</v>
      </c>
      <c r="AE79" s="954">
        <v>5.6979999999999942</v>
      </c>
      <c r="AF79" s="954">
        <v>8.4928690000000007</v>
      </c>
      <c r="AG79" s="954">
        <v>15.787455999999922</v>
      </c>
      <c r="AH79" s="955">
        <v>19.998574799999954</v>
      </c>
      <c r="AI79" s="955">
        <v>14.785696800000041</v>
      </c>
      <c r="AJ79" s="954">
        <v>17.933438799999934</v>
      </c>
      <c r="AK79" s="954">
        <v>15.113326279999878</v>
      </c>
      <c r="AL79" s="954">
        <v>14.687517059999985</v>
      </c>
      <c r="AM79" s="954">
        <v>30.057378909999994</v>
      </c>
    </row>
    <row r="80" spans="1:39" ht="14.25">
      <c r="A80" s="447" t="s">
        <v>155</v>
      </c>
      <c r="B80" t="s">
        <v>33</v>
      </c>
      <c r="C80" s="1397" t="s">
        <v>23</v>
      </c>
      <c r="D80"/>
      <c r="E80" s="954">
        <v>43.190637617162729</v>
      </c>
      <c r="F80" s="954">
        <v>42.446843350572031</v>
      </c>
      <c r="G80" s="954">
        <v>41.625375035576489</v>
      </c>
      <c r="H80" s="954">
        <v>40.357943758374184</v>
      </c>
      <c r="I80" s="954">
        <v>38.270631670508422</v>
      </c>
      <c r="J80" s="954">
        <v>38.04554133822198</v>
      </c>
      <c r="K80" s="954">
        <v>37.583514721616091</v>
      </c>
      <c r="L80" s="954">
        <v>35.951441378146903</v>
      </c>
      <c r="M80" s="954">
        <v>34.622782043501864</v>
      </c>
      <c r="N80" s="954">
        <v>31.057321926468148</v>
      </c>
      <c r="O80" s="954">
        <v>27.253524175040898</v>
      </c>
      <c r="P80" s="954">
        <v>25.39408464541895</v>
      </c>
      <c r="Q80" s="954">
        <v>24.532385921289151</v>
      </c>
      <c r="R80" s="954">
        <v>21.611907997791292</v>
      </c>
      <c r="S80" s="954">
        <v>21.391105775702368</v>
      </c>
      <c r="T80" s="954">
        <v>20.428545571493739</v>
      </c>
      <c r="U80" s="954">
        <v>19.652091117299662</v>
      </c>
      <c r="V80" s="954">
        <v>16.746391698817593</v>
      </c>
      <c r="W80" s="954">
        <v>16.898887472898373</v>
      </c>
      <c r="X80" s="954">
        <v>16.824129683486763</v>
      </c>
      <c r="Y80" s="954">
        <v>15.766201352373846</v>
      </c>
      <c r="Z80" s="954">
        <v>14.253496599443887</v>
      </c>
      <c r="AA80" s="954">
        <v>13.950101931697784</v>
      </c>
      <c r="AB80" s="954">
        <v>13.089769794082581</v>
      </c>
      <c r="AC80" s="954">
        <v>10.297022410359219</v>
      </c>
      <c r="AD80" s="954">
        <v>9.0281688564619316</v>
      </c>
      <c r="AE80" s="954">
        <v>8.531142545801254</v>
      </c>
      <c r="AF80" s="954">
        <v>7.6787840102097285</v>
      </c>
      <c r="AG80" s="954">
        <v>6.995284597715326</v>
      </c>
      <c r="AH80" s="954">
        <v>6.5041947574696337</v>
      </c>
      <c r="AI80" s="954">
        <v>5.5746032228827183</v>
      </c>
      <c r="AJ80" s="954">
        <v>5.5278990403480766</v>
      </c>
      <c r="AK80" s="954">
        <v>5.7921792330994046</v>
      </c>
      <c r="AL80" s="954">
        <v>5.4903419454502327</v>
      </c>
      <c r="AM80" s="954">
        <v>5.8230500206622784</v>
      </c>
    </row>
    <row r="81" spans="1:39" ht="14.25">
      <c r="A81" t="s">
        <v>156</v>
      </c>
      <c r="B81" t="s">
        <v>157</v>
      </c>
      <c r="C81" s="1398" t="s">
        <v>158</v>
      </c>
      <c r="D81"/>
      <c r="E81" s="954">
        <v>49.668812730673999</v>
      </c>
      <c r="F81" s="954">
        <v>49.583503785518708</v>
      </c>
      <c r="G81" s="954">
        <v>49.314713088363227</v>
      </c>
      <c r="H81" s="954">
        <v>48.871048609005889</v>
      </c>
      <c r="I81" s="954">
        <v>50.255895675908533</v>
      </c>
      <c r="J81" s="954">
        <v>51.179800786398701</v>
      </c>
      <c r="K81" s="954">
        <v>51.591905406619063</v>
      </c>
      <c r="L81" s="954">
        <v>51.139111496314726</v>
      </c>
      <c r="M81" s="954">
        <v>50.994384041786049</v>
      </c>
      <c r="N81" s="954">
        <v>53.912209889342776</v>
      </c>
      <c r="O81" s="954">
        <v>53.296951852239843</v>
      </c>
      <c r="P81" s="954">
        <v>53.307788152771536</v>
      </c>
      <c r="Q81" s="954">
        <v>51.322397962515311</v>
      </c>
      <c r="R81" s="954">
        <v>50.918862583603101</v>
      </c>
      <c r="S81" s="954">
        <v>50.971861283057763</v>
      </c>
      <c r="T81" s="954">
        <v>53.188447183131686</v>
      </c>
      <c r="U81" s="954">
        <v>53.046821460413426</v>
      </c>
      <c r="V81" s="954">
        <v>53.784128097638664</v>
      </c>
      <c r="W81" s="954">
        <v>54.853946510682476</v>
      </c>
      <c r="X81" s="954">
        <v>54.663729034106375</v>
      </c>
      <c r="Y81" s="954">
        <v>53.214362948485679</v>
      </c>
      <c r="Z81" s="954">
        <v>55.301575214208029</v>
      </c>
      <c r="AA81" s="954">
        <v>52.324571032031727</v>
      </c>
      <c r="AB81" s="954"/>
      <c r="AC81" s="954"/>
      <c r="AD81" s="954"/>
      <c r="AE81" s="954"/>
      <c r="AF81" s="954"/>
      <c r="AG81" s="954"/>
      <c r="AH81" s="955"/>
      <c r="AI81" s="955"/>
      <c r="AJ81" s="954"/>
      <c r="AK81" s="954"/>
      <c r="AL81" s="954"/>
      <c r="AM81" s="954"/>
    </row>
    <row r="82" spans="1:39" ht="14.25">
      <c r="A82" t="s">
        <v>159</v>
      </c>
      <c r="B82" t="s">
        <v>160</v>
      </c>
      <c r="C82" s="1400" t="s">
        <v>161</v>
      </c>
      <c r="D82"/>
      <c r="E82" s="954">
        <v>8.1677478749999999</v>
      </c>
      <c r="F82" s="954">
        <v>8.6500310374999891</v>
      </c>
      <c r="G82" s="954">
        <v>8.0545621999999995</v>
      </c>
      <c r="H82" s="954">
        <v>7.9112679249999998</v>
      </c>
      <c r="I82" s="954">
        <v>7.8210920874999905</v>
      </c>
      <c r="J82" s="954">
        <v>7.797335125</v>
      </c>
      <c r="K82" s="954">
        <v>8.1604165374999997</v>
      </c>
      <c r="L82" s="954">
        <v>7.5302197499999997</v>
      </c>
      <c r="M82" s="954">
        <v>7.454877625</v>
      </c>
      <c r="N82" s="954">
        <v>8.0510586874999994</v>
      </c>
      <c r="O82" s="954">
        <v>8.0948018624999989</v>
      </c>
      <c r="P82" s="954">
        <v>8.4677082624999898</v>
      </c>
      <c r="Q82" s="954">
        <v>8.907151237499999</v>
      </c>
      <c r="R82" s="954">
        <v>8.2732416375</v>
      </c>
      <c r="S82" s="954">
        <v>8.3796940124999999</v>
      </c>
      <c r="T82" s="954">
        <v>9.3041508579842809</v>
      </c>
      <c r="U82" s="954">
        <v>9.8567301247888892</v>
      </c>
      <c r="V82" s="954">
        <v>10.837643821674</v>
      </c>
      <c r="W82" s="954">
        <v>11.192455327999999</v>
      </c>
      <c r="X82" s="954">
        <v>11.414215249936049</v>
      </c>
      <c r="Y82" s="954">
        <v>13.035556223985189</v>
      </c>
      <c r="Z82" s="954">
        <v>13.2217832092565</v>
      </c>
      <c r="AA82" s="954">
        <v>11.9958696077806</v>
      </c>
      <c r="AB82" s="954">
        <v>14.9286240001728</v>
      </c>
      <c r="AC82" s="954">
        <v>12.76508159965439</v>
      </c>
      <c r="AD82" s="954">
        <v>14.216939359708832</v>
      </c>
      <c r="AE82" s="954">
        <v>13.17463172072164</v>
      </c>
      <c r="AF82" s="954">
        <v>12.744091693779669</v>
      </c>
      <c r="AG82" s="954">
        <v>12.762016186081883</v>
      </c>
      <c r="AH82" s="955">
        <v>11.781657557530719</v>
      </c>
      <c r="AI82" s="955">
        <v>8.7686787577879297</v>
      </c>
      <c r="AJ82" s="954">
        <v>9.8599063423123301</v>
      </c>
      <c r="AK82" s="954">
        <v>10.374639275225661</v>
      </c>
      <c r="AL82" s="954">
        <v>11.045533410607518</v>
      </c>
      <c r="AM82" s="954">
        <v>12.369205760420449</v>
      </c>
    </row>
    <row r="83" spans="1:39" ht="14.25">
      <c r="A83" s="447" t="s">
        <v>162</v>
      </c>
      <c r="B83" t="s">
        <v>31</v>
      </c>
      <c r="C83" s="1396" t="s">
        <v>163</v>
      </c>
      <c r="D83"/>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v>5.8978000000000003E-2</v>
      </c>
      <c r="AH83" s="955">
        <v>0.117581</v>
      </c>
      <c r="AI83" s="955">
        <v>6.2710199999999994E-2</v>
      </c>
      <c r="AJ83" s="954">
        <v>3.9755399999999996E-2</v>
      </c>
      <c r="AK83" s="954">
        <v>5.3306239999999998E-2</v>
      </c>
      <c r="AL83" s="954">
        <v>4.2582060000000005E-2</v>
      </c>
      <c r="AM83" s="954">
        <v>0.12919335000000001</v>
      </c>
    </row>
    <row r="84" spans="1:39" ht="14.25">
      <c r="A84" s="447" t="s">
        <v>164</v>
      </c>
      <c r="B84" t="s">
        <v>165</v>
      </c>
      <c r="C84" s="1396" t="s">
        <v>166</v>
      </c>
      <c r="D84"/>
      <c r="E84" s="954"/>
      <c r="F84" s="954"/>
      <c r="G84" s="954"/>
      <c r="H84" s="954"/>
      <c r="I84" s="954"/>
      <c r="J84" s="954"/>
      <c r="K84" s="954"/>
      <c r="L84" s="954"/>
      <c r="M84" s="954"/>
      <c r="N84" s="954"/>
      <c r="O84" s="954"/>
      <c r="P84" s="954"/>
      <c r="Q84" s="954"/>
      <c r="R84" s="954"/>
      <c r="S84" s="954"/>
      <c r="T84" s="954"/>
      <c r="U84" s="954">
        <v>0.46319677230934936</v>
      </c>
      <c r="V84" s="954">
        <v>2.1080229748809507</v>
      </c>
      <c r="W84" s="954">
        <v>2.5927492890885957</v>
      </c>
      <c r="X84" s="954">
        <v>3.2938404163638366</v>
      </c>
      <c r="Y84" s="954">
        <v>3.206326997989851</v>
      </c>
      <c r="Z84" s="954">
        <v>3.5029308410054889</v>
      </c>
      <c r="AA84" s="954">
        <v>3.0786119336361391</v>
      </c>
      <c r="AB84" s="954">
        <v>3.1696891080696386</v>
      </c>
      <c r="AC84" s="954">
        <v>3.2832171419340384</v>
      </c>
      <c r="AD84" s="954">
        <v>3.6195262051036856</v>
      </c>
      <c r="AE84" s="960">
        <v>2.9938337099117391</v>
      </c>
      <c r="AF84" s="960">
        <v>3.0966579509464416</v>
      </c>
      <c r="AG84" s="960">
        <v>3.9975241113368774</v>
      </c>
      <c r="AH84" s="960">
        <v>4.539992511101711</v>
      </c>
      <c r="AI84" s="960">
        <v>6.1046660795085241</v>
      </c>
      <c r="AJ84" s="960">
        <v>6.0989181219611952</v>
      </c>
      <c r="AK84" s="960">
        <v>6.3953609057755862</v>
      </c>
      <c r="AL84" s="954">
        <v>5.9046336799328367</v>
      </c>
      <c r="AM84" s="954">
        <v>5.8363929102366399</v>
      </c>
    </row>
    <row r="85" spans="1:39" ht="14.25">
      <c r="A85" t="s">
        <v>167</v>
      </c>
      <c r="B85" t="s">
        <v>168</v>
      </c>
      <c r="C85" s="1396" t="s">
        <v>169</v>
      </c>
      <c r="D85"/>
      <c r="E85" s="960"/>
      <c r="F85" s="960"/>
      <c r="G85" s="960"/>
      <c r="H85" s="960"/>
      <c r="I85" s="960"/>
      <c r="J85" s="960"/>
      <c r="K85" s="960"/>
      <c r="L85" s="960"/>
      <c r="M85" s="960"/>
      <c r="N85" s="960"/>
      <c r="O85" s="960"/>
      <c r="P85" s="960"/>
      <c r="Q85" s="960"/>
      <c r="R85" s="960">
        <v>4.3729598654701697E-2</v>
      </c>
      <c r="S85" s="960">
        <v>4.2463265781186338E-2</v>
      </c>
      <c r="T85" s="960">
        <v>3.1318401692898894E-2</v>
      </c>
      <c r="U85" s="960">
        <v>0.28977647165635984</v>
      </c>
      <c r="V85" s="960">
        <v>2.7516042804181562</v>
      </c>
      <c r="W85" s="960">
        <v>2.1849283788030838</v>
      </c>
      <c r="X85" s="960">
        <v>3.0006066305457817</v>
      </c>
      <c r="Y85" s="960">
        <v>1.2081498374005777</v>
      </c>
      <c r="Z85" s="960">
        <v>2.1616798022326726</v>
      </c>
      <c r="AA85" s="960">
        <v>2.457219476604779</v>
      </c>
      <c r="AB85" s="960">
        <v>2.6898936796068829</v>
      </c>
      <c r="AC85" s="960">
        <v>3.7575081730390592</v>
      </c>
      <c r="AD85" s="960">
        <v>2.7617728373945751</v>
      </c>
      <c r="AE85" s="960">
        <v>2.1270104542646098</v>
      </c>
      <c r="AF85" s="960">
        <v>3.0805628338302546</v>
      </c>
      <c r="AG85" s="960">
        <v>5.5594002414985422</v>
      </c>
      <c r="AH85" s="960">
        <v>7.2080339274456495</v>
      </c>
      <c r="AI85" s="960">
        <v>6.017799631397116</v>
      </c>
      <c r="AJ85" s="960">
        <v>7.385880328897124</v>
      </c>
      <c r="AK85" s="960">
        <v>6.4591472310701015</v>
      </c>
      <c r="AL85" s="954">
        <v>6.3847766584856327</v>
      </c>
      <c r="AM85" s="954">
        <v>13.539136139579913</v>
      </c>
    </row>
    <row r="86" spans="1:39" ht="15.75">
      <c r="A86" s="950"/>
      <c r="B86" s="959"/>
      <c r="C86"/>
      <c r="D86"/>
      <c r="E86" s="960"/>
      <c r="F86" s="960"/>
      <c r="G86" s="960"/>
      <c r="H86" s="960"/>
      <c r="I86" s="960"/>
      <c r="J86" s="960"/>
      <c r="K86" s="960"/>
      <c r="L86" s="960"/>
      <c r="M86" s="960"/>
      <c r="N86" s="960"/>
      <c r="O86" s="960"/>
      <c r="P86" s="960"/>
      <c r="Q86" s="960"/>
      <c r="R86" s="960"/>
      <c r="S86" s="960"/>
      <c r="T86" s="960"/>
      <c r="U86" s="960"/>
      <c r="V86" s="960"/>
      <c r="W86" s="960"/>
      <c r="X86" s="960"/>
      <c r="Y86" s="960"/>
      <c r="Z86" s="960"/>
      <c r="AA86" s="960"/>
      <c r="AB86" s="960"/>
      <c r="AC86" s="960"/>
      <c r="AD86" s="960"/>
      <c r="AE86" s="960"/>
      <c r="AF86" s="960"/>
      <c r="AG86" s="960"/>
      <c r="AH86" s="961"/>
      <c r="AI86" s="961"/>
      <c r="AJ86" s="951"/>
      <c r="AK86" s="951"/>
      <c r="AL86" s="954"/>
      <c r="AM86" s="954"/>
    </row>
    <row r="87" spans="1:39" ht="14.25">
      <c r="A87" t="s">
        <v>170</v>
      </c>
      <c r="B87" t="s">
        <v>171</v>
      </c>
      <c r="C87"/>
      <c r="D87"/>
      <c r="E87" s="961"/>
      <c r="F87" s="961"/>
      <c r="G87" s="961"/>
      <c r="H87" s="961"/>
      <c r="I87" s="961"/>
      <c r="J87" s="961"/>
      <c r="K87" s="961"/>
      <c r="L87" s="961"/>
      <c r="M87" s="961"/>
      <c r="N87" s="961"/>
      <c r="O87" s="961"/>
      <c r="P87" s="961"/>
      <c r="Q87" s="961"/>
      <c r="R87" s="961"/>
      <c r="S87" s="961"/>
      <c r="T87" s="961"/>
      <c r="U87" s="961"/>
      <c r="V87" s="961"/>
      <c r="W87" s="961"/>
      <c r="X87" s="961"/>
      <c r="Y87" s="961"/>
      <c r="Z87" s="961"/>
      <c r="AA87" s="961"/>
      <c r="AB87" s="961"/>
      <c r="AC87" s="961"/>
      <c r="AD87" s="961"/>
      <c r="AE87" s="961"/>
      <c r="AF87" s="961"/>
      <c r="AG87" s="961"/>
      <c r="AH87" s="961"/>
      <c r="AI87" s="961"/>
      <c r="AJ87" s="961"/>
      <c r="AK87" s="961"/>
      <c r="AL87" s="954"/>
      <c r="AM87" s="954"/>
    </row>
    <row r="88" spans="1:39" ht="14.25">
      <c r="A88" t="s">
        <v>172</v>
      </c>
      <c r="B88" t="s">
        <v>173</v>
      </c>
      <c r="C88" s="958" t="s">
        <v>23</v>
      </c>
      <c r="D88" t="s">
        <v>174</v>
      </c>
      <c r="E88" s="961">
        <v>32.512901999999997</v>
      </c>
      <c r="F88" s="961">
        <v>31.471699999999998</v>
      </c>
      <c r="G88" s="961">
        <v>32.784360999999997</v>
      </c>
      <c r="H88" s="961">
        <v>33.003790000000002</v>
      </c>
      <c r="I88" s="961">
        <v>32.614725999999997</v>
      </c>
      <c r="J88" s="961">
        <v>32.253225</v>
      </c>
      <c r="K88" s="961">
        <v>34.1467077</v>
      </c>
      <c r="L88" s="961">
        <v>33.773073799999999</v>
      </c>
      <c r="M88" s="961">
        <v>34.6328757</v>
      </c>
      <c r="N88" s="961">
        <v>34.859323099999997</v>
      </c>
      <c r="O88" s="961">
        <v>34.588741299999903</v>
      </c>
      <c r="P88" s="961">
        <v>38.443950100000002</v>
      </c>
      <c r="Q88" s="961">
        <v>37.388301799999901</v>
      </c>
      <c r="R88" s="961">
        <v>36.4217412</v>
      </c>
      <c r="S88" s="961">
        <v>36.2205935</v>
      </c>
      <c r="T88" s="961">
        <v>35.663267399999903</v>
      </c>
      <c r="U88" s="961">
        <v>36.147668299999999</v>
      </c>
      <c r="V88" s="961">
        <v>35.680378099999999</v>
      </c>
      <c r="W88" s="961">
        <v>34.0838064</v>
      </c>
      <c r="X88" s="961">
        <v>31.779604800000001</v>
      </c>
      <c r="Y88" s="961">
        <v>34.560086400000003</v>
      </c>
      <c r="Z88" s="961">
        <v>32.718556800000002</v>
      </c>
      <c r="AA88" s="961">
        <v>31.712774399999901</v>
      </c>
      <c r="AB88" s="961">
        <v>31.660977599999999</v>
      </c>
      <c r="AC88" s="961">
        <v>30.538252799999999</v>
      </c>
      <c r="AD88" s="961">
        <v>33.952598065568601</v>
      </c>
      <c r="AE88" s="961">
        <v>34.086888501020901</v>
      </c>
      <c r="AF88" s="961">
        <v>35.520064389517103</v>
      </c>
      <c r="AG88" s="961">
        <v>34.844949657059601</v>
      </c>
      <c r="AH88" s="961">
        <v>36.287431422256802</v>
      </c>
      <c r="AI88" s="961">
        <v>35.932206451174196</v>
      </c>
      <c r="AJ88" s="961">
        <v>37.5804985427012</v>
      </c>
      <c r="AK88" s="961">
        <v>37.048385512829306</v>
      </c>
      <c r="AL88" s="954">
        <v>34.912328264911501</v>
      </c>
      <c r="AM88" s="954">
        <v>33.925250280575803</v>
      </c>
    </row>
    <row r="89" spans="1:39" ht="14.25">
      <c r="A89" t="s">
        <v>175</v>
      </c>
      <c r="B89" t="s">
        <v>31</v>
      </c>
      <c r="C89" s="1396" t="s">
        <v>23</v>
      </c>
      <c r="D89" t="s">
        <v>174</v>
      </c>
      <c r="E89" s="961"/>
      <c r="F89" s="961"/>
      <c r="G89" s="961"/>
      <c r="H89" s="961"/>
      <c r="I89" s="961"/>
      <c r="J89" s="961"/>
      <c r="K89" s="961"/>
      <c r="L89" s="961"/>
      <c r="M89" s="961"/>
      <c r="N89" s="961"/>
      <c r="O89" s="961"/>
      <c r="P89" s="961"/>
      <c r="Q89" s="961"/>
      <c r="R89" s="961"/>
      <c r="S89" s="961"/>
      <c r="T89" s="961"/>
      <c r="U89" s="961"/>
      <c r="V89" s="961"/>
      <c r="W89" s="961"/>
      <c r="X89" s="961"/>
      <c r="Y89" s="961"/>
      <c r="Z89" s="961"/>
      <c r="AA89" s="961"/>
      <c r="AB89" s="961"/>
      <c r="AC89" s="961"/>
      <c r="AD89" s="961"/>
      <c r="AE89" s="961"/>
      <c r="AF89" s="961"/>
      <c r="AG89" s="961">
        <v>0.174011</v>
      </c>
      <c r="AH89" s="961">
        <v>0.30885119999999999</v>
      </c>
      <c r="AI89" s="961">
        <v>0.35550900000000002</v>
      </c>
      <c r="AJ89" s="961">
        <v>0.2251657</v>
      </c>
      <c r="AK89" s="961">
        <v>0.30201704000000001</v>
      </c>
      <c r="AL89" s="954">
        <v>0.24114150000000001</v>
      </c>
      <c r="AM89" s="954">
        <v>0.73201322999999996</v>
      </c>
    </row>
    <row r="90" spans="1:39" ht="14.25">
      <c r="A90" t="s">
        <v>176</v>
      </c>
      <c r="B90" t="s">
        <v>177</v>
      </c>
      <c r="C90" s="958" t="s">
        <v>23</v>
      </c>
      <c r="D90" t="s">
        <v>174</v>
      </c>
      <c r="E90" s="961">
        <v>52.202128999999999</v>
      </c>
      <c r="F90" s="961">
        <v>49.625483000000003</v>
      </c>
      <c r="G90" s="961">
        <v>48.424579000000001</v>
      </c>
      <c r="H90" s="961">
        <v>43.169505999999998</v>
      </c>
      <c r="I90" s="961">
        <v>39.780762000000003</v>
      </c>
      <c r="J90" s="961">
        <v>43.870792999999999</v>
      </c>
      <c r="K90" s="961">
        <v>40.986462199999998</v>
      </c>
      <c r="L90" s="961">
        <v>40.236996300000001</v>
      </c>
      <c r="M90" s="961">
        <v>39.0177835</v>
      </c>
      <c r="N90" s="961">
        <v>37.2304265</v>
      </c>
      <c r="O90" s="961">
        <v>38.028078200000003</v>
      </c>
      <c r="P90" s="961">
        <v>35.749208799999998</v>
      </c>
      <c r="Q90" s="961">
        <v>34.346562399999897</v>
      </c>
      <c r="R90" s="961">
        <v>30.960712600000001</v>
      </c>
      <c r="S90" s="961">
        <v>29.7640411</v>
      </c>
      <c r="T90" s="961">
        <v>30.787493699999999</v>
      </c>
      <c r="U90" s="961">
        <v>29.606941599999999</v>
      </c>
      <c r="V90" s="961">
        <v>32.315086999999998</v>
      </c>
      <c r="W90" s="961">
        <v>29.710843199999999</v>
      </c>
      <c r="X90" s="961">
        <v>29.4482303999999</v>
      </c>
      <c r="Y90" s="961">
        <v>31.041532799999999</v>
      </c>
      <c r="Z90" s="961">
        <v>30.381264000000002</v>
      </c>
      <c r="AA90" s="961">
        <v>32.013014400000003</v>
      </c>
      <c r="AB90" s="961">
        <v>26.054136</v>
      </c>
      <c r="AC90" s="961">
        <v>27.4491072</v>
      </c>
      <c r="AD90" s="961">
        <v>52.274164355431701</v>
      </c>
      <c r="AE90" s="961">
        <v>53.470808564175798</v>
      </c>
      <c r="AF90" s="961">
        <v>54.520625759714598</v>
      </c>
      <c r="AG90" s="961">
        <v>51.656020715546404</v>
      </c>
      <c r="AH90" s="961">
        <v>50.948402374882598</v>
      </c>
      <c r="AI90" s="961">
        <v>52.941961740272404</v>
      </c>
      <c r="AJ90" s="961">
        <v>52.741187521576492</v>
      </c>
      <c r="AK90" s="961">
        <v>61.949846627832798</v>
      </c>
      <c r="AL90" s="954">
        <v>42.299346211966302</v>
      </c>
      <c r="AM90" s="954">
        <v>39.099337615435303</v>
      </c>
    </row>
    <row r="91" spans="1:39" ht="14.25">
      <c r="A91" t="s">
        <v>178</v>
      </c>
      <c r="B91" t="s">
        <v>31</v>
      </c>
      <c r="C91" s="1396" t="s">
        <v>23</v>
      </c>
      <c r="D91" t="s">
        <v>174</v>
      </c>
      <c r="E91" s="960"/>
      <c r="F91" s="960"/>
      <c r="G91" s="960"/>
      <c r="H91" s="960"/>
      <c r="I91" s="960"/>
      <c r="J91" s="960"/>
      <c r="K91" s="960"/>
      <c r="L91" s="960"/>
      <c r="M91" s="960"/>
      <c r="N91" s="960"/>
      <c r="O91" s="960"/>
      <c r="P91" s="960"/>
      <c r="Q91" s="960"/>
      <c r="R91" s="960"/>
      <c r="S91" s="960"/>
      <c r="T91" s="960"/>
      <c r="U91" s="960"/>
      <c r="V91" s="960"/>
      <c r="W91" s="960"/>
      <c r="X91" s="960"/>
      <c r="Y91" s="960"/>
      <c r="Z91" s="960"/>
      <c r="AA91" s="960"/>
      <c r="AB91" s="960"/>
      <c r="AC91" s="960"/>
      <c r="AD91" s="960"/>
      <c r="AE91" s="960"/>
      <c r="AF91" s="960"/>
      <c r="AG91" s="960">
        <v>0.52399399999999996</v>
      </c>
      <c r="AH91" s="961">
        <v>1.672944</v>
      </c>
      <c r="AI91" s="961">
        <v>9.5389434000000008</v>
      </c>
      <c r="AJ91" s="961">
        <v>6.7287737999999901</v>
      </c>
      <c r="AK91" s="961">
        <v>17.8239640799999</v>
      </c>
      <c r="AL91" s="954">
        <v>13.528312619999999</v>
      </c>
      <c r="AM91" s="954">
        <v>9.4123640000000002</v>
      </c>
    </row>
    <row r="92" spans="1:39" ht="14.25">
      <c r="A92" t="s">
        <v>179</v>
      </c>
      <c r="B92" t="s">
        <v>180</v>
      </c>
      <c r="C92" t="s">
        <v>181</v>
      </c>
      <c r="D92" t="s">
        <v>174</v>
      </c>
      <c r="E92" s="961">
        <v>84.715030999999996</v>
      </c>
      <c r="F92" s="961">
        <v>81.097183000000001</v>
      </c>
      <c r="G92" s="961">
        <v>81.208939999999998</v>
      </c>
      <c r="H92" s="961">
        <v>76.173295999999993</v>
      </c>
      <c r="I92" s="961">
        <v>72.395488</v>
      </c>
      <c r="J92" s="961">
        <v>76.124018000000007</v>
      </c>
      <c r="K92" s="961">
        <v>75.133169899999999</v>
      </c>
      <c r="L92" s="961">
        <v>74.010070100000007</v>
      </c>
      <c r="M92" s="961">
        <v>73.650659200000007</v>
      </c>
      <c r="N92" s="961">
        <v>72.089749600000005</v>
      </c>
      <c r="O92" s="961">
        <v>72.616819499999906</v>
      </c>
      <c r="P92" s="961">
        <v>74.1931589</v>
      </c>
      <c r="Q92" s="961">
        <v>71.734864199999805</v>
      </c>
      <c r="R92" s="961">
        <v>67.382453800000008</v>
      </c>
      <c r="S92" s="961">
        <v>65.984634599999993</v>
      </c>
      <c r="T92" s="961">
        <v>66.450761099999909</v>
      </c>
      <c r="U92" s="961">
        <v>65.754609899999991</v>
      </c>
      <c r="V92" s="961">
        <v>67.99546509999999</v>
      </c>
      <c r="W92" s="961">
        <v>63.7946496</v>
      </c>
      <c r="X92" s="961">
        <v>61.227835199999902</v>
      </c>
      <c r="Y92" s="961">
        <v>65.601619200000002</v>
      </c>
      <c r="Z92" s="961">
        <v>63.099820800000003</v>
      </c>
      <c r="AA92" s="961">
        <v>63.725788799999904</v>
      </c>
      <c r="AB92" s="961">
        <v>57.715113599999995</v>
      </c>
      <c r="AC92" s="961">
        <v>57.987359999999995</v>
      </c>
      <c r="AD92" s="961">
        <v>86.226762421000302</v>
      </c>
      <c r="AE92" s="961">
        <v>87.557697065196692</v>
      </c>
      <c r="AF92" s="961">
        <v>90.040690149231693</v>
      </c>
      <c r="AG92" s="961">
        <v>86.500970372606005</v>
      </c>
      <c r="AH92" s="961">
        <v>87.235833797139406</v>
      </c>
      <c r="AI92" s="961">
        <v>88.8741681914466</v>
      </c>
      <c r="AJ92" s="961">
        <v>90.321686064277685</v>
      </c>
      <c r="AK92" s="961">
        <v>98.998232140662111</v>
      </c>
      <c r="AL92" s="954">
        <v>77.211674476877803</v>
      </c>
      <c r="AM92" s="954">
        <v>73.024587896011099</v>
      </c>
    </row>
    <row r="93" spans="1:39" ht="14.25">
      <c r="A93" t="s">
        <v>182</v>
      </c>
      <c r="B93" t="s">
        <v>183</v>
      </c>
      <c r="C93" s="958" t="s">
        <v>23</v>
      </c>
      <c r="D93" t="s">
        <v>174</v>
      </c>
      <c r="E93" s="961">
        <v>367.25282600000003</v>
      </c>
      <c r="F93" s="961">
        <v>376.639693999999</v>
      </c>
      <c r="G93" s="961">
        <v>380.67966999999999</v>
      </c>
      <c r="H93" s="961">
        <v>367.02006899999998</v>
      </c>
      <c r="I93" s="961">
        <v>382.69440999999898</v>
      </c>
      <c r="J93" s="961">
        <v>370.92732799999999</v>
      </c>
      <c r="K93" s="961">
        <v>389.80573700000002</v>
      </c>
      <c r="L93" s="961">
        <v>425.56597799999997</v>
      </c>
      <c r="M93" s="961">
        <v>425.531948</v>
      </c>
      <c r="N93" s="961">
        <v>444.614127</v>
      </c>
      <c r="O93" s="961">
        <v>471.67088799999999</v>
      </c>
      <c r="P93" s="961">
        <v>521.12311999999997</v>
      </c>
      <c r="Q93" s="961">
        <v>520.67097200000001</v>
      </c>
      <c r="R93" s="961">
        <v>488.35444399999898</v>
      </c>
      <c r="S93" s="961">
        <v>540.23436800000002</v>
      </c>
      <c r="T93" s="961">
        <v>582.38339299999996</v>
      </c>
      <c r="U93" s="961">
        <v>627.03231100000005</v>
      </c>
      <c r="V93" s="961">
        <v>642.79045599999995</v>
      </c>
      <c r="W93" s="961">
        <v>618.80385699999999</v>
      </c>
      <c r="X93" s="961">
        <v>548.42317500000001</v>
      </c>
      <c r="Y93" s="961">
        <v>511.23974199999998</v>
      </c>
      <c r="Z93" s="961">
        <v>558.75943900000004</v>
      </c>
      <c r="AA93" s="961">
        <v>508.36137799999898</v>
      </c>
      <c r="AB93" s="961">
        <v>490.77836400000001</v>
      </c>
      <c r="AC93" s="961">
        <v>479.55108799999999</v>
      </c>
      <c r="AD93" s="961">
        <v>410.98712960588603</v>
      </c>
      <c r="AE93" s="961">
        <v>406.123319243418</v>
      </c>
      <c r="AF93" s="961">
        <v>393.16158233703402</v>
      </c>
      <c r="AG93" s="961">
        <v>377.82867489192898</v>
      </c>
      <c r="AH93" s="961">
        <v>385.278130610186</v>
      </c>
      <c r="AI93" s="961">
        <v>399.318176691823</v>
      </c>
      <c r="AJ93" s="961">
        <v>378.56313704474701</v>
      </c>
      <c r="AK93" s="961">
        <v>377.30223615243301</v>
      </c>
      <c r="AL93" s="954">
        <v>354.47052149234798</v>
      </c>
      <c r="AM93" s="954">
        <v>386.25255915751598</v>
      </c>
    </row>
    <row r="94" spans="1:39" ht="14.25">
      <c r="A94" t="s">
        <v>184</v>
      </c>
      <c r="B94" t="s">
        <v>185</v>
      </c>
      <c r="C94" s="958" t="s">
        <v>23</v>
      </c>
      <c r="D94" t="s">
        <v>174</v>
      </c>
      <c r="E94" s="960"/>
      <c r="F94" s="960"/>
      <c r="G94" s="960"/>
      <c r="H94" s="960"/>
      <c r="I94" s="960"/>
      <c r="J94" s="960"/>
      <c r="K94" s="960"/>
      <c r="L94" s="960"/>
      <c r="M94" s="960"/>
      <c r="N94" s="960"/>
      <c r="O94" s="960"/>
      <c r="P94" s="960"/>
      <c r="Q94" s="960"/>
      <c r="R94" s="960"/>
      <c r="S94" s="960"/>
      <c r="T94" s="960"/>
      <c r="U94" s="960"/>
      <c r="V94" s="960"/>
      <c r="W94" s="960"/>
      <c r="X94" s="960"/>
      <c r="Y94" s="960"/>
      <c r="Z94" s="960"/>
      <c r="AA94" s="960"/>
      <c r="AB94" s="960">
        <v>1.31664E-2</v>
      </c>
      <c r="AC94" s="960">
        <v>2.1901799999999999E-2</v>
      </c>
      <c r="AD94" s="960">
        <v>3.0781962089655002E-2</v>
      </c>
      <c r="AE94" s="960">
        <v>4.8633210667866002E-2</v>
      </c>
      <c r="AF94" s="960">
        <v>0.110007487927755</v>
      </c>
      <c r="AG94" s="960">
        <v>0.14717681670190599</v>
      </c>
      <c r="AH94" s="961">
        <v>0.19504891572733399</v>
      </c>
      <c r="AI94" s="961">
        <v>0.15559816812394001</v>
      </c>
      <c r="AJ94" s="961">
        <v>0.17762515858563299</v>
      </c>
      <c r="AK94" s="961">
        <v>0.117952261426448</v>
      </c>
      <c r="AL94" s="954">
        <v>3.7740646665456998E-2</v>
      </c>
      <c r="AM94" s="954">
        <v>0</v>
      </c>
    </row>
    <row r="95" spans="1:39" ht="14.25">
      <c r="A95" t="s">
        <v>186</v>
      </c>
      <c r="B95" t="s">
        <v>187</v>
      </c>
      <c r="C95" s="958" t="s">
        <v>23</v>
      </c>
      <c r="D95" t="s">
        <v>174</v>
      </c>
      <c r="E95" s="961"/>
      <c r="F95" s="961"/>
      <c r="G95" s="961"/>
      <c r="H95" s="961"/>
      <c r="I95" s="961"/>
      <c r="J95" s="961"/>
      <c r="K95" s="961"/>
      <c r="L95" s="961"/>
      <c r="M95" s="961"/>
      <c r="N95" s="961"/>
      <c r="O95" s="961"/>
      <c r="P95" s="961"/>
      <c r="Q95" s="961"/>
      <c r="R95" s="961"/>
      <c r="S95" s="961"/>
      <c r="T95" s="961"/>
      <c r="U95" s="961"/>
      <c r="V95" s="961"/>
      <c r="W95" s="961"/>
      <c r="X95" s="961"/>
      <c r="Y95" s="961"/>
      <c r="Z95" s="961"/>
      <c r="AA95" s="961"/>
      <c r="AB95" s="961"/>
      <c r="AC95" s="961"/>
      <c r="AD95" s="961"/>
      <c r="AE95" s="961"/>
      <c r="AF95" s="961">
        <v>8.2665031299999997E-2</v>
      </c>
      <c r="AG95" s="961">
        <v>0.49059864171573597</v>
      </c>
      <c r="AH95" s="961">
        <v>2.3454078250489498</v>
      </c>
      <c r="AI95" s="961">
        <v>4.6022441849563496</v>
      </c>
      <c r="AJ95" s="961">
        <v>4.8162526806727204</v>
      </c>
      <c r="AK95" s="961">
        <v>3.1358902808331601</v>
      </c>
      <c r="AL95" s="954">
        <v>8.6055045505336896</v>
      </c>
      <c r="AM95" s="954">
        <v>16.375711074823901</v>
      </c>
    </row>
    <row r="96" spans="1:39" ht="14.25">
      <c r="A96" t="s">
        <v>188</v>
      </c>
      <c r="B96" t="s">
        <v>189</v>
      </c>
      <c r="C96" s="958" t="s">
        <v>23</v>
      </c>
      <c r="D96" t="s">
        <v>174</v>
      </c>
      <c r="E96" s="961">
        <v>4.8048E-2</v>
      </c>
      <c r="F96" s="961">
        <v>4.7123999999999999E-2</v>
      </c>
      <c r="G96" s="961">
        <v>4.1360000000000001E-2</v>
      </c>
      <c r="H96" s="961">
        <v>5.9443999999999997E-2</v>
      </c>
      <c r="I96" s="961">
        <v>4.4616000000000003E-2</v>
      </c>
      <c r="J96" s="961">
        <v>5.9575999999999997E-2</v>
      </c>
      <c r="K96" s="961">
        <v>5.9355999999999999E-2</v>
      </c>
      <c r="L96" s="961">
        <v>7.238E-2</v>
      </c>
      <c r="M96" s="961">
        <v>5.4472E-2</v>
      </c>
      <c r="N96" s="961">
        <v>5.2623999999999997E-2</v>
      </c>
      <c r="O96" s="961">
        <v>5.3900000000000003E-2</v>
      </c>
      <c r="P96" s="961">
        <v>4.7255999999999999E-2</v>
      </c>
      <c r="Q96" s="961">
        <v>5.2623999999999997E-2</v>
      </c>
      <c r="R96" s="961">
        <v>1.3287999999999999E-2</v>
      </c>
      <c r="S96" s="961">
        <v>2.0416E-2</v>
      </c>
      <c r="T96" s="961">
        <v>9.9880000000000004E-3</v>
      </c>
      <c r="U96" s="961">
        <v>4.3999999999999999E-5</v>
      </c>
      <c r="V96" s="961"/>
      <c r="W96" s="961"/>
      <c r="X96" s="961"/>
      <c r="Y96" s="961"/>
      <c r="Z96" s="961"/>
      <c r="AA96" s="961"/>
      <c r="AB96" s="961"/>
      <c r="AC96" s="961"/>
      <c r="AD96" s="961"/>
      <c r="AE96" s="961"/>
      <c r="AF96" s="961"/>
      <c r="AG96" s="961"/>
      <c r="AH96" s="961"/>
      <c r="AI96" s="961"/>
      <c r="AJ96" s="961"/>
      <c r="AK96" s="961"/>
      <c r="AL96" s="954"/>
      <c r="AM96" s="954"/>
    </row>
    <row r="97" spans="1:39" ht="14.25">
      <c r="A97" t="s">
        <v>190</v>
      </c>
      <c r="B97" t="s">
        <v>191</v>
      </c>
      <c r="C97" s="958" t="s">
        <v>23</v>
      </c>
      <c r="D97" t="s">
        <v>174</v>
      </c>
      <c r="E97" s="961">
        <v>64.396573500000002</v>
      </c>
      <c r="F97" s="961">
        <v>68.519198999999901</v>
      </c>
      <c r="G97" s="961">
        <v>79.954435500000002</v>
      </c>
      <c r="H97" s="961">
        <v>87.520955999999998</v>
      </c>
      <c r="I97" s="961">
        <v>92.152923000000001</v>
      </c>
      <c r="J97" s="961">
        <v>106.2681075</v>
      </c>
      <c r="K97" s="961">
        <v>114.149829</v>
      </c>
      <c r="L97" s="961">
        <v>123.16764000000001</v>
      </c>
      <c r="M97" s="961">
        <v>130.1419515</v>
      </c>
      <c r="N97" s="961">
        <v>138.23129850000001</v>
      </c>
      <c r="O97" s="961">
        <v>138.15682649999999</v>
      </c>
      <c r="P97" s="961">
        <v>134.56442249999901</v>
      </c>
      <c r="Q97" s="961">
        <v>140.391291</v>
      </c>
      <c r="R97" s="961">
        <v>138.42095850000001</v>
      </c>
      <c r="S97" s="961">
        <v>148.30850849999999</v>
      </c>
      <c r="T97" s="961">
        <v>152.681781</v>
      </c>
      <c r="U97" s="961">
        <v>154.75655699999999</v>
      </c>
      <c r="V97" s="961">
        <v>155.71712400000001</v>
      </c>
      <c r="W97" s="961">
        <v>157.87272300000001</v>
      </c>
      <c r="X97" s="961">
        <v>146.2920225</v>
      </c>
      <c r="Y97" s="961">
        <v>142.75342800000001</v>
      </c>
      <c r="Z97" s="961">
        <v>148.601742</v>
      </c>
      <c r="AA97" s="961">
        <v>142.81776449999899</v>
      </c>
      <c r="AB97" s="961">
        <v>145.910832</v>
      </c>
      <c r="AC97" s="961">
        <v>151.421673</v>
      </c>
      <c r="AD97" s="961">
        <v>159.14945216755299</v>
      </c>
      <c r="AE97" s="961">
        <v>163.29240214932901</v>
      </c>
      <c r="AF97" s="961">
        <v>168.03149877847699</v>
      </c>
      <c r="AG97" s="961">
        <v>170.04616570677899</v>
      </c>
      <c r="AH97" s="961">
        <v>166.29061980101301</v>
      </c>
      <c r="AI97" s="961">
        <v>92.745110675716504</v>
      </c>
      <c r="AJ97" s="961">
        <v>101.99811860069499</v>
      </c>
      <c r="AK97" s="961">
        <v>133.46098743679801</v>
      </c>
      <c r="AL97" s="961">
        <v>142.28121805919736</v>
      </c>
      <c r="AM97" s="961">
        <v>151.00354814761852</v>
      </c>
    </row>
    <row r="98" spans="1:39" ht="14.25">
      <c r="A98" t="s">
        <v>192</v>
      </c>
      <c r="B98" s="962" t="s">
        <v>193</v>
      </c>
      <c r="C98" s="1396" t="s">
        <v>23</v>
      </c>
      <c r="D98" t="s">
        <v>174</v>
      </c>
      <c r="E98" s="961"/>
      <c r="F98" s="961"/>
      <c r="G98" s="961"/>
      <c r="H98" s="961"/>
      <c r="I98" s="961"/>
      <c r="J98" s="961"/>
      <c r="K98" s="961"/>
      <c r="L98" s="961"/>
      <c r="M98" s="961"/>
      <c r="N98" s="961"/>
      <c r="O98" s="961"/>
      <c r="P98" s="961"/>
      <c r="Q98" s="961"/>
      <c r="R98" s="961"/>
      <c r="S98" s="961"/>
      <c r="T98" s="961"/>
      <c r="U98" s="961"/>
      <c r="V98" s="961"/>
      <c r="W98" s="961"/>
      <c r="X98" s="961"/>
      <c r="Y98" s="961"/>
      <c r="Z98" s="961"/>
      <c r="AA98" s="961"/>
      <c r="AB98" s="961"/>
      <c r="AC98" s="961"/>
      <c r="AD98" s="961"/>
      <c r="AE98" s="961"/>
      <c r="AF98" s="961"/>
      <c r="AG98" s="961"/>
      <c r="AH98" s="961"/>
      <c r="AI98" s="961"/>
      <c r="AJ98" s="961"/>
      <c r="AK98" s="961">
        <v>0.87802000004698899</v>
      </c>
      <c r="AL98" s="961">
        <v>2.6464240000233699</v>
      </c>
      <c r="AM98" s="961">
        <v>5.1174640001315197</v>
      </c>
    </row>
    <row r="99" spans="1:39" ht="14.25">
      <c r="A99" t="s">
        <v>194</v>
      </c>
      <c r="B99" s="962" t="s">
        <v>43</v>
      </c>
      <c r="C99" s="958" t="s">
        <v>23</v>
      </c>
      <c r="D99" t="s">
        <v>174</v>
      </c>
      <c r="E99" s="961">
        <v>3.7577538000000001</v>
      </c>
      <c r="F99" s="961">
        <v>4.2900749999999999</v>
      </c>
      <c r="G99" s="961">
        <v>4.1080392000000003</v>
      </c>
      <c r="H99" s="961">
        <v>3.7072872000000001</v>
      </c>
      <c r="I99" s="961">
        <v>3.8555820000000001</v>
      </c>
      <c r="J99" s="961">
        <v>4.3845498000000003</v>
      </c>
      <c r="K99" s="961">
        <v>4.4772444</v>
      </c>
      <c r="L99" s="961">
        <v>4.8465324000000001</v>
      </c>
      <c r="M99" s="961">
        <v>5.2679429999999998</v>
      </c>
      <c r="N99" s="961">
        <v>5.2940250000000004</v>
      </c>
      <c r="O99" s="961">
        <v>6.6892050000000003</v>
      </c>
      <c r="P99" s="961">
        <v>7.1414172000000002</v>
      </c>
      <c r="Q99" s="961">
        <v>4.9056930000000003</v>
      </c>
      <c r="R99" s="961">
        <v>4.8204503999999897</v>
      </c>
      <c r="S99" s="961">
        <v>4.3703082000000002</v>
      </c>
      <c r="T99" s="961">
        <v>5.0756813999999997</v>
      </c>
      <c r="U99" s="961">
        <v>4.5194723999999997</v>
      </c>
      <c r="V99" s="961">
        <v>3.9823488</v>
      </c>
      <c r="W99" s="961">
        <v>3.9515886</v>
      </c>
      <c r="X99" s="961">
        <v>3.2472918000000002</v>
      </c>
      <c r="Y99" s="961">
        <v>3.4226207999999998</v>
      </c>
      <c r="Z99" s="961">
        <v>3.3119999999999998</v>
      </c>
      <c r="AA99" s="961">
        <v>3.3119999999999998</v>
      </c>
      <c r="AB99" s="961">
        <v>3.3119999999999998</v>
      </c>
      <c r="AC99" s="961">
        <v>3.3119999999999998</v>
      </c>
      <c r="AD99" s="961">
        <v>3.1531315443046002</v>
      </c>
      <c r="AE99" s="961">
        <v>3.4224968935516502</v>
      </c>
      <c r="AF99" s="961">
        <v>4.7100525289999897</v>
      </c>
      <c r="AG99" s="961">
        <v>4.6211319766850902</v>
      </c>
      <c r="AH99" s="961">
        <v>3.82945910194212</v>
      </c>
      <c r="AI99" s="961">
        <v>4.6245440892839804</v>
      </c>
      <c r="AJ99" s="961">
        <v>4.6725907046683099</v>
      </c>
      <c r="AK99" s="961">
        <v>4.7325495259602199</v>
      </c>
      <c r="AL99" s="961">
        <v>4.7444612271845799</v>
      </c>
      <c r="AM99" s="961">
        <v>4.8264060893487004</v>
      </c>
    </row>
    <row r="100" spans="1:39">
      <c r="B100" s="962"/>
      <c r="C100"/>
      <c r="D100"/>
      <c r="E100"/>
      <c r="F100"/>
      <c r="G100"/>
      <c r="H100"/>
      <c r="I100"/>
      <c r="J100"/>
      <c r="K100"/>
      <c r="L100"/>
      <c r="M100"/>
      <c r="N100"/>
      <c r="O100"/>
      <c r="P100"/>
      <c r="Q100"/>
      <c r="R100"/>
      <c r="S100" s="951"/>
      <c r="T100" s="951"/>
      <c r="U100" s="951"/>
      <c r="V100" s="951"/>
      <c r="W100" s="951"/>
      <c r="X100" s="951"/>
      <c r="Y100" s="951"/>
      <c r="Z100" s="951"/>
      <c r="AA100" s="951"/>
      <c r="AB100" s="951"/>
      <c r="AC100" s="951"/>
      <c r="AD100" s="951"/>
      <c r="AE100" s="951"/>
      <c r="AF100" s="951"/>
      <c r="AG100" s="951"/>
      <c r="AH100" s="951"/>
      <c r="AI100" s="951"/>
      <c r="AJ100" s="951"/>
      <c r="AK100" s="951"/>
      <c r="AL100" s="1057"/>
    </row>
    <row r="101" spans="1:39">
      <c r="A101" s="1058"/>
      <c r="B101" s="962" t="s">
        <v>195</v>
      </c>
      <c r="C101" s="951"/>
      <c r="D101" s="962"/>
      <c r="E101"/>
      <c r="F101"/>
      <c r="G101"/>
      <c r="H101"/>
      <c r="I101"/>
      <c r="J101"/>
      <c r="K101"/>
      <c r="L101"/>
      <c r="M101"/>
      <c r="N101"/>
      <c r="O101"/>
      <c r="P101"/>
      <c r="Q101"/>
      <c r="R101"/>
      <c r="S101" s="964"/>
      <c r="T101" s="964"/>
      <c r="U101" s="964"/>
      <c r="V101" s="964"/>
      <c r="W101" s="964"/>
      <c r="X101" s="964"/>
      <c r="Y101" s="964"/>
      <c r="Z101" s="964"/>
      <c r="AA101" s="964"/>
      <c r="AB101" s="964"/>
      <c r="AC101" s="964"/>
      <c r="AD101" s="964"/>
      <c r="AE101" s="964"/>
      <c r="AF101" s="964"/>
      <c r="AG101" s="964"/>
      <c r="AH101" s="964"/>
      <c r="AI101" s="964"/>
      <c r="AJ101" s="964"/>
      <c r="AK101" s="964"/>
      <c r="AL101" s="1057"/>
    </row>
    <row r="102" spans="1:39">
      <c r="A102" s="963"/>
      <c r="B102" s="962" t="s">
        <v>196</v>
      </c>
      <c r="C102" s="951"/>
      <c r="D102" s="951"/>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s="1057"/>
    </row>
    <row r="103" spans="1:39">
      <c r="A103" s="958"/>
      <c r="B103" s="962" t="s">
        <v>197</v>
      </c>
      <c r="C103" s="951"/>
      <c r="D103" s="951"/>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s="1057"/>
    </row>
    <row r="104" spans="1:39" ht="14.25">
      <c r="A104" s="965"/>
      <c r="B104" s="1057" t="s">
        <v>198</v>
      </c>
      <c r="E104" s="490"/>
      <c r="F104" s="490"/>
      <c r="G104" s="490"/>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L104" s="1057"/>
    </row>
    <row r="105" spans="1:39">
      <c r="A105" s="966"/>
      <c r="B105" s="1057" t="s">
        <v>199</v>
      </c>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490"/>
      <c r="AG105" s="490"/>
      <c r="AH105" s="490"/>
      <c r="AI105" s="490"/>
      <c r="AJ105" s="490"/>
      <c r="AL105" s="1057"/>
    </row>
  </sheetData>
  <mergeCells count="1">
    <mergeCell ref="A1:B1"/>
  </mergeCells>
  <phoneticPr fontId="28" type="noConversion"/>
  <hyperlinks>
    <hyperlink ref="A1" location="Contents!A1" display="To table of contents" xr:uid="{E7E8FC62-CC8A-4076-AD7C-423D59221E4D}"/>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rgb="FF00B050"/>
    <pageSetUpPr fitToPage="1"/>
  </sheetPr>
  <dimension ref="A1:D14"/>
  <sheetViews>
    <sheetView zoomScaleNormal="100" workbookViewId="0">
      <selection activeCell="D22" sqref="D22"/>
    </sheetView>
  </sheetViews>
  <sheetFormatPr defaultRowHeight="12"/>
  <cols>
    <col min="1" max="1" width="26.6640625" customWidth="1"/>
    <col min="2" max="3" width="11.6640625" customWidth="1"/>
    <col min="4" max="5" width="8.6640625" customWidth="1"/>
  </cols>
  <sheetData>
    <row r="1" spans="1:4" ht="30.75" customHeight="1">
      <c r="A1" s="1869" t="s">
        <v>10</v>
      </c>
      <c r="B1" s="1869"/>
      <c r="C1" s="1869"/>
    </row>
    <row r="2" spans="1:4" ht="20.25">
      <c r="A2" s="126" t="s">
        <v>1706</v>
      </c>
      <c r="B2" s="490"/>
      <c r="C2" s="490"/>
      <c r="D2" s="490"/>
    </row>
    <row r="3" spans="1:4" ht="12.75">
      <c r="A3" s="490"/>
      <c r="B3" s="80" t="s">
        <v>29</v>
      </c>
      <c r="C3" s="80"/>
      <c r="D3" s="490"/>
    </row>
    <row r="4" spans="1:4">
      <c r="A4" s="490"/>
      <c r="B4" s="1650" t="s">
        <v>1691</v>
      </c>
      <c r="C4" s="1438" t="s">
        <v>1692</v>
      </c>
      <c r="D4" s="490"/>
    </row>
    <row r="5" spans="1:4">
      <c r="A5" s="490"/>
      <c r="B5" s="1005" t="s">
        <v>1694</v>
      </c>
      <c r="C5" s="1006" t="s">
        <v>1694</v>
      </c>
      <c r="D5" s="490"/>
    </row>
    <row r="6" spans="1:4" ht="12.75">
      <c r="A6" s="490"/>
      <c r="B6" s="38" t="s">
        <v>379</v>
      </c>
      <c r="C6" s="1006"/>
      <c r="D6" s="490"/>
    </row>
    <row r="7" spans="1:4">
      <c r="A7" s="490"/>
      <c r="B7" s="1005"/>
      <c r="C7" s="1006"/>
      <c r="D7" s="490"/>
    </row>
    <row r="8" spans="1:4" ht="12.75">
      <c r="A8" s="1651" t="s">
        <v>957</v>
      </c>
      <c r="B8" s="1652">
        <v>12</v>
      </c>
      <c r="C8" s="1439">
        <v>12</v>
      </c>
      <c r="D8" s="490"/>
    </row>
    <row r="9" spans="1:4" ht="12.75">
      <c r="A9" s="1007" t="s">
        <v>1707</v>
      </c>
      <c r="B9" s="1008">
        <v>2.5</v>
      </c>
      <c r="C9" s="63">
        <v>2.5</v>
      </c>
      <c r="D9" s="490"/>
    </row>
    <row r="10" spans="1:4" ht="14.25">
      <c r="A10" s="1139" t="s">
        <v>1708</v>
      </c>
      <c r="B10" s="1126">
        <v>0.75</v>
      </c>
      <c r="C10" s="1584">
        <v>0.75</v>
      </c>
      <c r="D10" s="490"/>
    </row>
    <row r="11" spans="1:4" ht="12.75">
      <c r="A11" s="80"/>
      <c r="B11" s="150"/>
      <c r="C11" s="150"/>
      <c r="D11" s="490"/>
    </row>
    <row r="12" spans="1:4" ht="12.75">
      <c r="A12" s="80"/>
      <c r="B12" s="150"/>
      <c r="C12" s="150"/>
      <c r="D12" s="490"/>
    </row>
    <row r="13" spans="1:4" ht="12.75">
      <c r="A13" s="21" t="s">
        <v>372</v>
      </c>
      <c r="B13" s="490"/>
      <c r="C13" s="490"/>
      <c r="D13" s="490"/>
    </row>
    <row r="14" spans="1:4" ht="12.75">
      <c r="A14" s="81" t="s">
        <v>1709</v>
      </c>
      <c r="B14" s="490"/>
      <c r="C14" s="490"/>
      <c r="D14" s="490"/>
    </row>
  </sheetData>
  <mergeCells count="1">
    <mergeCell ref="A1:C1"/>
  </mergeCells>
  <hyperlinks>
    <hyperlink ref="A1" location="Contents!A1" display="To table of contents" xr:uid="{00000000-0004-0000-1900-000000000000}"/>
  </hyperlinks>
  <pageMargins left="0.59" right="0.49" top="1" bottom="1" header="0.5" footer="0.5"/>
  <pageSetup paperSize="9" orientation="portrait" r:id="rId1"/>
  <headerFooter alignWithMargins="0"/>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tabColor rgb="FF00B050"/>
    <pageSetUpPr fitToPage="1"/>
  </sheetPr>
  <dimension ref="A1:C18"/>
  <sheetViews>
    <sheetView zoomScaleNormal="100" workbookViewId="0">
      <selection activeCell="AD61" sqref="AD61"/>
    </sheetView>
  </sheetViews>
  <sheetFormatPr defaultRowHeight="12"/>
  <cols>
    <col min="1" max="1" width="33.6640625" customWidth="1"/>
    <col min="2" max="2" width="27.33203125" customWidth="1"/>
    <col min="3" max="3" width="84.5" customWidth="1"/>
  </cols>
  <sheetData>
    <row r="1" spans="1:3" ht="30.75" customHeight="1">
      <c r="A1" s="1869" t="s">
        <v>10</v>
      </c>
      <c r="B1" s="1869"/>
      <c r="C1" s="135"/>
    </row>
    <row r="2" spans="1:3" ht="20.25">
      <c r="A2" s="126" t="s">
        <v>1710</v>
      </c>
    </row>
    <row r="3" spans="1:3" ht="12.75">
      <c r="A3" t="s">
        <v>1552</v>
      </c>
      <c r="B3" s="80" t="s">
        <v>1553</v>
      </c>
    </row>
    <row r="4" spans="1:3">
      <c r="A4" t="s">
        <v>1711</v>
      </c>
      <c r="B4" s="130">
        <v>90</v>
      </c>
    </row>
    <row r="5" spans="1:3">
      <c r="A5" t="s">
        <v>1712</v>
      </c>
      <c r="B5" s="129">
        <v>33</v>
      </c>
    </row>
    <row r="6" spans="1:3">
      <c r="A6" t="s">
        <v>1713</v>
      </c>
      <c r="B6" s="130">
        <v>32</v>
      </c>
    </row>
    <row r="7" spans="1:3">
      <c r="A7" t="s">
        <v>1714</v>
      </c>
      <c r="B7" s="130">
        <v>71</v>
      </c>
      <c r="C7" s="125"/>
    </row>
    <row r="8" spans="1:3">
      <c r="C8" s="125"/>
    </row>
    <row r="9" spans="1:3" ht="12.75">
      <c r="A9" s="21" t="s">
        <v>372</v>
      </c>
    </row>
    <row r="10" spans="1:3" ht="12.75">
      <c r="A10" s="81" t="s">
        <v>1709</v>
      </c>
      <c r="B10" s="304"/>
    </row>
    <row r="11" spans="1:3" ht="12.75">
      <c r="A11" s="445"/>
      <c r="B11" s="304"/>
    </row>
    <row r="12" spans="1:3">
      <c r="A12" s="624"/>
      <c r="B12" s="304"/>
    </row>
    <row r="13" spans="1:3" ht="12.75">
      <c r="A13" s="21"/>
      <c r="B13" s="304"/>
    </row>
    <row r="14" spans="1:3" ht="12.75">
      <c r="A14" s="21"/>
      <c r="B14" s="304"/>
    </row>
    <row r="15" spans="1:3" ht="12.75">
      <c r="A15" s="445"/>
      <c r="B15" s="304"/>
    </row>
    <row r="16" spans="1:3">
      <c r="A16" s="447"/>
      <c r="B16" s="304"/>
    </row>
    <row r="17" spans="1:2">
      <c r="A17" s="304"/>
      <c r="B17" s="304"/>
    </row>
    <row r="18" spans="1:2">
      <c r="A18" s="304"/>
      <c r="B18" s="304"/>
    </row>
  </sheetData>
  <mergeCells count="1">
    <mergeCell ref="A1:B1"/>
  </mergeCells>
  <hyperlinks>
    <hyperlink ref="A1" location="Contents!A1" display="To table of contents" xr:uid="{00000000-0004-0000-1A00-000002000000}"/>
  </hyperlinks>
  <pageMargins left="0.75" right="0.75" top="1" bottom="1" header="0.5" footer="0.5"/>
  <pageSetup paperSize="9" scale="89" orientation="landscape" r:id="rId1"/>
  <headerFooter alignWithMargins="0"/>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32ACB-BBD3-41B7-8A79-5F8E68719973}">
  <sheetPr>
    <tabColor rgb="FF00B050"/>
  </sheetPr>
  <dimension ref="A1:G46"/>
  <sheetViews>
    <sheetView workbookViewId="0">
      <selection activeCell="E41" sqref="B41:E41"/>
    </sheetView>
  </sheetViews>
  <sheetFormatPr defaultRowHeight="12"/>
  <sheetData>
    <row r="1" spans="1:7" ht="30.75" customHeight="1">
      <c r="A1" s="1869" t="s">
        <v>10</v>
      </c>
      <c r="B1" s="1869"/>
      <c r="C1" s="1869"/>
      <c r="D1" s="1869"/>
      <c r="E1" s="1869"/>
    </row>
    <row r="2" spans="1:7" ht="20.25">
      <c r="A2" s="1009" t="s">
        <v>1715</v>
      </c>
      <c r="B2" s="1653"/>
      <c r="C2" s="1265"/>
      <c r="D2" s="1265"/>
      <c r="E2" s="1440"/>
      <c r="F2" s="123"/>
      <c r="G2" s="123"/>
    </row>
    <row r="3" spans="1:7" ht="14.25">
      <c r="A3" s="1653"/>
      <c r="B3" s="1654" t="s">
        <v>1690</v>
      </c>
      <c r="C3" s="1655"/>
      <c r="D3" s="1656"/>
      <c r="E3" s="1657"/>
      <c r="F3" s="1010"/>
      <c r="G3" s="1010"/>
    </row>
    <row r="4" spans="1:7" ht="12.75">
      <c r="A4" s="1653"/>
      <c r="B4" s="1932" t="s">
        <v>1716</v>
      </c>
      <c r="C4" s="1933"/>
      <c r="D4" s="1932" t="s">
        <v>1717</v>
      </c>
      <c r="E4" s="1934"/>
      <c r="F4" s="1011"/>
      <c r="G4" s="1011"/>
    </row>
    <row r="5" spans="1:7" ht="12.75">
      <c r="A5" s="1653"/>
      <c r="B5" s="1658" t="s">
        <v>1691</v>
      </c>
      <c r="C5" s="1659" t="s">
        <v>1692</v>
      </c>
      <c r="D5" s="1266" t="s">
        <v>1691</v>
      </c>
      <c r="E5" s="1659" t="s">
        <v>1692</v>
      </c>
      <c r="F5" s="1012"/>
      <c r="G5" s="1011"/>
    </row>
    <row r="6" spans="1:7" ht="12.75">
      <c r="A6" s="1013"/>
      <c r="B6" s="1140" t="s">
        <v>1694</v>
      </c>
      <c r="C6" s="1094" t="s">
        <v>1694</v>
      </c>
      <c r="D6" s="1014" t="s">
        <v>1694</v>
      </c>
      <c r="E6" s="1094" t="s">
        <v>1694</v>
      </c>
      <c r="F6" s="1015"/>
      <c r="G6" s="1015"/>
    </row>
    <row r="7" spans="1:7" ht="12.75">
      <c r="A7" s="1016">
        <v>1990</v>
      </c>
      <c r="B7" s="1017">
        <v>60</v>
      </c>
      <c r="C7" s="1018">
        <v>70</v>
      </c>
      <c r="D7" s="1019">
        <v>3</v>
      </c>
      <c r="E7" s="1020">
        <v>2.7</v>
      </c>
      <c r="F7" s="1015"/>
      <c r="G7" s="1015"/>
    </row>
    <row r="8" spans="1:7" ht="12.75">
      <c r="A8" s="1016">
        <v>1991</v>
      </c>
      <c r="B8" s="1017">
        <v>59</v>
      </c>
      <c r="C8" s="1018">
        <v>70</v>
      </c>
      <c r="D8" s="1019">
        <v>3</v>
      </c>
      <c r="E8" s="1020">
        <v>2.7</v>
      </c>
      <c r="F8" s="1015"/>
      <c r="G8" s="1015"/>
    </row>
    <row r="9" spans="1:7" ht="12.75">
      <c r="A9" s="1016">
        <v>1992</v>
      </c>
      <c r="B9" s="1017">
        <v>58</v>
      </c>
      <c r="C9" s="1018">
        <v>70</v>
      </c>
      <c r="D9" s="1019">
        <v>3</v>
      </c>
      <c r="E9" s="1020">
        <v>2.7</v>
      </c>
      <c r="F9" s="1015"/>
      <c r="G9" s="1015"/>
    </row>
    <row r="10" spans="1:7" ht="12.75">
      <c r="A10" s="1016">
        <v>1993</v>
      </c>
      <c r="B10" s="1017">
        <v>57</v>
      </c>
      <c r="C10" s="1018">
        <v>70</v>
      </c>
      <c r="D10" s="1019">
        <v>3</v>
      </c>
      <c r="E10" s="1020">
        <v>2.7</v>
      </c>
      <c r="F10" s="1015"/>
      <c r="G10" s="1015"/>
    </row>
    <row r="11" spans="1:7" ht="12.75">
      <c r="A11" s="1016">
        <v>1994</v>
      </c>
      <c r="B11" s="1017">
        <v>56</v>
      </c>
      <c r="C11" s="1018">
        <v>70</v>
      </c>
      <c r="D11" s="1019">
        <v>3</v>
      </c>
      <c r="E11" s="1020">
        <v>2.7</v>
      </c>
      <c r="F11" s="1015"/>
      <c r="G11" s="1015"/>
    </row>
    <row r="12" spans="1:7" ht="12.75">
      <c r="A12" s="1016">
        <v>1995</v>
      </c>
      <c r="B12" s="1017">
        <v>55</v>
      </c>
      <c r="C12" s="1018">
        <v>70</v>
      </c>
      <c r="D12" s="1019">
        <v>3</v>
      </c>
      <c r="E12" s="1020">
        <v>2.7</v>
      </c>
      <c r="F12" s="1015"/>
      <c r="G12" s="1015"/>
    </row>
    <row r="13" spans="1:7" ht="12.75">
      <c r="A13" s="1016">
        <v>1996</v>
      </c>
      <c r="B13" s="1017">
        <v>54</v>
      </c>
      <c r="C13" s="1018">
        <v>70</v>
      </c>
      <c r="D13" s="1019">
        <v>3</v>
      </c>
      <c r="E13" s="1020">
        <v>2.7</v>
      </c>
      <c r="F13" s="1015"/>
      <c r="G13" s="1015"/>
    </row>
    <row r="14" spans="1:7" ht="12.75">
      <c r="A14" s="1016">
        <v>1997</v>
      </c>
      <c r="B14" s="1017">
        <v>53</v>
      </c>
      <c r="C14" s="1018">
        <v>70</v>
      </c>
      <c r="D14" s="1019">
        <v>3</v>
      </c>
      <c r="E14" s="1020">
        <v>2.7</v>
      </c>
      <c r="F14" s="1015"/>
      <c r="G14" s="1015"/>
    </row>
    <row r="15" spans="1:7" ht="12.75">
      <c r="A15" s="1016">
        <v>1998</v>
      </c>
      <c r="B15" s="1017">
        <v>52</v>
      </c>
      <c r="C15" s="1018">
        <v>70</v>
      </c>
      <c r="D15" s="1019">
        <v>3</v>
      </c>
      <c r="E15" s="1020">
        <v>2.7</v>
      </c>
      <c r="F15" s="1015"/>
      <c r="G15" s="1015"/>
    </row>
    <row r="16" spans="1:7" ht="12.75">
      <c r="A16" s="1016">
        <v>1999</v>
      </c>
      <c r="B16" s="1017">
        <v>51</v>
      </c>
      <c r="C16" s="1018">
        <v>70</v>
      </c>
      <c r="D16" s="1019">
        <v>3</v>
      </c>
      <c r="E16" s="1020">
        <v>2.7</v>
      </c>
      <c r="F16" s="1015"/>
      <c r="G16" s="1015"/>
    </row>
    <row r="17" spans="1:7" ht="12.75">
      <c r="A17" s="1016">
        <v>2000</v>
      </c>
      <c r="B17" s="1017">
        <v>50</v>
      </c>
      <c r="C17" s="1018">
        <v>70</v>
      </c>
      <c r="D17" s="1019">
        <v>3</v>
      </c>
      <c r="E17" s="1020">
        <v>2.7</v>
      </c>
      <c r="F17" s="1015"/>
      <c r="G17" s="1015"/>
    </row>
    <row r="18" spans="1:7" ht="12.75">
      <c r="A18" s="1016">
        <v>2001</v>
      </c>
      <c r="B18" s="1017">
        <v>49</v>
      </c>
      <c r="C18" s="1018">
        <v>70</v>
      </c>
      <c r="D18" s="1019">
        <v>3</v>
      </c>
      <c r="E18" s="1020">
        <v>2.7</v>
      </c>
      <c r="F18" s="1015"/>
      <c r="G18" s="1015"/>
    </row>
    <row r="19" spans="1:7" ht="12.75">
      <c r="A19" s="1016">
        <v>2002</v>
      </c>
      <c r="B19" s="1017">
        <v>48</v>
      </c>
      <c r="C19" s="1018">
        <v>70</v>
      </c>
      <c r="D19" s="1019">
        <v>3</v>
      </c>
      <c r="E19" s="1020">
        <v>2.7</v>
      </c>
      <c r="F19" s="1015"/>
      <c r="G19" s="1015"/>
    </row>
    <row r="20" spans="1:7" ht="12.75">
      <c r="A20" s="1016">
        <v>2003</v>
      </c>
      <c r="B20" s="1017">
        <v>48</v>
      </c>
      <c r="C20" s="1018">
        <v>70</v>
      </c>
      <c r="D20" s="1019">
        <v>3</v>
      </c>
      <c r="E20" s="1020">
        <v>2.7</v>
      </c>
      <c r="F20" s="1015"/>
      <c r="G20" s="1015"/>
    </row>
    <row r="21" spans="1:7" ht="12.75">
      <c r="A21" s="1016">
        <v>2004</v>
      </c>
      <c r="B21" s="1017">
        <v>48</v>
      </c>
      <c r="C21" s="1018">
        <v>70</v>
      </c>
      <c r="D21" s="1019">
        <v>3</v>
      </c>
      <c r="E21" s="1020">
        <v>2.7</v>
      </c>
      <c r="F21" s="1015"/>
      <c r="G21" s="1015"/>
    </row>
    <row r="22" spans="1:7" ht="12.75">
      <c r="A22" s="1016">
        <v>2005</v>
      </c>
      <c r="B22" s="1017">
        <v>48</v>
      </c>
      <c r="C22" s="1018">
        <v>70</v>
      </c>
      <c r="D22" s="1019">
        <v>3</v>
      </c>
      <c r="E22" s="1020">
        <v>2.7</v>
      </c>
      <c r="F22" s="1015"/>
      <c r="G22" s="1015"/>
    </row>
    <row r="23" spans="1:7" ht="12.75">
      <c r="A23" s="1016">
        <v>2006</v>
      </c>
      <c r="B23" s="1021">
        <v>48</v>
      </c>
      <c r="C23" s="1018">
        <v>70</v>
      </c>
      <c r="D23" s="1019">
        <v>3</v>
      </c>
      <c r="E23" s="1020">
        <v>2.7</v>
      </c>
      <c r="F23" s="1015"/>
      <c r="G23" s="1015"/>
    </row>
    <row r="24" spans="1:7" ht="12.75">
      <c r="A24" s="1016">
        <v>2007</v>
      </c>
      <c r="B24" s="1021">
        <v>48</v>
      </c>
      <c r="C24" s="1018">
        <v>70</v>
      </c>
      <c r="D24" s="1019">
        <v>3</v>
      </c>
      <c r="E24" s="1020">
        <v>2.7</v>
      </c>
      <c r="F24" s="1015"/>
      <c r="G24" s="1015"/>
    </row>
    <row r="25" spans="1:7" ht="12.75">
      <c r="A25" s="1016">
        <v>2008</v>
      </c>
      <c r="B25" s="1021">
        <v>48</v>
      </c>
      <c r="C25" s="1018">
        <v>70</v>
      </c>
      <c r="D25" s="1019">
        <v>3</v>
      </c>
      <c r="E25" s="1020">
        <v>2.7</v>
      </c>
      <c r="F25" s="1015"/>
      <c r="G25" s="1015"/>
    </row>
    <row r="26" spans="1:7" ht="12.75">
      <c r="A26" s="1016">
        <v>2009</v>
      </c>
      <c r="B26" s="1021">
        <v>48</v>
      </c>
      <c r="C26" s="1018">
        <v>70</v>
      </c>
      <c r="D26" s="1019">
        <v>3</v>
      </c>
      <c r="E26" s="1020">
        <v>2.7</v>
      </c>
      <c r="F26" s="1015"/>
      <c r="G26" s="1015"/>
    </row>
    <row r="27" spans="1:7" ht="12.75">
      <c r="A27" s="1016">
        <v>2010</v>
      </c>
      <c r="B27" s="1017">
        <v>48</v>
      </c>
      <c r="C27" s="1018">
        <v>70</v>
      </c>
      <c r="D27" s="1019">
        <v>3</v>
      </c>
      <c r="E27" s="1020">
        <v>2.7</v>
      </c>
      <c r="F27" s="1015"/>
      <c r="G27" s="1015"/>
    </row>
    <row r="28" spans="1:7" ht="12.75">
      <c r="A28" s="1016">
        <v>2011</v>
      </c>
      <c r="B28" s="1017">
        <v>48</v>
      </c>
      <c r="C28" s="1018">
        <v>70</v>
      </c>
      <c r="D28" s="1019">
        <v>2.85</v>
      </c>
      <c r="E28" s="1020">
        <v>2.7</v>
      </c>
      <c r="F28" s="1015"/>
      <c r="G28" s="1015"/>
    </row>
    <row r="29" spans="1:7" ht="12.75">
      <c r="A29" s="1016">
        <v>2012</v>
      </c>
      <c r="B29" s="1017">
        <v>46</v>
      </c>
      <c r="C29" s="1018">
        <v>68</v>
      </c>
      <c r="D29" s="1019">
        <v>2.7</v>
      </c>
      <c r="E29" s="1020">
        <v>2.61</v>
      </c>
      <c r="F29" s="1015"/>
      <c r="G29" s="1015"/>
    </row>
    <row r="30" spans="1:7" ht="12.75">
      <c r="A30" s="1016">
        <v>2013</v>
      </c>
      <c r="B30" s="1017">
        <v>44</v>
      </c>
      <c r="C30" s="1018">
        <v>66</v>
      </c>
      <c r="D30" s="1019">
        <v>2.5499999999999998</v>
      </c>
      <c r="E30" s="1020">
        <v>2.52</v>
      </c>
      <c r="F30" s="1015"/>
      <c r="G30" s="1015"/>
    </row>
    <row r="31" spans="1:7" ht="12.75">
      <c r="A31" s="1016">
        <v>2014</v>
      </c>
      <c r="B31" s="1017">
        <v>42</v>
      </c>
      <c r="C31" s="1018">
        <v>64</v>
      </c>
      <c r="D31" s="1019">
        <v>2.4</v>
      </c>
      <c r="E31" s="1020">
        <v>2.4300000000000002</v>
      </c>
      <c r="F31" s="1015"/>
      <c r="G31" s="1015"/>
    </row>
    <row r="32" spans="1:7" ht="12.75">
      <c r="A32" s="1016">
        <v>2015</v>
      </c>
      <c r="B32" s="1017">
        <v>40</v>
      </c>
      <c r="C32" s="1018">
        <v>62</v>
      </c>
      <c r="D32" s="1019">
        <v>2.25</v>
      </c>
      <c r="E32" s="1020">
        <v>2.34</v>
      </c>
      <c r="F32" s="1015"/>
      <c r="G32" s="1015"/>
    </row>
    <row r="33" spans="1:7" ht="12.75">
      <c r="A33" s="1016">
        <v>2016</v>
      </c>
      <c r="B33" s="1017">
        <v>38</v>
      </c>
      <c r="C33" s="1018">
        <v>60</v>
      </c>
      <c r="D33" s="1019">
        <v>2.1</v>
      </c>
      <c r="E33" s="1020">
        <v>2.25</v>
      </c>
      <c r="F33" s="1015"/>
      <c r="G33" s="1015"/>
    </row>
    <row r="34" spans="1:7" ht="12.75">
      <c r="A34" s="1016">
        <v>2017</v>
      </c>
      <c r="B34" s="1017">
        <v>36</v>
      </c>
      <c r="C34" s="1018">
        <v>58</v>
      </c>
      <c r="D34" s="1019">
        <v>1.95</v>
      </c>
      <c r="E34" s="1020">
        <v>2.16</v>
      </c>
      <c r="F34" s="1015"/>
      <c r="G34" s="1015"/>
    </row>
    <row r="35" spans="1:7" ht="12.75">
      <c r="A35" s="1016">
        <v>2018</v>
      </c>
      <c r="B35" s="1017">
        <v>34</v>
      </c>
      <c r="C35" s="1018">
        <v>56</v>
      </c>
      <c r="D35" s="1019">
        <v>1.8</v>
      </c>
      <c r="E35" s="1020">
        <v>2.0699999999999998</v>
      </c>
      <c r="F35" s="1015"/>
      <c r="G35" s="1015"/>
    </row>
    <row r="36" spans="1:7" ht="12.75">
      <c r="A36" s="1016">
        <v>2019</v>
      </c>
      <c r="B36" s="1017">
        <v>32</v>
      </c>
      <c r="C36" s="1018">
        <v>54</v>
      </c>
      <c r="D36" s="1019">
        <v>1.65</v>
      </c>
      <c r="E36" s="1020">
        <v>1.98</v>
      </c>
      <c r="F36" s="1015"/>
      <c r="G36" s="1015"/>
    </row>
    <row r="37" spans="1:7" ht="12.75">
      <c r="A37" s="1016">
        <v>2020</v>
      </c>
      <c r="B37" s="1017">
        <v>30</v>
      </c>
      <c r="C37" s="1018">
        <v>52</v>
      </c>
      <c r="D37" s="1019">
        <v>1.5</v>
      </c>
      <c r="E37" s="1020">
        <v>1.89</v>
      </c>
      <c r="F37" s="1015"/>
      <c r="G37" s="1015"/>
    </row>
    <row r="38" spans="1:7" ht="12.75">
      <c r="A38" s="1016">
        <v>2021</v>
      </c>
      <c r="B38" s="1017">
        <v>28</v>
      </c>
      <c r="C38" s="1018">
        <v>50</v>
      </c>
      <c r="D38" s="1019">
        <v>1.35</v>
      </c>
      <c r="E38" s="1020">
        <v>1.8</v>
      </c>
      <c r="F38" s="1015"/>
      <c r="G38" s="1015"/>
    </row>
    <row r="39" spans="1:7" ht="12.75">
      <c r="A39" s="1016">
        <v>2022</v>
      </c>
      <c r="B39" s="1017">
        <v>26</v>
      </c>
      <c r="C39" s="1018">
        <v>48</v>
      </c>
      <c r="D39" s="1019">
        <v>1.2</v>
      </c>
      <c r="E39" s="1020">
        <v>1.71</v>
      </c>
      <c r="F39" s="1015"/>
      <c r="G39" s="1015"/>
    </row>
    <row r="40" spans="1:7" ht="12.75">
      <c r="A40" s="1016">
        <v>2023</v>
      </c>
      <c r="B40" s="1370">
        <v>24</v>
      </c>
      <c r="C40" s="1371">
        <v>46</v>
      </c>
      <c r="D40" s="1371">
        <v>1.05</v>
      </c>
      <c r="E40" s="1370">
        <v>1.62</v>
      </c>
      <c r="F40" s="1022"/>
      <c r="G40" s="1022"/>
    </row>
    <row r="41" spans="1:7" ht="12.75">
      <c r="A41" s="1016">
        <v>2024</v>
      </c>
      <c r="B41" s="1017">
        <v>22</v>
      </c>
      <c r="C41" s="1018">
        <v>44</v>
      </c>
      <c r="D41" s="1019">
        <v>0.9</v>
      </c>
      <c r="E41" s="1020">
        <v>1.53</v>
      </c>
    </row>
    <row r="42" spans="1:7" ht="12.75">
      <c r="A42" s="1367"/>
      <c r="B42" s="1368"/>
      <c r="C42" s="1369"/>
      <c r="D42" s="1369"/>
      <c r="E42" s="1368"/>
    </row>
    <row r="44" spans="1:7">
      <c r="A44" t="s">
        <v>1718</v>
      </c>
    </row>
    <row r="45" spans="1:7" ht="12.75">
      <c r="A45" s="21" t="s">
        <v>372</v>
      </c>
    </row>
    <row r="46" spans="1:7" ht="12.75">
      <c r="A46" s="81" t="s">
        <v>1709</v>
      </c>
    </row>
  </sheetData>
  <mergeCells count="3">
    <mergeCell ref="B4:C4"/>
    <mergeCell ref="D4:E4"/>
    <mergeCell ref="A1:E1"/>
  </mergeCells>
  <hyperlinks>
    <hyperlink ref="A1" location="Contents!A1" display="To table of contents" xr:uid="{EE27D38D-2821-4E35-A4B0-1214FCEDF42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049-D80C-4003-A913-BE92AFE7C1D0}">
  <sheetPr>
    <tabColor rgb="FF00B050"/>
  </sheetPr>
  <dimension ref="A1:D9"/>
  <sheetViews>
    <sheetView workbookViewId="0">
      <selection activeCell="H32" sqref="H32"/>
    </sheetView>
  </sheetViews>
  <sheetFormatPr defaultRowHeight="12"/>
  <cols>
    <col min="1" max="1" width="35.1640625" customWidth="1"/>
    <col min="2" max="2" width="22.33203125" customWidth="1"/>
    <col min="3" max="3" width="19.5" customWidth="1"/>
  </cols>
  <sheetData>
    <row r="1" spans="1:4" ht="30.75" customHeight="1">
      <c r="A1" s="1869" t="s">
        <v>10</v>
      </c>
      <c r="B1" s="1869"/>
      <c r="C1" s="135"/>
      <c r="D1" s="135"/>
    </row>
    <row r="2" spans="1:4" ht="20.25">
      <c r="A2" s="126" t="s">
        <v>1719</v>
      </c>
    </row>
    <row r="3" spans="1:4" ht="15">
      <c r="B3" s="1660" t="s">
        <v>1720</v>
      </c>
      <c r="C3" s="1661" t="s">
        <v>1721</v>
      </c>
    </row>
    <row r="4" spans="1:4">
      <c r="A4" s="1662" t="s">
        <v>1722</v>
      </c>
      <c r="B4" s="1663">
        <v>0.182</v>
      </c>
      <c r="C4" s="1664">
        <v>2.8000000000000001E-2</v>
      </c>
    </row>
    <row r="5" spans="1:4">
      <c r="A5" s="1023" t="s">
        <v>1712</v>
      </c>
      <c r="B5" s="1024" t="s">
        <v>439</v>
      </c>
      <c r="C5" s="1025">
        <v>3.3999999999999998E-3</v>
      </c>
    </row>
    <row r="6" spans="1:4">
      <c r="A6" s="1141" t="s">
        <v>1713</v>
      </c>
      <c r="B6" s="1095" t="s">
        <v>439</v>
      </c>
      <c r="C6" s="1096">
        <v>2E-3</v>
      </c>
    </row>
    <row r="8" spans="1:4" ht="12.75">
      <c r="A8" s="21" t="s">
        <v>372</v>
      </c>
    </row>
    <row r="9" spans="1:4" ht="12.75">
      <c r="A9" s="81" t="s">
        <v>1709</v>
      </c>
    </row>
  </sheetData>
  <mergeCells count="1">
    <mergeCell ref="A1:B1"/>
  </mergeCells>
  <hyperlinks>
    <hyperlink ref="A1" location="Contents!A1" display="To table of contents" xr:uid="{F85255EF-ABE2-41A5-A39D-D64044CE2FB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E888-4CDA-406A-8D02-2812D52EC0C6}">
  <sheetPr>
    <tabColor rgb="FF00B050"/>
    <pageSetUpPr fitToPage="1"/>
  </sheetPr>
  <dimension ref="A1:H87"/>
  <sheetViews>
    <sheetView topLeftCell="A47" zoomScaleNormal="100" workbookViewId="0">
      <selection activeCell="D92" sqref="D92"/>
    </sheetView>
  </sheetViews>
  <sheetFormatPr defaultColWidth="10.6640625" defaultRowHeight="12.75"/>
  <cols>
    <col min="1" max="1" width="24.6640625" style="326" customWidth="1"/>
    <col min="2" max="6" width="12.5" style="326" customWidth="1"/>
    <col min="7" max="7" width="14.6640625" style="326" customWidth="1"/>
    <col min="8" max="8" width="18.33203125" style="326" customWidth="1"/>
    <col min="9" max="20" width="10.6640625" style="326" customWidth="1"/>
    <col min="21" max="16384" width="10.6640625" style="326"/>
  </cols>
  <sheetData>
    <row r="1" spans="1:8" ht="30.75" customHeight="1">
      <c r="A1" s="1869" t="s">
        <v>10</v>
      </c>
      <c r="B1" s="1869"/>
    </row>
    <row r="2" spans="1:8" ht="20.25">
      <c r="A2" s="333" t="s">
        <v>1723</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608</v>
      </c>
      <c r="H5" s="377" t="s">
        <v>608</v>
      </c>
    </row>
    <row r="6" spans="1:8" ht="14.25">
      <c r="A6" s="331"/>
      <c r="B6" s="363" t="s">
        <v>1730</v>
      </c>
      <c r="C6" s="376" t="s">
        <v>684</v>
      </c>
      <c r="D6" s="327" t="s">
        <v>1731</v>
      </c>
      <c r="E6" s="363" t="s">
        <v>1730</v>
      </c>
      <c r="F6" s="376" t="s">
        <v>684</v>
      </c>
      <c r="G6" s="335"/>
      <c r="H6" s="327"/>
    </row>
    <row r="7" spans="1:8">
      <c r="A7" s="1642"/>
      <c r="B7" s="1268" t="s">
        <v>1732</v>
      </c>
      <c r="C7" s="833"/>
      <c r="D7" s="833"/>
      <c r="E7" s="833"/>
      <c r="F7" s="833"/>
      <c r="G7" s="833"/>
      <c r="H7" s="1442"/>
    </row>
    <row r="8" spans="1:8">
      <c r="A8" s="371">
        <v>1990</v>
      </c>
      <c r="B8" s="375">
        <v>89.58</v>
      </c>
      <c r="C8" s="375">
        <v>6.81</v>
      </c>
      <c r="D8" s="375">
        <v>31.36</v>
      </c>
      <c r="E8" s="375">
        <v>371.84</v>
      </c>
      <c r="F8" s="375">
        <v>38.909999999999997</v>
      </c>
      <c r="G8" s="375">
        <v>9.0299999999999994</v>
      </c>
      <c r="H8" s="374">
        <v>29.86</v>
      </c>
    </row>
    <row r="9" spans="1:8">
      <c r="A9" s="371">
        <v>1991</v>
      </c>
      <c r="B9" s="375">
        <v>88.88</v>
      </c>
      <c r="C9" s="375">
        <v>7.01</v>
      </c>
      <c r="D9" s="375">
        <v>31.04</v>
      </c>
      <c r="E9" s="375">
        <v>356.38</v>
      </c>
      <c r="F9" s="375">
        <v>38.880000000000003</v>
      </c>
      <c r="G9" s="375">
        <v>10.029999999999999</v>
      </c>
      <c r="H9" s="374">
        <v>33.369999999999997</v>
      </c>
    </row>
    <row r="10" spans="1:8">
      <c r="A10" s="371">
        <v>1992</v>
      </c>
      <c r="B10" s="375">
        <v>86.24</v>
      </c>
      <c r="C10" s="375">
        <v>7.02</v>
      </c>
      <c r="D10" s="375">
        <v>34.04</v>
      </c>
      <c r="E10" s="375">
        <v>334.38</v>
      </c>
      <c r="F10" s="375">
        <v>37.979999999999997</v>
      </c>
      <c r="G10" s="375">
        <v>11.01</v>
      </c>
      <c r="H10" s="374">
        <v>36.89</v>
      </c>
    </row>
    <row r="11" spans="1:8">
      <c r="A11" s="371">
        <v>1993</v>
      </c>
      <c r="B11" s="375">
        <v>82.81</v>
      </c>
      <c r="C11" s="375">
        <v>6.95</v>
      </c>
      <c r="D11" s="375">
        <v>36.04</v>
      </c>
      <c r="E11" s="375">
        <v>310.69</v>
      </c>
      <c r="F11" s="375">
        <v>36.700000000000003</v>
      </c>
      <c r="G11" s="375">
        <v>11.99</v>
      </c>
      <c r="H11" s="374">
        <v>40.39</v>
      </c>
    </row>
    <row r="12" spans="1:8">
      <c r="A12" s="371">
        <v>1994</v>
      </c>
      <c r="B12" s="375">
        <v>93.44</v>
      </c>
      <c r="C12" s="375">
        <v>8.06</v>
      </c>
      <c r="D12" s="375">
        <v>36.04</v>
      </c>
      <c r="E12" s="375">
        <v>339.55</v>
      </c>
      <c r="F12" s="375">
        <v>41.66</v>
      </c>
      <c r="G12" s="375">
        <v>12.89</v>
      </c>
      <c r="H12" s="374">
        <v>43.91</v>
      </c>
    </row>
    <row r="13" spans="1:8">
      <c r="A13" s="371">
        <v>1995</v>
      </c>
      <c r="B13" s="375">
        <v>84.93</v>
      </c>
      <c r="C13" s="375">
        <v>7.85</v>
      </c>
      <c r="D13" s="375">
        <v>36.04</v>
      </c>
      <c r="E13" s="375">
        <v>330.89</v>
      </c>
      <c r="F13" s="375">
        <v>42.93</v>
      </c>
      <c r="G13" s="375">
        <v>13.84</v>
      </c>
      <c r="H13" s="374">
        <v>47.48</v>
      </c>
    </row>
    <row r="14" spans="1:8">
      <c r="A14" s="371">
        <v>1996</v>
      </c>
      <c r="B14" s="375">
        <v>74.09</v>
      </c>
      <c r="C14" s="375">
        <v>7.04</v>
      </c>
      <c r="D14" s="375">
        <v>35.96</v>
      </c>
      <c r="E14" s="375">
        <v>332.49</v>
      </c>
      <c r="F14" s="375">
        <v>44.69</v>
      </c>
      <c r="G14" s="375">
        <v>14.92</v>
      </c>
      <c r="H14" s="374">
        <v>49.35</v>
      </c>
    </row>
    <row r="15" spans="1:8">
      <c r="A15" s="371">
        <v>1997</v>
      </c>
      <c r="B15" s="375">
        <v>80.06</v>
      </c>
      <c r="C15" s="375">
        <v>6.87</v>
      </c>
      <c r="D15" s="375">
        <v>36.049999999999997</v>
      </c>
      <c r="E15" s="375">
        <v>380.64</v>
      </c>
      <c r="F15" s="375">
        <v>53.53</v>
      </c>
      <c r="G15" s="375">
        <v>15.97</v>
      </c>
      <c r="H15" s="374">
        <v>51.21</v>
      </c>
    </row>
    <row r="16" spans="1:8">
      <c r="A16" s="371">
        <v>1998</v>
      </c>
      <c r="B16" s="375">
        <v>95.84</v>
      </c>
      <c r="C16" s="375">
        <v>8.3000000000000007</v>
      </c>
      <c r="D16" s="375">
        <v>36.049999999999997</v>
      </c>
      <c r="E16" s="375">
        <v>356.29</v>
      </c>
      <c r="F16" s="375">
        <v>47.81</v>
      </c>
      <c r="G16" s="375">
        <v>17.32</v>
      </c>
      <c r="H16" s="374">
        <v>50.65</v>
      </c>
    </row>
    <row r="17" spans="1:8">
      <c r="A17" s="371">
        <v>1999</v>
      </c>
      <c r="B17" s="375">
        <v>132.07</v>
      </c>
      <c r="C17" s="375">
        <v>12.03</v>
      </c>
      <c r="D17" s="375">
        <v>36.049999999999997</v>
      </c>
      <c r="E17" s="375">
        <v>321.10000000000002</v>
      </c>
      <c r="F17" s="375">
        <v>42.84</v>
      </c>
      <c r="G17" s="375">
        <v>18.66</v>
      </c>
      <c r="H17" s="374">
        <v>50.01</v>
      </c>
    </row>
    <row r="18" spans="1:8">
      <c r="A18" s="371">
        <v>2000</v>
      </c>
      <c r="B18" s="375">
        <v>123.49</v>
      </c>
      <c r="C18" s="375">
        <v>10.029999999999999</v>
      </c>
      <c r="D18" s="375">
        <v>36.049999999999997</v>
      </c>
      <c r="E18" s="375">
        <v>319.02999999999997</v>
      </c>
      <c r="F18" s="375">
        <v>44.85</v>
      </c>
      <c r="G18" s="375">
        <v>19.88</v>
      </c>
      <c r="H18" s="374">
        <v>49.45</v>
      </c>
    </row>
    <row r="19" spans="1:8">
      <c r="A19" s="371">
        <v>2001</v>
      </c>
      <c r="B19" s="375">
        <v>114.78</v>
      </c>
      <c r="C19" s="375">
        <v>11.94</v>
      </c>
      <c r="D19" s="375">
        <v>36.049999999999997</v>
      </c>
      <c r="E19" s="375">
        <v>320.86</v>
      </c>
      <c r="F19" s="375">
        <v>48.49</v>
      </c>
      <c r="G19" s="375">
        <v>21.31</v>
      </c>
      <c r="H19" s="374">
        <v>49.16</v>
      </c>
    </row>
    <row r="20" spans="1:8">
      <c r="A20" s="371">
        <v>2002</v>
      </c>
      <c r="B20" s="375">
        <v>120.26</v>
      </c>
      <c r="C20" s="375">
        <v>11.61</v>
      </c>
      <c r="D20" s="375">
        <v>36.049999999999997</v>
      </c>
      <c r="E20" s="375">
        <v>296.52999999999997</v>
      </c>
      <c r="F20" s="375">
        <v>47.26</v>
      </c>
      <c r="G20" s="375">
        <v>22.78</v>
      </c>
      <c r="H20" s="374">
        <v>48.93</v>
      </c>
    </row>
    <row r="21" spans="1:8">
      <c r="A21" s="371">
        <v>2003</v>
      </c>
      <c r="B21" s="375">
        <v>134.86000000000001</v>
      </c>
      <c r="C21" s="375">
        <v>15.67</v>
      </c>
      <c r="D21" s="375">
        <v>36.049999999999997</v>
      </c>
      <c r="E21" s="375">
        <v>265.5</v>
      </c>
      <c r="F21" s="375">
        <v>50.44</v>
      </c>
      <c r="G21" s="375">
        <v>24.16</v>
      </c>
      <c r="H21" s="374">
        <v>48.64</v>
      </c>
    </row>
    <row r="22" spans="1:8">
      <c r="A22" s="371">
        <v>2004</v>
      </c>
      <c r="B22" s="375">
        <v>138</v>
      </c>
      <c r="C22" s="375">
        <v>16.59</v>
      </c>
      <c r="D22" s="375">
        <v>36.049999999999997</v>
      </c>
      <c r="E22" s="375">
        <v>278.24</v>
      </c>
      <c r="F22" s="375">
        <v>55.55</v>
      </c>
      <c r="G22" s="375">
        <v>25.49</v>
      </c>
      <c r="H22" s="374">
        <v>48.41</v>
      </c>
    </row>
    <row r="23" spans="1:8">
      <c r="A23" s="371">
        <v>2005</v>
      </c>
      <c r="B23" s="375">
        <v>122.64</v>
      </c>
      <c r="C23" s="375">
        <v>20.100000000000001</v>
      </c>
      <c r="D23" s="375">
        <v>36.049999999999997</v>
      </c>
      <c r="E23" s="375">
        <v>269.5</v>
      </c>
      <c r="F23" s="375">
        <v>62.19</v>
      </c>
      <c r="G23" s="375">
        <v>26.8</v>
      </c>
      <c r="H23" s="374">
        <v>47.98</v>
      </c>
    </row>
    <row r="24" spans="1:8">
      <c r="A24" s="371">
        <v>2006</v>
      </c>
      <c r="B24" s="375">
        <v>117.08</v>
      </c>
      <c r="C24" s="375">
        <v>22.71</v>
      </c>
      <c r="D24" s="375">
        <v>36.049999999999997</v>
      </c>
      <c r="E24" s="375">
        <v>266.02</v>
      </c>
      <c r="F24" s="375">
        <v>65.510000000000005</v>
      </c>
      <c r="G24" s="375">
        <v>27.25</v>
      </c>
      <c r="H24" s="374">
        <v>48.09</v>
      </c>
    </row>
    <row r="25" spans="1:8">
      <c r="A25" s="371">
        <v>2007</v>
      </c>
      <c r="B25" s="375">
        <v>123.92</v>
      </c>
      <c r="C25" s="375">
        <v>20</v>
      </c>
      <c r="D25" s="375">
        <v>36.619999999999997</v>
      </c>
      <c r="E25" s="375">
        <v>275.88</v>
      </c>
      <c r="F25" s="375">
        <v>66.67</v>
      </c>
      <c r="G25" s="375">
        <v>27.71</v>
      </c>
      <c r="H25" s="374">
        <v>48.21</v>
      </c>
    </row>
    <row r="26" spans="1:8">
      <c r="A26" s="371">
        <v>2008</v>
      </c>
      <c r="B26" s="375">
        <v>122.13</v>
      </c>
      <c r="C26" s="375">
        <v>22.32</v>
      </c>
      <c r="D26" s="375">
        <v>36.630000000000003</v>
      </c>
      <c r="E26" s="375">
        <v>257.2</v>
      </c>
      <c r="F26" s="375">
        <v>69.73</v>
      </c>
      <c r="G26" s="375">
        <v>28.11</v>
      </c>
      <c r="H26" s="374">
        <v>48.3</v>
      </c>
    </row>
    <row r="27" spans="1:8">
      <c r="A27" s="371">
        <v>2009</v>
      </c>
      <c r="B27" s="375">
        <v>107.94</v>
      </c>
      <c r="C27" s="375">
        <v>13.28</v>
      </c>
      <c r="D27" s="375">
        <v>36.72</v>
      </c>
      <c r="E27" s="375">
        <v>214.94</v>
      </c>
      <c r="F27" s="375">
        <v>36.17</v>
      </c>
      <c r="G27" s="375">
        <v>28.43</v>
      </c>
      <c r="H27" s="374">
        <v>48.3</v>
      </c>
    </row>
    <row r="28" spans="1:8">
      <c r="A28" s="371">
        <v>2010</v>
      </c>
      <c r="B28" s="375">
        <v>112.95</v>
      </c>
      <c r="C28" s="375">
        <v>15.39</v>
      </c>
      <c r="D28" s="375">
        <v>36.299999999999997</v>
      </c>
      <c r="E28" s="375">
        <v>233.09</v>
      </c>
      <c r="F28" s="375">
        <v>44.33</v>
      </c>
      <c r="G28" s="375">
        <v>28.78</v>
      </c>
      <c r="H28" s="374">
        <v>48.35</v>
      </c>
    </row>
    <row r="29" spans="1:8">
      <c r="A29" s="371">
        <v>2011</v>
      </c>
      <c r="B29" s="375">
        <v>121.15</v>
      </c>
      <c r="C29" s="375">
        <v>17.98</v>
      </c>
      <c r="D29" s="375">
        <v>36.49</v>
      </c>
      <c r="E29" s="375">
        <v>257.62</v>
      </c>
      <c r="F29" s="375">
        <v>53.85</v>
      </c>
      <c r="G29" s="375">
        <v>29.1</v>
      </c>
      <c r="H29" s="374">
        <v>48.4</v>
      </c>
    </row>
    <row r="30" spans="1:8">
      <c r="A30" s="371">
        <v>2012</v>
      </c>
      <c r="B30" s="375">
        <v>127.09</v>
      </c>
      <c r="C30" s="375">
        <v>15.64</v>
      </c>
      <c r="D30" s="375">
        <v>36.61</v>
      </c>
      <c r="E30" s="375">
        <v>271.31</v>
      </c>
      <c r="F30" s="375">
        <v>45.64</v>
      </c>
      <c r="G30" s="375">
        <v>29.47</v>
      </c>
      <c r="H30" s="374">
        <v>48.36</v>
      </c>
    </row>
    <row r="31" spans="1:8">
      <c r="A31" s="371">
        <v>2013</v>
      </c>
      <c r="B31" s="375">
        <v>122.16</v>
      </c>
      <c r="C31" s="375">
        <v>15.37</v>
      </c>
      <c r="D31" s="375">
        <v>36.6</v>
      </c>
      <c r="E31" s="375">
        <v>245.67</v>
      </c>
      <c r="F31" s="375">
        <v>43.92</v>
      </c>
      <c r="G31" s="375">
        <v>29.96</v>
      </c>
      <c r="H31" s="374">
        <v>48.39</v>
      </c>
    </row>
    <row r="32" spans="1:8">
      <c r="A32" s="371">
        <v>2014</v>
      </c>
      <c r="B32" s="375">
        <v>126.36</v>
      </c>
      <c r="C32" s="375">
        <v>17.05</v>
      </c>
      <c r="D32" s="375">
        <v>36.65</v>
      </c>
      <c r="E32" s="375">
        <v>254.93</v>
      </c>
      <c r="F32" s="375">
        <v>47.05</v>
      </c>
      <c r="G32" s="375">
        <v>30.63</v>
      </c>
      <c r="H32" s="374">
        <v>47.91</v>
      </c>
    </row>
    <row r="33" spans="1:8">
      <c r="A33" s="371">
        <v>2015</v>
      </c>
      <c r="B33" s="375">
        <v>128.99</v>
      </c>
      <c r="C33" s="375">
        <v>18.5</v>
      </c>
      <c r="D33" s="375">
        <v>36.619999999999997</v>
      </c>
      <c r="E33" s="375">
        <v>264.92</v>
      </c>
      <c r="F33" s="375">
        <v>50.32</v>
      </c>
      <c r="G33" s="375">
        <v>31.29</v>
      </c>
      <c r="H33" s="374">
        <v>47.43</v>
      </c>
    </row>
    <row r="34" spans="1:8">
      <c r="A34" s="371">
        <v>2016</v>
      </c>
      <c r="B34" s="375">
        <v>133.54</v>
      </c>
      <c r="C34" s="375">
        <v>19.38</v>
      </c>
      <c r="D34" s="375">
        <v>36.619999999999997</v>
      </c>
      <c r="E34" s="375">
        <v>269.14</v>
      </c>
      <c r="F34" s="375">
        <v>51.43</v>
      </c>
      <c r="G34" s="375">
        <v>31.99</v>
      </c>
      <c r="H34" s="374">
        <v>46.9</v>
      </c>
    </row>
    <row r="35" spans="1:8">
      <c r="A35" s="371">
        <v>2017</v>
      </c>
      <c r="B35" s="375">
        <v>131.58000000000001</v>
      </c>
      <c r="C35" s="375">
        <v>19.27</v>
      </c>
      <c r="D35" s="375">
        <v>36.65</v>
      </c>
      <c r="E35" s="375">
        <v>279.54000000000002</v>
      </c>
      <c r="F35" s="375">
        <v>51.79</v>
      </c>
      <c r="G35" s="375">
        <v>32.65</v>
      </c>
      <c r="H35" s="374">
        <v>46.37</v>
      </c>
    </row>
    <row r="36" spans="1:8">
      <c r="A36" s="371">
        <v>2018</v>
      </c>
      <c r="B36" s="375">
        <v>128.36000000000001</v>
      </c>
      <c r="C36" s="375">
        <v>20.94</v>
      </c>
      <c r="D36" s="375">
        <v>36.57</v>
      </c>
      <c r="E36" s="375">
        <v>286.48</v>
      </c>
      <c r="F36" s="375">
        <v>56.25</v>
      </c>
      <c r="G36" s="375">
        <v>33.31</v>
      </c>
      <c r="H36" s="374">
        <v>45.83</v>
      </c>
    </row>
    <row r="37" spans="1:8">
      <c r="A37" s="371">
        <v>2019</v>
      </c>
      <c r="B37" s="375">
        <v>131.82</v>
      </c>
      <c r="C37" s="375">
        <v>23.74</v>
      </c>
      <c r="D37" s="375">
        <v>36.75</v>
      </c>
      <c r="E37" s="375">
        <v>270.39999999999998</v>
      </c>
      <c r="F37" s="375">
        <v>53.42</v>
      </c>
      <c r="G37" s="375">
        <v>34.01</v>
      </c>
      <c r="H37" s="374">
        <v>45.3</v>
      </c>
    </row>
    <row r="38" spans="1:8">
      <c r="A38" s="371">
        <v>2020</v>
      </c>
      <c r="B38" s="375">
        <v>130.25</v>
      </c>
      <c r="C38" s="375">
        <v>26.55</v>
      </c>
      <c r="D38" s="375">
        <v>36.770000000000003</v>
      </c>
      <c r="E38" s="375">
        <v>237.85</v>
      </c>
      <c r="F38" s="375">
        <v>48.47</v>
      </c>
      <c r="G38" s="375">
        <v>34.67</v>
      </c>
      <c r="H38" s="374">
        <v>44.77</v>
      </c>
    </row>
    <row r="39" spans="1:8">
      <c r="A39" s="371">
        <v>2021</v>
      </c>
      <c r="B39" s="375">
        <v>131.15</v>
      </c>
      <c r="C39" s="375">
        <v>28.3</v>
      </c>
      <c r="D39" s="375">
        <v>36.75</v>
      </c>
      <c r="E39" s="375">
        <v>249.58</v>
      </c>
      <c r="F39" s="375">
        <v>53.86</v>
      </c>
      <c r="G39" s="375">
        <v>35.33</v>
      </c>
      <c r="H39" s="374">
        <v>44.25</v>
      </c>
    </row>
    <row r="40" spans="1:8">
      <c r="A40" s="371">
        <v>2022</v>
      </c>
      <c r="B40" s="986">
        <v>127.92</v>
      </c>
      <c r="C40" s="986">
        <v>26.36</v>
      </c>
      <c r="D40" s="986">
        <v>35.5</v>
      </c>
      <c r="E40" s="986">
        <v>245.89</v>
      </c>
      <c r="F40" s="986">
        <v>50.67</v>
      </c>
      <c r="G40" s="986">
        <v>36</v>
      </c>
      <c r="H40" s="987">
        <v>43.75</v>
      </c>
    </row>
    <row r="41" spans="1:8">
      <c r="A41" s="500">
        <v>2023</v>
      </c>
      <c r="B41" s="150">
        <v>119.5</v>
      </c>
      <c r="C41" s="150">
        <v>24.6</v>
      </c>
      <c r="D41" s="150">
        <v>33.200000000000003</v>
      </c>
      <c r="E41" s="150">
        <v>229.8</v>
      </c>
      <c r="F41" s="150">
        <v>47.4</v>
      </c>
      <c r="G41" s="150">
        <v>35.5</v>
      </c>
      <c r="H41" s="1276">
        <v>44.2</v>
      </c>
    </row>
    <row r="42" spans="1:8">
      <c r="A42" s="371">
        <v>2024</v>
      </c>
      <c r="B42" s="986">
        <v>121.49</v>
      </c>
      <c r="C42" s="986">
        <v>25.04</v>
      </c>
      <c r="D42" s="986">
        <v>33.71</v>
      </c>
      <c r="E42" s="986">
        <v>233.52</v>
      </c>
      <c r="F42" s="986">
        <v>48.12</v>
      </c>
      <c r="G42" s="986">
        <v>36.07</v>
      </c>
      <c r="H42" s="987">
        <v>44.89</v>
      </c>
    </row>
    <row r="43" spans="1:8">
      <c r="A43" s="371"/>
      <c r="B43" s="555"/>
      <c r="C43" s="555"/>
      <c r="D43" s="555"/>
      <c r="E43" s="555"/>
      <c r="F43" s="555"/>
      <c r="G43" s="555"/>
      <c r="H43" s="556"/>
    </row>
    <row r="44" spans="1:8">
      <c r="A44" s="373"/>
      <c r="B44" s="321" t="s">
        <v>1733</v>
      </c>
      <c r="C44" s="320"/>
      <c r="D44" s="320"/>
      <c r="E44" s="320"/>
      <c r="F44" s="320"/>
      <c r="G44" s="320"/>
      <c r="H44" s="372"/>
    </row>
    <row r="45" spans="1:8">
      <c r="A45" s="373"/>
      <c r="B45" s="320"/>
      <c r="C45" s="320"/>
      <c r="D45" s="320"/>
      <c r="E45" s="320"/>
      <c r="F45" s="320"/>
      <c r="G45" s="320"/>
      <c r="H45" s="372"/>
    </row>
    <row r="46" spans="1:8">
      <c r="A46" s="371">
        <v>1990</v>
      </c>
      <c r="B46" s="370">
        <v>3.82</v>
      </c>
      <c r="C46" s="370">
        <v>0.28999999999999998</v>
      </c>
      <c r="D46" s="370">
        <v>1.34</v>
      </c>
      <c r="E46" s="370">
        <v>15.86</v>
      </c>
      <c r="F46" s="370">
        <v>1.66</v>
      </c>
      <c r="G46" s="370">
        <v>0.38</v>
      </c>
      <c r="H46" s="1279">
        <v>1.28</v>
      </c>
    </row>
    <row r="47" spans="1:8">
      <c r="A47" s="371">
        <v>1991</v>
      </c>
      <c r="B47" s="370">
        <v>3.79</v>
      </c>
      <c r="C47" s="370">
        <v>0.3</v>
      </c>
      <c r="D47" s="370">
        <v>1.32</v>
      </c>
      <c r="E47" s="370">
        <v>15.2</v>
      </c>
      <c r="F47" s="370">
        <v>1.66</v>
      </c>
      <c r="G47" s="370">
        <v>0.42</v>
      </c>
      <c r="H47" s="1279">
        <v>1.44</v>
      </c>
    </row>
    <row r="48" spans="1:8">
      <c r="A48" s="371">
        <v>1992</v>
      </c>
      <c r="B48" s="370">
        <v>3.68</v>
      </c>
      <c r="C48" s="370">
        <v>0.3</v>
      </c>
      <c r="D48" s="370">
        <v>1.45</v>
      </c>
      <c r="E48" s="370">
        <v>14.26</v>
      </c>
      <c r="F48" s="370">
        <v>1.62</v>
      </c>
      <c r="G48" s="370">
        <v>0.46</v>
      </c>
      <c r="H48" s="1279">
        <v>1.59</v>
      </c>
    </row>
    <row r="49" spans="1:8">
      <c r="A49" s="371">
        <v>1993</v>
      </c>
      <c r="B49" s="370">
        <v>3.53</v>
      </c>
      <c r="C49" s="370">
        <v>0.3</v>
      </c>
      <c r="D49" s="370">
        <v>1.54</v>
      </c>
      <c r="E49" s="370">
        <v>13.25</v>
      </c>
      <c r="F49" s="370">
        <v>1.57</v>
      </c>
      <c r="G49" s="370">
        <v>0.5</v>
      </c>
      <c r="H49" s="1279">
        <v>1.74</v>
      </c>
    </row>
    <row r="50" spans="1:8">
      <c r="A50" s="371">
        <v>1994</v>
      </c>
      <c r="B50" s="370">
        <v>3.99</v>
      </c>
      <c r="C50" s="370">
        <v>0.34</v>
      </c>
      <c r="D50" s="370">
        <v>1.54</v>
      </c>
      <c r="E50" s="370">
        <v>14.48</v>
      </c>
      <c r="F50" s="370">
        <v>1.78</v>
      </c>
      <c r="G50" s="370">
        <v>0.54</v>
      </c>
      <c r="H50" s="1279">
        <v>1.89</v>
      </c>
    </row>
    <row r="51" spans="1:8">
      <c r="A51" s="371">
        <v>1995</v>
      </c>
      <c r="B51" s="370">
        <v>3.62</v>
      </c>
      <c r="C51" s="370">
        <v>0.33</v>
      </c>
      <c r="D51" s="370">
        <v>1.54</v>
      </c>
      <c r="E51" s="370">
        <v>14.11</v>
      </c>
      <c r="F51" s="370">
        <v>1.83</v>
      </c>
      <c r="G51" s="370">
        <v>0.57999999999999996</v>
      </c>
      <c r="H51" s="1279">
        <v>2.04</v>
      </c>
    </row>
    <row r="52" spans="1:8">
      <c r="A52" s="371">
        <v>1996</v>
      </c>
      <c r="B52" s="370">
        <v>3.17</v>
      </c>
      <c r="C52" s="370">
        <v>0.3</v>
      </c>
      <c r="D52" s="370">
        <v>1.54</v>
      </c>
      <c r="E52" s="370">
        <v>14.21</v>
      </c>
      <c r="F52" s="370">
        <v>1.91</v>
      </c>
      <c r="G52" s="370">
        <v>0.63</v>
      </c>
      <c r="H52" s="1279">
        <v>2.12</v>
      </c>
    </row>
    <row r="53" spans="1:8">
      <c r="A53" s="371">
        <v>1997</v>
      </c>
      <c r="B53" s="370">
        <v>3.41</v>
      </c>
      <c r="C53" s="370">
        <v>0.28999999999999998</v>
      </c>
      <c r="D53" s="370">
        <v>1.54</v>
      </c>
      <c r="E53" s="370">
        <v>16.23</v>
      </c>
      <c r="F53" s="370">
        <v>2.2799999999999998</v>
      </c>
      <c r="G53" s="370">
        <v>0.67</v>
      </c>
      <c r="H53" s="1279">
        <v>2.2000000000000002</v>
      </c>
    </row>
    <row r="54" spans="1:8">
      <c r="A54" s="371">
        <v>1998</v>
      </c>
      <c r="B54" s="370">
        <v>4.09</v>
      </c>
      <c r="C54" s="370">
        <v>0.35</v>
      </c>
      <c r="D54" s="370">
        <v>1.54</v>
      </c>
      <c r="E54" s="370">
        <v>15.19</v>
      </c>
      <c r="F54" s="370">
        <v>2.04</v>
      </c>
      <c r="G54" s="370">
        <v>0.73</v>
      </c>
      <c r="H54" s="1279">
        <v>2.1800000000000002</v>
      </c>
    </row>
    <row r="55" spans="1:8">
      <c r="A55" s="371">
        <v>1999</v>
      </c>
      <c r="B55" s="370">
        <v>5.63</v>
      </c>
      <c r="C55" s="370">
        <v>0.51</v>
      </c>
      <c r="D55" s="370">
        <v>1.54</v>
      </c>
      <c r="E55" s="370">
        <v>13.69</v>
      </c>
      <c r="F55" s="370">
        <v>1.83</v>
      </c>
      <c r="G55" s="370">
        <v>0.78</v>
      </c>
      <c r="H55" s="1279">
        <v>2.15</v>
      </c>
    </row>
    <row r="56" spans="1:8">
      <c r="A56" s="371">
        <v>2000</v>
      </c>
      <c r="B56" s="370">
        <v>5.27</v>
      </c>
      <c r="C56" s="370">
        <v>0.43</v>
      </c>
      <c r="D56" s="370">
        <v>1.54</v>
      </c>
      <c r="E56" s="370">
        <v>13.6</v>
      </c>
      <c r="F56" s="370">
        <v>1.91</v>
      </c>
      <c r="G56" s="370">
        <v>0.83</v>
      </c>
      <c r="H56" s="1279">
        <v>2.13</v>
      </c>
    </row>
    <row r="57" spans="1:8">
      <c r="A57" s="371">
        <v>2001</v>
      </c>
      <c r="B57" s="370">
        <v>4.8899999999999997</v>
      </c>
      <c r="C57" s="370">
        <v>0.51</v>
      </c>
      <c r="D57" s="370">
        <v>1.54</v>
      </c>
      <c r="E57" s="370">
        <v>13.68</v>
      </c>
      <c r="F57" s="370">
        <v>2.0699999999999998</v>
      </c>
      <c r="G57" s="370">
        <v>0.9</v>
      </c>
      <c r="H57" s="1279">
        <v>2.11</v>
      </c>
    </row>
    <row r="58" spans="1:8">
      <c r="A58" s="371">
        <v>2002</v>
      </c>
      <c r="B58" s="370">
        <v>5.13</v>
      </c>
      <c r="C58" s="370">
        <v>0.5</v>
      </c>
      <c r="D58" s="370">
        <v>1.54</v>
      </c>
      <c r="E58" s="370">
        <v>12.64</v>
      </c>
      <c r="F58" s="370">
        <v>2.02</v>
      </c>
      <c r="G58" s="370">
        <v>0.96</v>
      </c>
      <c r="H58" s="1279">
        <v>2.1</v>
      </c>
    </row>
    <row r="59" spans="1:8">
      <c r="A59" s="371">
        <v>2003</v>
      </c>
      <c r="B59" s="370">
        <v>5.75</v>
      </c>
      <c r="C59" s="370">
        <v>0.67</v>
      </c>
      <c r="D59" s="370">
        <v>1.54</v>
      </c>
      <c r="E59" s="370">
        <v>11.32</v>
      </c>
      <c r="F59" s="370">
        <v>2.15</v>
      </c>
      <c r="G59" s="370">
        <v>1.01</v>
      </c>
      <c r="H59" s="1279">
        <v>2.09</v>
      </c>
    </row>
    <row r="60" spans="1:8">
      <c r="A60" s="371">
        <v>2004</v>
      </c>
      <c r="B60" s="370">
        <v>5.88</v>
      </c>
      <c r="C60" s="370">
        <v>0.71</v>
      </c>
      <c r="D60" s="370">
        <v>1.54</v>
      </c>
      <c r="E60" s="370">
        <v>11.86</v>
      </c>
      <c r="F60" s="370">
        <v>2.37</v>
      </c>
      <c r="G60" s="370">
        <v>1.07</v>
      </c>
      <c r="H60" s="1279">
        <v>2.08</v>
      </c>
    </row>
    <row r="61" spans="1:8">
      <c r="A61" s="371">
        <v>2005</v>
      </c>
      <c r="B61" s="370">
        <v>5.23</v>
      </c>
      <c r="C61" s="370">
        <v>0.86</v>
      </c>
      <c r="D61" s="370">
        <v>1.54</v>
      </c>
      <c r="E61" s="370">
        <v>11.49</v>
      </c>
      <c r="F61" s="370">
        <v>2.65</v>
      </c>
      <c r="G61" s="370">
        <v>1.1299999999999999</v>
      </c>
      <c r="H61" s="1279">
        <v>2.06</v>
      </c>
    </row>
    <row r="62" spans="1:8">
      <c r="A62" s="371">
        <v>2006</v>
      </c>
      <c r="B62" s="370">
        <v>4.99</v>
      </c>
      <c r="C62" s="370">
        <v>0.97</v>
      </c>
      <c r="D62" s="370">
        <v>1.54</v>
      </c>
      <c r="E62" s="370">
        <v>11.34</v>
      </c>
      <c r="F62" s="370">
        <v>2.79</v>
      </c>
      <c r="G62" s="370">
        <v>1.1399999999999999</v>
      </c>
      <c r="H62" s="1279">
        <v>2.0699999999999998</v>
      </c>
    </row>
    <row r="63" spans="1:8">
      <c r="A63" s="371">
        <v>2007</v>
      </c>
      <c r="B63" s="370">
        <v>5.2</v>
      </c>
      <c r="C63" s="370">
        <v>0.84</v>
      </c>
      <c r="D63" s="370">
        <v>1.54</v>
      </c>
      <c r="E63" s="370">
        <v>11.58</v>
      </c>
      <c r="F63" s="370">
        <v>2.8</v>
      </c>
      <c r="G63" s="370">
        <v>1.1599999999999999</v>
      </c>
      <c r="H63" s="1279">
        <v>2.0699999999999998</v>
      </c>
    </row>
    <row r="64" spans="1:8">
      <c r="A64" s="371">
        <v>2008</v>
      </c>
      <c r="B64" s="370">
        <v>5.13</v>
      </c>
      <c r="C64" s="370">
        <v>0.94</v>
      </c>
      <c r="D64" s="370">
        <v>1.54</v>
      </c>
      <c r="E64" s="370">
        <v>10.79</v>
      </c>
      <c r="F64" s="370">
        <v>2.93</v>
      </c>
      <c r="G64" s="370">
        <v>1.18</v>
      </c>
      <c r="H64" s="1279">
        <v>2.08</v>
      </c>
    </row>
    <row r="65" spans="1:8">
      <c r="A65" s="371">
        <v>2009</v>
      </c>
      <c r="B65" s="370">
        <v>4.5199999999999996</v>
      </c>
      <c r="C65" s="370">
        <v>0.56000000000000005</v>
      </c>
      <c r="D65" s="370">
        <v>1.54</v>
      </c>
      <c r="E65" s="370">
        <v>9</v>
      </c>
      <c r="F65" s="370">
        <v>1.51</v>
      </c>
      <c r="G65" s="370">
        <v>1.19</v>
      </c>
      <c r="H65" s="1279">
        <v>2.08</v>
      </c>
    </row>
    <row r="66" spans="1:8">
      <c r="A66" s="371">
        <v>2010</v>
      </c>
      <c r="B66" s="370">
        <v>4.78</v>
      </c>
      <c r="C66" s="370">
        <v>0.65</v>
      </c>
      <c r="D66" s="370">
        <v>1.54</v>
      </c>
      <c r="E66" s="370">
        <v>9.8699999999999992</v>
      </c>
      <c r="F66" s="370">
        <v>1.88</v>
      </c>
      <c r="G66" s="370">
        <v>1.21</v>
      </c>
      <c r="H66" s="1279">
        <v>2.08</v>
      </c>
    </row>
    <row r="67" spans="1:8">
      <c r="A67" s="371">
        <v>2011</v>
      </c>
      <c r="B67" s="370">
        <v>5.0999999999999996</v>
      </c>
      <c r="C67" s="370">
        <v>0.76</v>
      </c>
      <c r="D67" s="370">
        <v>1.54</v>
      </c>
      <c r="E67" s="370">
        <v>10.85</v>
      </c>
      <c r="F67" s="370">
        <v>2.27</v>
      </c>
      <c r="G67" s="370">
        <v>1.22</v>
      </c>
      <c r="H67" s="1279">
        <v>2.08</v>
      </c>
    </row>
    <row r="68" spans="1:8">
      <c r="A68" s="371">
        <v>2012</v>
      </c>
      <c r="B68" s="370">
        <v>5.34</v>
      </c>
      <c r="C68" s="370">
        <v>0.66</v>
      </c>
      <c r="D68" s="370">
        <v>1.54</v>
      </c>
      <c r="E68" s="370">
        <v>11.39</v>
      </c>
      <c r="F68" s="370">
        <v>1.92</v>
      </c>
      <c r="G68" s="370">
        <v>1.24</v>
      </c>
      <c r="H68" s="1279">
        <v>2.08</v>
      </c>
    </row>
    <row r="69" spans="1:8">
      <c r="A69" s="371">
        <v>2013</v>
      </c>
      <c r="B69" s="370">
        <v>5.13</v>
      </c>
      <c r="C69" s="370">
        <v>0.65</v>
      </c>
      <c r="D69" s="370">
        <v>1.54</v>
      </c>
      <c r="E69" s="370">
        <v>10.32</v>
      </c>
      <c r="F69" s="370">
        <v>1.85</v>
      </c>
      <c r="G69" s="370">
        <v>1.26</v>
      </c>
      <c r="H69" s="1279">
        <v>2.08</v>
      </c>
    </row>
    <row r="70" spans="1:8">
      <c r="A70" s="371">
        <v>2014</v>
      </c>
      <c r="B70" s="370">
        <v>5.3</v>
      </c>
      <c r="C70" s="370">
        <v>0.71</v>
      </c>
      <c r="D70" s="370">
        <v>1.54</v>
      </c>
      <c r="E70" s="370">
        <v>10.69</v>
      </c>
      <c r="F70" s="370">
        <v>1.97</v>
      </c>
      <c r="G70" s="370">
        <v>1.29</v>
      </c>
      <c r="H70" s="1279">
        <v>2.06</v>
      </c>
    </row>
    <row r="71" spans="1:8">
      <c r="A71" s="371">
        <v>2015</v>
      </c>
      <c r="B71" s="370">
        <v>5.41</v>
      </c>
      <c r="C71" s="370">
        <v>0.78</v>
      </c>
      <c r="D71" s="370">
        <v>1.54</v>
      </c>
      <c r="E71" s="370">
        <v>11.12</v>
      </c>
      <c r="F71" s="370">
        <v>2.11</v>
      </c>
      <c r="G71" s="370">
        <v>1.31</v>
      </c>
      <c r="H71" s="1279">
        <v>2.04</v>
      </c>
    </row>
    <row r="72" spans="1:8">
      <c r="A72" s="371">
        <v>2016</v>
      </c>
      <c r="B72" s="370">
        <v>5.61</v>
      </c>
      <c r="C72" s="370">
        <v>0.81</v>
      </c>
      <c r="D72" s="370">
        <v>1.54</v>
      </c>
      <c r="E72" s="370">
        <v>11.3</v>
      </c>
      <c r="F72" s="370">
        <v>2.16</v>
      </c>
      <c r="G72" s="370">
        <v>1.34</v>
      </c>
      <c r="H72" s="1279">
        <v>2.02</v>
      </c>
    </row>
    <row r="73" spans="1:8">
      <c r="A73" s="371">
        <v>2017</v>
      </c>
      <c r="B73" s="370">
        <v>5.52</v>
      </c>
      <c r="C73" s="370">
        <v>0.81</v>
      </c>
      <c r="D73" s="370">
        <v>1.54</v>
      </c>
      <c r="E73" s="370">
        <v>11.72</v>
      </c>
      <c r="F73" s="370">
        <v>2.17</v>
      </c>
      <c r="G73" s="370">
        <v>1.37</v>
      </c>
      <c r="H73" s="1279">
        <v>1.99</v>
      </c>
    </row>
    <row r="74" spans="1:8">
      <c r="A74" s="371">
        <v>2018</v>
      </c>
      <c r="B74" s="370">
        <v>5.4</v>
      </c>
      <c r="C74" s="370">
        <v>0.88</v>
      </c>
      <c r="D74" s="370">
        <v>1.54</v>
      </c>
      <c r="E74" s="370">
        <v>12.04</v>
      </c>
      <c r="F74" s="370">
        <v>2.36</v>
      </c>
      <c r="G74" s="370">
        <v>1.4</v>
      </c>
      <c r="H74" s="1279">
        <v>1.97</v>
      </c>
    </row>
    <row r="75" spans="1:8">
      <c r="A75" s="371">
        <v>2019</v>
      </c>
      <c r="B75" s="370">
        <v>5.51</v>
      </c>
      <c r="C75" s="370">
        <v>0.99</v>
      </c>
      <c r="D75" s="370">
        <v>1.54</v>
      </c>
      <c r="E75" s="370">
        <v>11.31</v>
      </c>
      <c r="F75" s="370">
        <v>2.23</v>
      </c>
      <c r="G75" s="370">
        <v>1.43</v>
      </c>
      <c r="H75" s="1279">
        <v>1.95</v>
      </c>
    </row>
    <row r="76" spans="1:8">
      <c r="A76" s="371">
        <v>2020</v>
      </c>
      <c r="B76" s="370">
        <v>5.45</v>
      </c>
      <c r="C76" s="370">
        <v>1.1100000000000001</v>
      </c>
      <c r="D76" s="370">
        <v>1.54</v>
      </c>
      <c r="E76" s="370">
        <v>9.94</v>
      </c>
      <c r="F76" s="370">
        <v>2.0299999999999998</v>
      </c>
      <c r="G76" s="370">
        <v>1.46</v>
      </c>
      <c r="H76" s="1279">
        <v>1.92</v>
      </c>
    </row>
    <row r="77" spans="1:8">
      <c r="A77" s="371">
        <v>2021</v>
      </c>
      <c r="B77" s="370">
        <v>5.49</v>
      </c>
      <c r="C77" s="370">
        <v>1.18</v>
      </c>
      <c r="D77" s="370">
        <v>1.54</v>
      </c>
      <c r="E77" s="370">
        <v>10.44</v>
      </c>
      <c r="F77" s="370">
        <v>2.25</v>
      </c>
      <c r="G77" s="370">
        <v>1.48</v>
      </c>
      <c r="H77" s="1279">
        <v>1.9</v>
      </c>
    </row>
    <row r="78" spans="1:8">
      <c r="A78" s="371">
        <v>2022</v>
      </c>
      <c r="B78" s="370">
        <v>5.35</v>
      </c>
      <c r="C78" s="370">
        <v>1.1000000000000001</v>
      </c>
      <c r="D78" s="370">
        <v>1.48</v>
      </c>
      <c r="E78" s="370">
        <v>10.29</v>
      </c>
      <c r="F78" s="370">
        <v>2.12</v>
      </c>
      <c r="G78" s="370">
        <v>1.51</v>
      </c>
      <c r="H78" s="1279">
        <v>1.88</v>
      </c>
    </row>
    <row r="79" spans="1:8">
      <c r="A79" s="500">
        <v>2023</v>
      </c>
      <c r="B79" s="1277">
        <v>5</v>
      </c>
      <c r="C79" s="150">
        <v>1.03</v>
      </c>
      <c r="D79" s="150">
        <v>1.39</v>
      </c>
      <c r="E79" s="150">
        <v>9.61</v>
      </c>
      <c r="F79" s="150">
        <v>1.98</v>
      </c>
      <c r="G79" s="150">
        <v>1.51</v>
      </c>
      <c r="H79" s="1278">
        <v>1.9</v>
      </c>
    </row>
    <row r="80" spans="1:8">
      <c r="A80" s="371">
        <v>2024</v>
      </c>
      <c r="B80" s="370">
        <v>5.08</v>
      </c>
      <c r="C80" s="370">
        <v>1.05</v>
      </c>
      <c r="D80" s="370">
        <v>1.41</v>
      </c>
      <c r="E80" s="370">
        <v>9.77</v>
      </c>
      <c r="F80" s="370">
        <v>2.0099999999999998</v>
      </c>
      <c r="G80" s="370">
        <v>1.53</v>
      </c>
      <c r="H80" s="369">
        <v>1.93</v>
      </c>
    </row>
    <row r="81" spans="1:8">
      <c r="A81" s="988"/>
      <c r="B81" s="368"/>
      <c r="C81" s="368"/>
      <c r="D81" s="368"/>
      <c r="E81" s="368"/>
      <c r="F81" s="368"/>
      <c r="G81" s="368"/>
      <c r="H81" s="1666"/>
    </row>
    <row r="82" spans="1:8" ht="14.25">
      <c r="A82" s="361" t="s">
        <v>1734</v>
      </c>
    </row>
    <row r="83" spans="1:8">
      <c r="A83" s="152" t="s">
        <v>493</v>
      </c>
    </row>
    <row r="84" spans="1:8" ht="14.25">
      <c r="A84" s="361" t="s">
        <v>1735</v>
      </c>
    </row>
    <row r="85" spans="1:8" ht="14.25">
      <c r="A85" s="361" t="s">
        <v>1736</v>
      </c>
    </row>
    <row r="86" spans="1:8">
      <c r="A86" s="151" t="s">
        <v>493</v>
      </c>
    </row>
    <row r="87" spans="1:8" ht="14.25">
      <c r="A87" s="361" t="s">
        <v>1737</v>
      </c>
    </row>
  </sheetData>
  <mergeCells count="3">
    <mergeCell ref="A1:B1"/>
    <mergeCell ref="B4:D4"/>
    <mergeCell ref="E4:F4"/>
  </mergeCells>
  <hyperlinks>
    <hyperlink ref="A1" location="Contents!A1" display="To table of contents" xr:uid="{920DC170-466D-44AC-8C33-1A827FF9EBE1}"/>
    <hyperlink ref="A86" r:id="rId1" display="Documentation' on the website of the Dutch Emission Registration." xr:uid="{82B2E633-2C06-439C-ACAA-65BA03DAD4CA}"/>
    <hyperlink ref="A83" r:id="rId2" xr:uid="{88AD439A-6F2C-417A-8B98-DED9A1C96D41}"/>
  </hyperlinks>
  <pageMargins left="0.49" right="0.46" top="0.39" bottom="0.43" header="0.23" footer="0.32"/>
  <pageSetup paperSize="9" scale="55" orientation="landscape" r:id="rId3"/>
  <headerFooter alignWithMargins="0"/>
  <customProperties>
    <customPr name="EpmWorksheetKeyString_GUID" r:id="rId4"/>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8369-DC1E-40B7-8FE9-09B8D1E58C5C}">
  <sheetPr>
    <tabColor rgb="FF00B050"/>
    <pageSetUpPr fitToPage="1"/>
  </sheetPr>
  <dimension ref="A1:H50"/>
  <sheetViews>
    <sheetView topLeftCell="A24" zoomScaleNormal="100" workbookViewId="0">
      <selection activeCell="I30" sqref="I30"/>
    </sheetView>
  </sheetViews>
  <sheetFormatPr defaultColWidth="10.6640625" defaultRowHeight="12.75"/>
  <cols>
    <col min="1" max="1" width="18" style="326" customWidth="1"/>
    <col min="2" max="6" width="12" style="326" customWidth="1"/>
    <col min="7" max="8" width="14.6640625" style="326" customWidth="1"/>
    <col min="9" max="9" width="59.6640625" style="326" customWidth="1"/>
    <col min="10" max="10" width="12" style="326" customWidth="1"/>
    <col min="11" max="16384" width="10.6640625" style="326"/>
  </cols>
  <sheetData>
    <row r="1" spans="1:8" ht="30.75" customHeight="1">
      <c r="A1" s="1869" t="s">
        <v>10</v>
      </c>
      <c r="B1" s="1869"/>
    </row>
    <row r="2" spans="1:8" ht="20.25">
      <c r="A2" s="333" t="s">
        <v>1738</v>
      </c>
      <c r="H2" s="361" t="s">
        <v>684</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687</v>
      </c>
      <c r="H5" s="377" t="s">
        <v>687</v>
      </c>
    </row>
    <row r="6" spans="1:8" ht="14.25">
      <c r="A6" s="331"/>
      <c r="B6" s="363" t="s">
        <v>1739</v>
      </c>
      <c r="C6" s="376" t="s">
        <v>686</v>
      </c>
      <c r="D6" s="327" t="s">
        <v>1740</v>
      </c>
      <c r="E6" s="363" t="s">
        <v>1741</v>
      </c>
      <c r="F6" s="376" t="s">
        <v>686</v>
      </c>
      <c r="G6" s="335"/>
      <c r="H6" s="327"/>
    </row>
    <row r="7" spans="1:8">
      <c r="A7" s="1642"/>
      <c r="B7" s="1268" t="s">
        <v>379</v>
      </c>
      <c r="C7" s="833"/>
      <c r="D7" s="833"/>
      <c r="E7" s="833"/>
      <c r="F7" s="833"/>
      <c r="G7" s="833"/>
      <c r="H7" s="1442"/>
    </row>
    <row r="8" spans="1:8">
      <c r="A8" s="331"/>
      <c r="H8" s="362"/>
    </row>
    <row r="9" spans="1:8">
      <c r="A9" s="371">
        <v>1990</v>
      </c>
      <c r="B9" s="381">
        <v>4.1500000000000004</v>
      </c>
      <c r="C9" s="381">
        <v>3.55</v>
      </c>
      <c r="D9" s="381">
        <v>10</v>
      </c>
      <c r="E9" s="381">
        <v>3.75</v>
      </c>
      <c r="F9" s="381">
        <v>3.45</v>
      </c>
      <c r="G9" s="1281">
        <v>318.75</v>
      </c>
      <c r="H9" s="1282">
        <v>28.2</v>
      </c>
    </row>
    <row r="10" spans="1:8">
      <c r="A10" s="371">
        <v>1991</v>
      </c>
      <c r="B10" s="381">
        <v>3.97</v>
      </c>
      <c r="C10" s="381">
        <v>3.53</v>
      </c>
      <c r="D10" s="381">
        <v>10</v>
      </c>
      <c r="E10" s="381">
        <v>3.69</v>
      </c>
      <c r="F10" s="381">
        <v>3.46</v>
      </c>
      <c r="G10" s="1281">
        <v>319.81</v>
      </c>
      <c r="H10" s="1282">
        <v>28.2</v>
      </c>
    </row>
    <row r="11" spans="1:8">
      <c r="A11" s="371">
        <v>1992</v>
      </c>
      <c r="B11" s="381">
        <v>3.8</v>
      </c>
      <c r="C11" s="381">
        <v>3.52</v>
      </c>
      <c r="D11" s="381">
        <v>10</v>
      </c>
      <c r="E11" s="381">
        <v>3.62</v>
      </c>
      <c r="F11" s="381">
        <v>3.47</v>
      </c>
      <c r="G11" s="1281">
        <v>321.01</v>
      </c>
      <c r="H11" s="1282">
        <v>28.2</v>
      </c>
    </row>
    <row r="12" spans="1:8">
      <c r="A12" s="371">
        <v>1993</v>
      </c>
      <c r="B12" s="381">
        <v>3.64</v>
      </c>
      <c r="C12" s="381">
        <v>3.5</v>
      </c>
      <c r="D12" s="381">
        <v>10</v>
      </c>
      <c r="E12" s="381">
        <v>3.56</v>
      </c>
      <c r="F12" s="381">
        <v>3.48</v>
      </c>
      <c r="G12" s="1281">
        <v>322.68</v>
      </c>
      <c r="H12" s="1282">
        <v>28.2</v>
      </c>
    </row>
    <row r="13" spans="1:8">
      <c r="A13" s="371">
        <v>1994</v>
      </c>
      <c r="B13" s="381">
        <v>3.49</v>
      </c>
      <c r="C13" s="381">
        <v>3.49</v>
      </c>
      <c r="D13" s="381">
        <v>10</v>
      </c>
      <c r="E13" s="381">
        <v>3.49</v>
      </c>
      <c r="F13" s="381">
        <v>3.49</v>
      </c>
      <c r="G13" s="1281">
        <v>324.29000000000002</v>
      </c>
      <c r="H13" s="1282">
        <v>28.2</v>
      </c>
    </row>
    <row r="14" spans="1:8">
      <c r="A14" s="371">
        <v>1995</v>
      </c>
      <c r="B14" s="381">
        <v>3.41</v>
      </c>
      <c r="C14" s="381">
        <v>3.41</v>
      </c>
      <c r="D14" s="381">
        <v>10</v>
      </c>
      <c r="E14" s="381">
        <v>3.41</v>
      </c>
      <c r="F14" s="381">
        <v>3.41</v>
      </c>
      <c r="G14" s="1281">
        <v>325.60000000000002</v>
      </c>
      <c r="H14" s="1282">
        <v>28.2</v>
      </c>
    </row>
    <row r="15" spans="1:8">
      <c r="A15" s="371">
        <v>1996</v>
      </c>
      <c r="B15" s="381">
        <v>3.33</v>
      </c>
      <c r="C15" s="381">
        <v>3.33</v>
      </c>
      <c r="D15" s="381">
        <v>10</v>
      </c>
      <c r="E15" s="381">
        <v>3.33</v>
      </c>
      <c r="F15" s="381">
        <v>3.33</v>
      </c>
      <c r="G15" s="1281">
        <v>332.39</v>
      </c>
      <c r="H15" s="1282">
        <v>28.14</v>
      </c>
    </row>
    <row r="16" spans="1:8">
      <c r="A16" s="371">
        <v>1997</v>
      </c>
      <c r="B16" s="381">
        <v>3.25</v>
      </c>
      <c r="C16" s="381">
        <v>3.25</v>
      </c>
      <c r="D16" s="381">
        <v>10</v>
      </c>
      <c r="E16" s="381">
        <v>3.25</v>
      </c>
      <c r="F16" s="381">
        <v>3.25</v>
      </c>
      <c r="G16" s="1281">
        <v>338.8</v>
      </c>
      <c r="H16" s="1282">
        <v>28.21</v>
      </c>
    </row>
    <row r="17" spans="1:8">
      <c r="A17" s="371">
        <v>1998</v>
      </c>
      <c r="B17" s="381">
        <v>3.17</v>
      </c>
      <c r="C17" s="381">
        <v>3.17</v>
      </c>
      <c r="D17" s="381">
        <v>10</v>
      </c>
      <c r="E17" s="381">
        <v>3.17</v>
      </c>
      <c r="F17" s="381">
        <v>3.17</v>
      </c>
      <c r="G17" s="1281">
        <v>332.12</v>
      </c>
      <c r="H17" s="1282">
        <v>28.21</v>
      </c>
    </row>
    <row r="18" spans="1:8">
      <c r="A18" s="371">
        <v>1999</v>
      </c>
      <c r="B18" s="381">
        <v>3.1</v>
      </c>
      <c r="C18" s="381">
        <v>3.1</v>
      </c>
      <c r="D18" s="381">
        <v>10</v>
      </c>
      <c r="E18" s="381">
        <v>3.1</v>
      </c>
      <c r="F18" s="381">
        <v>3.1</v>
      </c>
      <c r="G18" s="1281">
        <v>327.14</v>
      </c>
      <c r="H18" s="1282">
        <v>28.21</v>
      </c>
    </row>
    <row r="19" spans="1:8">
      <c r="A19" s="371">
        <v>2000</v>
      </c>
      <c r="B19" s="381">
        <v>3.03</v>
      </c>
      <c r="C19" s="381">
        <v>3.03</v>
      </c>
      <c r="D19" s="381">
        <v>10</v>
      </c>
      <c r="E19" s="381">
        <v>3.03</v>
      </c>
      <c r="F19" s="381">
        <v>3.03</v>
      </c>
      <c r="G19" s="1281">
        <v>323.89</v>
      </c>
      <c r="H19" s="1282">
        <v>28.21</v>
      </c>
    </row>
    <row r="20" spans="1:8">
      <c r="A20" s="371">
        <v>2001</v>
      </c>
      <c r="B20" s="381">
        <v>2.96</v>
      </c>
      <c r="C20" s="381">
        <v>2.96</v>
      </c>
      <c r="D20" s="381">
        <v>10</v>
      </c>
      <c r="E20" s="381">
        <v>2.96</v>
      </c>
      <c r="F20" s="381">
        <v>2.96</v>
      </c>
      <c r="G20" s="1281">
        <v>325.93</v>
      </c>
      <c r="H20" s="1282">
        <v>28.21</v>
      </c>
    </row>
    <row r="21" spans="1:8">
      <c r="A21" s="371">
        <v>2002</v>
      </c>
      <c r="B21" s="381">
        <v>2.9</v>
      </c>
      <c r="C21" s="381">
        <v>2.9</v>
      </c>
      <c r="D21" s="381">
        <v>10</v>
      </c>
      <c r="E21" s="381">
        <v>2.9</v>
      </c>
      <c r="F21" s="381">
        <v>2.9</v>
      </c>
      <c r="G21" s="1281">
        <v>327.95</v>
      </c>
      <c r="H21" s="1282">
        <v>28.21</v>
      </c>
    </row>
    <row r="22" spans="1:8">
      <c r="A22" s="371">
        <v>2003</v>
      </c>
      <c r="B22" s="381">
        <v>2.83</v>
      </c>
      <c r="C22" s="381">
        <v>2.83</v>
      </c>
      <c r="D22" s="381">
        <v>10</v>
      </c>
      <c r="E22" s="381">
        <v>2.83</v>
      </c>
      <c r="F22" s="381">
        <v>2.83</v>
      </c>
      <c r="G22" s="1281">
        <v>330.31</v>
      </c>
      <c r="H22" s="1282">
        <v>28.21</v>
      </c>
    </row>
    <row r="23" spans="1:8">
      <c r="A23" s="371">
        <v>2004</v>
      </c>
      <c r="B23" s="381">
        <v>2.76</v>
      </c>
      <c r="C23" s="381">
        <v>2.76</v>
      </c>
      <c r="D23" s="381">
        <v>10</v>
      </c>
      <c r="E23" s="381">
        <v>2.76</v>
      </c>
      <c r="F23" s="381">
        <v>2.76</v>
      </c>
      <c r="G23" s="1281">
        <v>332.73</v>
      </c>
      <c r="H23" s="1282">
        <v>28.21</v>
      </c>
    </row>
    <row r="24" spans="1:8">
      <c r="A24" s="371">
        <v>2005</v>
      </c>
      <c r="B24" s="381">
        <v>2.7</v>
      </c>
      <c r="C24" s="381">
        <v>2.7</v>
      </c>
      <c r="D24" s="381">
        <v>10</v>
      </c>
      <c r="E24" s="381">
        <v>2.7</v>
      </c>
      <c r="F24" s="381">
        <v>2.7</v>
      </c>
      <c r="G24" s="1281">
        <v>333.73</v>
      </c>
      <c r="H24" s="1282">
        <v>28.19</v>
      </c>
    </row>
    <row r="25" spans="1:8">
      <c r="A25" s="371">
        <v>2006</v>
      </c>
      <c r="B25" s="381">
        <v>2.64</v>
      </c>
      <c r="C25" s="381">
        <v>2.64</v>
      </c>
      <c r="D25" s="381">
        <v>10</v>
      </c>
      <c r="E25" s="381">
        <v>2.64</v>
      </c>
      <c r="F25" s="381">
        <v>2.64</v>
      </c>
      <c r="G25" s="1281">
        <v>336.84</v>
      </c>
      <c r="H25" s="1282">
        <v>28.17</v>
      </c>
    </row>
    <row r="26" spans="1:8">
      <c r="A26" s="371">
        <v>2007</v>
      </c>
      <c r="B26" s="381">
        <v>2.58</v>
      </c>
      <c r="C26" s="381">
        <v>2.58</v>
      </c>
      <c r="D26" s="381">
        <v>10</v>
      </c>
      <c r="E26" s="381">
        <v>2.58</v>
      </c>
      <c r="F26" s="381">
        <v>2.58</v>
      </c>
      <c r="G26" s="1281">
        <v>342.92</v>
      </c>
      <c r="H26" s="1282">
        <v>28.58</v>
      </c>
    </row>
    <row r="27" spans="1:8">
      <c r="A27" s="371">
        <v>2008</v>
      </c>
      <c r="B27" s="381">
        <v>2.5299999999999998</v>
      </c>
      <c r="C27" s="381">
        <v>2.5299999999999998</v>
      </c>
      <c r="D27" s="381">
        <v>10</v>
      </c>
      <c r="E27" s="381">
        <v>2.5299999999999998</v>
      </c>
      <c r="F27" s="381">
        <v>2.5299999999999998</v>
      </c>
      <c r="G27" s="1281">
        <v>346.86</v>
      </c>
      <c r="H27" s="1282">
        <v>28.56</v>
      </c>
    </row>
    <row r="28" spans="1:8">
      <c r="A28" s="371">
        <v>2009</v>
      </c>
      <c r="B28" s="381">
        <v>2.87</v>
      </c>
      <c r="C28" s="381">
        <v>3.1</v>
      </c>
      <c r="D28" s="381">
        <v>10</v>
      </c>
      <c r="E28" s="381">
        <v>2.87</v>
      </c>
      <c r="F28" s="381">
        <v>3.13</v>
      </c>
      <c r="G28" s="1281">
        <v>351.28</v>
      </c>
      <c r="H28" s="1282">
        <v>28.6</v>
      </c>
    </row>
    <row r="29" spans="1:8">
      <c r="A29" s="371">
        <v>2010</v>
      </c>
      <c r="B29" s="381">
        <v>2.85</v>
      </c>
      <c r="C29" s="381">
        <v>3.11</v>
      </c>
      <c r="D29" s="381">
        <v>10</v>
      </c>
      <c r="E29" s="381">
        <v>2.87</v>
      </c>
      <c r="F29" s="381">
        <v>3.16</v>
      </c>
      <c r="G29" s="1281">
        <v>352.91</v>
      </c>
      <c r="H29" s="1282">
        <v>28.24</v>
      </c>
    </row>
    <row r="30" spans="1:8">
      <c r="A30" s="371">
        <v>2011</v>
      </c>
      <c r="B30" s="381">
        <v>2.82</v>
      </c>
      <c r="C30" s="381">
        <v>3.1</v>
      </c>
      <c r="D30" s="381">
        <v>10</v>
      </c>
      <c r="E30" s="381">
        <v>2.85</v>
      </c>
      <c r="F30" s="381">
        <v>3.16</v>
      </c>
      <c r="G30" s="1281">
        <v>355.71</v>
      </c>
      <c r="H30" s="1282">
        <v>28.36</v>
      </c>
    </row>
    <row r="31" spans="1:8">
      <c r="A31" s="371">
        <v>2012</v>
      </c>
      <c r="B31" s="381">
        <v>2.68</v>
      </c>
      <c r="C31" s="381">
        <v>2.89</v>
      </c>
      <c r="D31" s="381">
        <v>10</v>
      </c>
      <c r="E31" s="381">
        <v>2.68</v>
      </c>
      <c r="F31" s="381">
        <v>2.92</v>
      </c>
      <c r="G31" s="1281">
        <v>355.77</v>
      </c>
      <c r="H31" s="1282">
        <v>28.41</v>
      </c>
    </row>
    <row r="32" spans="1:8">
      <c r="A32" s="371">
        <v>2013</v>
      </c>
      <c r="B32" s="381">
        <v>2.63</v>
      </c>
      <c r="C32" s="381">
        <v>2.82</v>
      </c>
      <c r="D32" s="381">
        <v>10</v>
      </c>
      <c r="E32" s="381">
        <v>2.62</v>
      </c>
      <c r="F32" s="381">
        <v>2.85</v>
      </c>
      <c r="G32" s="1281">
        <v>355.34</v>
      </c>
      <c r="H32" s="1282">
        <v>28.37</v>
      </c>
    </row>
    <row r="33" spans="1:8">
      <c r="A33" s="371">
        <v>2014</v>
      </c>
      <c r="B33" s="381">
        <v>2.57</v>
      </c>
      <c r="C33" s="381">
        <v>2.76</v>
      </c>
      <c r="D33" s="381">
        <v>10</v>
      </c>
      <c r="E33" s="381">
        <v>2.57</v>
      </c>
      <c r="F33" s="381">
        <v>2.79</v>
      </c>
      <c r="G33" s="1281">
        <v>352.04</v>
      </c>
      <c r="H33" s="1282">
        <v>28.38</v>
      </c>
    </row>
    <row r="34" spans="1:8">
      <c r="A34" s="371">
        <v>2015</v>
      </c>
      <c r="B34" s="381">
        <v>2.52</v>
      </c>
      <c r="C34" s="381">
        <v>2.7</v>
      </c>
      <c r="D34" s="381">
        <v>10</v>
      </c>
      <c r="E34" s="381">
        <v>2.52</v>
      </c>
      <c r="F34" s="381">
        <v>2.73</v>
      </c>
      <c r="G34" s="1281">
        <v>349.6</v>
      </c>
      <c r="H34" s="1282">
        <v>28.32</v>
      </c>
    </row>
    <row r="35" spans="1:8">
      <c r="A35" s="371">
        <v>2016</v>
      </c>
      <c r="B35" s="381">
        <v>2.4700000000000002</v>
      </c>
      <c r="C35" s="381">
        <v>2.66</v>
      </c>
      <c r="D35" s="381">
        <v>10</v>
      </c>
      <c r="E35" s="381">
        <v>2.4700000000000002</v>
      </c>
      <c r="F35" s="381">
        <v>2.68</v>
      </c>
      <c r="G35" s="1281">
        <v>345.11</v>
      </c>
      <c r="H35" s="1282">
        <v>27.95</v>
      </c>
    </row>
    <row r="36" spans="1:8">
      <c r="A36" s="371">
        <v>2017</v>
      </c>
      <c r="B36" s="381">
        <v>2.42</v>
      </c>
      <c r="C36" s="381">
        <v>2.59</v>
      </c>
      <c r="D36" s="381">
        <v>10</v>
      </c>
      <c r="E36" s="381">
        <v>2.42</v>
      </c>
      <c r="F36" s="381">
        <v>2.62</v>
      </c>
      <c r="G36" s="1281">
        <v>345.09</v>
      </c>
      <c r="H36" s="1282">
        <v>27.54</v>
      </c>
    </row>
    <row r="37" spans="1:8">
      <c r="A37" s="371">
        <v>2018</v>
      </c>
      <c r="B37" s="381">
        <v>2.5099999999999998</v>
      </c>
      <c r="C37" s="381">
        <v>2.73</v>
      </c>
      <c r="D37" s="381">
        <v>10</v>
      </c>
      <c r="E37" s="381">
        <v>2.44</v>
      </c>
      <c r="F37" s="381">
        <v>2.62</v>
      </c>
      <c r="G37" s="1281">
        <v>341.55</v>
      </c>
      <c r="H37" s="1282">
        <v>26.97</v>
      </c>
    </row>
    <row r="38" spans="1:8">
      <c r="A38" s="371">
        <v>2019</v>
      </c>
      <c r="B38" s="381">
        <v>2.46</v>
      </c>
      <c r="C38" s="381">
        <v>2.66</v>
      </c>
      <c r="D38" s="381">
        <v>10</v>
      </c>
      <c r="E38" s="381">
        <v>2.39</v>
      </c>
      <c r="F38" s="381">
        <v>2.56</v>
      </c>
      <c r="G38" s="1281">
        <v>338.36</v>
      </c>
      <c r="H38" s="1282">
        <v>26.54</v>
      </c>
    </row>
    <row r="39" spans="1:8">
      <c r="A39" s="371">
        <v>2020</v>
      </c>
      <c r="B39" s="381">
        <v>2.5499999999999998</v>
      </c>
      <c r="C39" s="381">
        <v>3.86</v>
      </c>
      <c r="D39" s="381">
        <v>10</v>
      </c>
      <c r="E39" s="381">
        <v>2.5499999999999998</v>
      </c>
      <c r="F39" s="381">
        <v>3.86</v>
      </c>
      <c r="G39" s="1281">
        <v>338.48</v>
      </c>
      <c r="H39" s="1282">
        <v>25.97</v>
      </c>
    </row>
    <row r="40" spans="1:8">
      <c r="A40" s="371">
        <v>2021</v>
      </c>
      <c r="B40" s="381">
        <v>2.5</v>
      </c>
      <c r="C40" s="381">
        <v>3.78</v>
      </c>
      <c r="D40" s="381">
        <v>10</v>
      </c>
      <c r="E40" s="381">
        <v>2.5</v>
      </c>
      <c r="F40" s="381">
        <v>3.78</v>
      </c>
      <c r="G40" s="1281">
        <v>335.8</v>
      </c>
      <c r="H40" s="1282">
        <v>25.36</v>
      </c>
    </row>
    <row r="41" spans="1:8">
      <c r="A41" s="371">
        <v>2022</v>
      </c>
      <c r="B41" s="381">
        <v>2.5499999999999998</v>
      </c>
      <c r="C41" s="381">
        <v>3.76</v>
      </c>
      <c r="D41" s="381">
        <v>10</v>
      </c>
      <c r="E41" s="381">
        <v>2.5499999999999998</v>
      </c>
      <c r="F41" s="381">
        <v>3.76</v>
      </c>
      <c r="G41" s="1281">
        <v>332.97</v>
      </c>
      <c r="H41" s="1282">
        <v>24.75</v>
      </c>
    </row>
    <row r="42" spans="1:8">
      <c r="A42" s="500">
        <v>2023</v>
      </c>
      <c r="B42" s="808">
        <v>2.6</v>
      </c>
      <c r="C42" s="808">
        <v>3.8</v>
      </c>
      <c r="D42" s="1280">
        <v>10</v>
      </c>
      <c r="E42" s="808">
        <v>2.6</v>
      </c>
      <c r="F42" s="808">
        <v>3.8</v>
      </c>
      <c r="G42" s="1283">
        <v>331.5</v>
      </c>
      <c r="H42" s="1284">
        <v>28.1</v>
      </c>
    </row>
    <row r="43" spans="1:8">
      <c r="A43" s="371">
        <v>2024</v>
      </c>
      <c r="B43" s="381">
        <v>2.6</v>
      </c>
      <c r="C43" s="381">
        <v>3.8</v>
      </c>
      <c r="D43" s="381">
        <v>10</v>
      </c>
      <c r="E43" s="381">
        <v>2.6</v>
      </c>
      <c r="F43" s="381">
        <v>3.8</v>
      </c>
      <c r="G43" s="1281">
        <v>331.5</v>
      </c>
      <c r="H43" s="1282">
        <v>28.1</v>
      </c>
    </row>
    <row r="44" spans="1:8">
      <c r="A44" s="988"/>
      <c r="B44" s="364"/>
      <c r="C44" s="364"/>
      <c r="D44" s="364"/>
      <c r="E44" s="364"/>
      <c r="F44" s="364"/>
      <c r="G44" s="364"/>
      <c r="H44" s="1667"/>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EB5B9E30-963A-47F5-A4A7-D8F4AA717135}"/>
    <hyperlink ref="A50" r:id="rId1" xr:uid="{92807095-5B5F-4F40-A447-715ED8C58838}"/>
    <hyperlink ref="A47" r:id="rId2" xr:uid="{34A55568-E39C-4E84-8AA1-DE2D4D39658F}"/>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B19-0A2B-4521-BBC4-9E14EA5ED6E2}">
  <sheetPr>
    <tabColor rgb="FF00B050"/>
    <pageSetUpPr fitToPage="1"/>
  </sheetPr>
  <dimension ref="A1:I50"/>
  <sheetViews>
    <sheetView zoomScaleNormal="100" workbookViewId="0">
      <selection activeCell="G43" sqref="G43:H43"/>
    </sheetView>
  </sheetViews>
  <sheetFormatPr defaultColWidth="10.6640625" defaultRowHeight="12.75"/>
  <cols>
    <col min="1" max="1" width="16.1640625" style="326" customWidth="1"/>
    <col min="2" max="6" width="12" style="326" customWidth="1"/>
    <col min="7" max="8" width="14.6640625" style="326" customWidth="1"/>
    <col min="9" max="9" width="60.5" style="326" customWidth="1"/>
    <col min="10" max="10" width="12" style="326" customWidth="1"/>
    <col min="11" max="16384" width="10.6640625" style="326"/>
  </cols>
  <sheetData>
    <row r="1" spans="1:9" ht="30.75" customHeight="1">
      <c r="A1" s="1869" t="s">
        <v>10</v>
      </c>
      <c r="B1" s="1869"/>
    </row>
    <row r="2" spans="1:9" ht="20.25">
      <c r="A2" s="333" t="s">
        <v>1747</v>
      </c>
      <c r="I2" s="361"/>
    </row>
    <row r="3" spans="1:9">
      <c r="A3" s="1642"/>
      <c r="B3" s="1640" t="s">
        <v>1724</v>
      </c>
      <c r="C3" s="1639"/>
      <c r="D3" s="1639"/>
      <c r="E3" s="1639"/>
      <c r="F3" s="1641"/>
      <c r="G3" s="1267" t="s">
        <v>95</v>
      </c>
      <c r="H3" s="1442"/>
    </row>
    <row r="4" spans="1:9">
      <c r="A4" s="331"/>
      <c r="B4" s="1935" t="s">
        <v>1725</v>
      </c>
      <c r="C4" s="1935"/>
      <c r="D4" s="1936"/>
      <c r="E4" s="1937" t="s">
        <v>1726</v>
      </c>
      <c r="F4" s="1936"/>
      <c r="G4" s="1665" t="s">
        <v>22</v>
      </c>
      <c r="H4" s="1443" t="s">
        <v>101</v>
      </c>
    </row>
    <row r="5" spans="1:9" ht="14.25">
      <c r="A5" s="331"/>
      <c r="B5" s="363" t="s">
        <v>1727</v>
      </c>
      <c r="C5" s="363" t="s">
        <v>1728</v>
      </c>
      <c r="D5" s="327" t="s">
        <v>1729</v>
      </c>
      <c r="E5" s="363" t="s">
        <v>1727</v>
      </c>
      <c r="F5" s="363" t="s">
        <v>1728</v>
      </c>
      <c r="G5" s="378" t="s">
        <v>687</v>
      </c>
      <c r="H5" s="377" t="s">
        <v>687</v>
      </c>
    </row>
    <row r="6" spans="1:9" ht="14.25">
      <c r="A6" s="331"/>
      <c r="B6" s="363" t="s">
        <v>1739</v>
      </c>
      <c r="C6" s="376" t="s">
        <v>686</v>
      </c>
      <c r="D6" s="327" t="s">
        <v>1740</v>
      </c>
      <c r="E6" s="363" t="s">
        <v>1741</v>
      </c>
      <c r="F6" s="376" t="s">
        <v>686</v>
      </c>
      <c r="G6" s="335"/>
      <c r="H6" s="327"/>
    </row>
    <row r="7" spans="1:9">
      <c r="A7" s="1642"/>
      <c r="B7" s="1268" t="s">
        <v>379</v>
      </c>
      <c r="C7" s="833"/>
      <c r="D7" s="833"/>
      <c r="E7" s="833"/>
      <c r="F7" s="833"/>
      <c r="G7" s="833"/>
      <c r="H7" s="1442"/>
    </row>
    <row r="8" spans="1:9">
      <c r="A8" s="331"/>
      <c r="H8" s="362"/>
    </row>
    <row r="9" spans="1:9">
      <c r="A9" s="371">
        <v>1990</v>
      </c>
      <c r="B9" s="381">
        <v>4.21</v>
      </c>
      <c r="C9" s="381">
        <v>3.39</v>
      </c>
      <c r="D9" s="381">
        <v>6</v>
      </c>
      <c r="E9" s="381">
        <v>3.68</v>
      </c>
      <c r="F9" s="381">
        <v>3.26</v>
      </c>
      <c r="G9" s="1281">
        <v>138.63</v>
      </c>
      <c r="H9" s="1282">
        <v>8.68</v>
      </c>
    </row>
    <row r="10" spans="1:9">
      <c r="A10" s="371">
        <v>1991</v>
      </c>
      <c r="B10" s="381">
        <v>3.97</v>
      </c>
      <c r="C10" s="381">
        <v>3.37</v>
      </c>
      <c r="D10" s="381">
        <v>6</v>
      </c>
      <c r="E10" s="381">
        <v>3.59</v>
      </c>
      <c r="F10" s="381">
        <v>3.28</v>
      </c>
      <c r="G10" s="1281">
        <v>136.72999999999999</v>
      </c>
      <c r="H10" s="1282">
        <v>8.68</v>
      </c>
    </row>
    <row r="11" spans="1:9">
      <c r="A11" s="371">
        <v>1992</v>
      </c>
      <c r="B11" s="381">
        <v>3.74</v>
      </c>
      <c r="C11" s="381">
        <v>3.36</v>
      </c>
      <c r="D11" s="381">
        <v>6</v>
      </c>
      <c r="E11" s="381">
        <v>3.5</v>
      </c>
      <c r="F11" s="381">
        <v>3.3</v>
      </c>
      <c r="G11" s="1281">
        <v>134.88</v>
      </c>
      <c r="H11" s="1282">
        <v>8.68</v>
      </c>
    </row>
    <row r="12" spans="1:9">
      <c r="A12" s="371">
        <v>1993</v>
      </c>
      <c r="B12" s="381">
        <v>3.53</v>
      </c>
      <c r="C12" s="381">
        <v>3.34</v>
      </c>
      <c r="D12" s="381">
        <v>6</v>
      </c>
      <c r="E12" s="381">
        <v>3.42</v>
      </c>
      <c r="F12" s="381">
        <v>3.31</v>
      </c>
      <c r="G12" s="1281">
        <v>133.22</v>
      </c>
      <c r="H12" s="1282">
        <v>8.68</v>
      </c>
    </row>
    <row r="13" spans="1:9">
      <c r="A13" s="371">
        <v>1994</v>
      </c>
      <c r="B13" s="381">
        <v>3.33</v>
      </c>
      <c r="C13" s="381">
        <v>3.33</v>
      </c>
      <c r="D13" s="381">
        <v>6</v>
      </c>
      <c r="E13" s="381">
        <v>3.33</v>
      </c>
      <c r="F13" s="381">
        <v>3.33</v>
      </c>
      <c r="G13" s="1281">
        <v>131.56</v>
      </c>
      <c r="H13" s="1282">
        <v>8.68</v>
      </c>
    </row>
    <row r="14" spans="1:9">
      <c r="A14" s="371">
        <v>1995</v>
      </c>
      <c r="B14" s="381">
        <v>3.24</v>
      </c>
      <c r="C14" s="381">
        <v>3.24</v>
      </c>
      <c r="D14" s="381">
        <v>6</v>
      </c>
      <c r="E14" s="381">
        <v>3.24</v>
      </c>
      <c r="F14" s="381">
        <v>3.24</v>
      </c>
      <c r="G14" s="1281">
        <v>129.69</v>
      </c>
      <c r="H14" s="1282">
        <v>8.68</v>
      </c>
    </row>
    <row r="15" spans="1:9">
      <c r="A15" s="371">
        <v>1996</v>
      </c>
      <c r="B15" s="381">
        <v>3.15</v>
      </c>
      <c r="C15" s="381">
        <v>3.15</v>
      </c>
      <c r="D15" s="381">
        <v>6</v>
      </c>
      <c r="E15" s="381">
        <v>3.15</v>
      </c>
      <c r="F15" s="381">
        <v>3.15</v>
      </c>
      <c r="G15" s="1281">
        <v>131.38</v>
      </c>
      <c r="H15" s="1282">
        <v>8.66</v>
      </c>
    </row>
    <row r="16" spans="1:9">
      <c r="A16" s="371">
        <v>1997</v>
      </c>
      <c r="B16" s="381">
        <v>3.07</v>
      </c>
      <c r="C16" s="381">
        <v>3.07</v>
      </c>
      <c r="D16" s="381">
        <v>6</v>
      </c>
      <c r="E16" s="381">
        <v>3.07</v>
      </c>
      <c r="F16" s="381">
        <v>3.07</v>
      </c>
      <c r="G16" s="1281">
        <v>132.74</v>
      </c>
      <c r="H16" s="1282">
        <v>8.68</v>
      </c>
    </row>
    <row r="17" spans="1:8">
      <c r="A17" s="371">
        <v>1998</v>
      </c>
      <c r="B17" s="381">
        <v>2.99</v>
      </c>
      <c r="C17" s="381">
        <v>2.99</v>
      </c>
      <c r="D17" s="381">
        <v>6</v>
      </c>
      <c r="E17" s="381">
        <v>2.99</v>
      </c>
      <c r="F17" s="381">
        <v>2.99</v>
      </c>
      <c r="G17" s="1281">
        <v>125</v>
      </c>
      <c r="H17" s="1282">
        <v>8.68</v>
      </c>
    </row>
    <row r="18" spans="1:8">
      <c r="A18" s="371">
        <v>1999</v>
      </c>
      <c r="B18" s="381">
        <v>2.91</v>
      </c>
      <c r="C18" s="381">
        <v>2.91</v>
      </c>
      <c r="D18" s="381">
        <v>6</v>
      </c>
      <c r="E18" s="381">
        <v>2.91</v>
      </c>
      <c r="F18" s="381">
        <v>2.91</v>
      </c>
      <c r="G18" s="1281">
        <v>118.39</v>
      </c>
      <c r="H18" s="1282">
        <v>8.68</v>
      </c>
    </row>
    <row r="19" spans="1:8">
      <c r="A19" s="371">
        <v>2000</v>
      </c>
      <c r="B19" s="381">
        <v>2.84</v>
      </c>
      <c r="C19" s="381">
        <v>2.84</v>
      </c>
      <c r="D19" s="381">
        <v>6</v>
      </c>
      <c r="E19" s="381">
        <v>2.84</v>
      </c>
      <c r="F19" s="381">
        <v>2.84</v>
      </c>
      <c r="G19" s="1281">
        <v>110.44</v>
      </c>
      <c r="H19" s="1282">
        <v>8.68</v>
      </c>
    </row>
    <row r="20" spans="1:8">
      <c r="A20" s="371">
        <v>2001</v>
      </c>
      <c r="B20" s="381">
        <v>2.77</v>
      </c>
      <c r="C20" s="381">
        <v>2.77</v>
      </c>
      <c r="D20" s="381">
        <v>6</v>
      </c>
      <c r="E20" s="381">
        <v>2.77</v>
      </c>
      <c r="F20" s="381">
        <v>2.77</v>
      </c>
      <c r="G20" s="1281">
        <v>105.42</v>
      </c>
      <c r="H20" s="1282">
        <v>8.68</v>
      </c>
    </row>
    <row r="21" spans="1:8">
      <c r="A21" s="371">
        <v>2002</v>
      </c>
      <c r="B21" s="381">
        <v>2.7</v>
      </c>
      <c r="C21" s="381">
        <v>2.7</v>
      </c>
      <c r="D21" s="381">
        <v>6</v>
      </c>
      <c r="E21" s="381">
        <v>2.7</v>
      </c>
      <c r="F21" s="381">
        <v>2.7</v>
      </c>
      <c r="G21" s="1281">
        <v>100.45</v>
      </c>
      <c r="H21" s="1282">
        <v>8.68</v>
      </c>
    </row>
    <row r="22" spans="1:8">
      <c r="A22" s="371">
        <v>2003</v>
      </c>
      <c r="B22" s="381">
        <v>2.62</v>
      </c>
      <c r="C22" s="381">
        <v>2.62</v>
      </c>
      <c r="D22" s="381">
        <v>6</v>
      </c>
      <c r="E22" s="381">
        <v>2.62</v>
      </c>
      <c r="F22" s="381">
        <v>2.62</v>
      </c>
      <c r="G22" s="1281">
        <v>95.67</v>
      </c>
      <c r="H22" s="1282">
        <v>8.68</v>
      </c>
    </row>
    <row r="23" spans="1:8">
      <c r="A23" s="371">
        <v>2004</v>
      </c>
      <c r="B23" s="381">
        <v>2.54</v>
      </c>
      <c r="C23" s="381">
        <v>2.54</v>
      </c>
      <c r="D23" s="381">
        <v>6</v>
      </c>
      <c r="E23" s="381">
        <v>2.54</v>
      </c>
      <c r="F23" s="381">
        <v>2.54</v>
      </c>
      <c r="G23" s="1281">
        <v>90.92</v>
      </c>
      <c r="H23" s="1282">
        <v>8.68</v>
      </c>
    </row>
    <row r="24" spans="1:8">
      <c r="A24" s="371">
        <v>2005</v>
      </c>
      <c r="B24" s="381">
        <v>2.4700000000000002</v>
      </c>
      <c r="C24" s="381">
        <v>2.4700000000000002</v>
      </c>
      <c r="D24" s="381">
        <v>6</v>
      </c>
      <c r="E24" s="381">
        <v>2.4700000000000002</v>
      </c>
      <c r="F24" s="381">
        <v>2.4700000000000002</v>
      </c>
      <c r="G24" s="1281">
        <v>85.76</v>
      </c>
      <c r="H24" s="1282">
        <v>8.67</v>
      </c>
    </row>
    <row r="25" spans="1:8">
      <c r="A25" s="371">
        <v>2006</v>
      </c>
      <c r="B25" s="381">
        <v>2.4</v>
      </c>
      <c r="C25" s="381">
        <v>2.4</v>
      </c>
      <c r="D25" s="381">
        <v>6</v>
      </c>
      <c r="E25" s="381">
        <v>2.4</v>
      </c>
      <c r="F25" s="381">
        <v>2.4</v>
      </c>
      <c r="G25" s="1281">
        <v>81.569999999999993</v>
      </c>
      <c r="H25" s="1282">
        <v>8.67</v>
      </c>
    </row>
    <row r="26" spans="1:8">
      <c r="A26" s="371">
        <v>2007</v>
      </c>
      <c r="B26" s="381">
        <v>2.33</v>
      </c>
      <c r="C26" s="381">
        <v>2.33</v>
      </c>
      <c r="D26" s="381">
        <v>6</v>
      </c>
      <c r="E26" s="381">
        <v>2.33</v>
      </c>
      <c r="F26" s="381">
        <v>2.33</v>
      </c>
      <c r="G26" s="1281">
        <v>77.900000000000006</v>
      </c>
      <c r="H26" s="1282">
        <v>8.7899999999999991</v>
      </c>
    </row>
    <row r="27" spans="1:8">
      <c r="A27" s="371">
        <v>2008</v>
      </c>
      <c r="B27" s="381">
        <v>2.27</v>
      </c>
      <c r="C27" s="381">
        <v>2.27</v>
      </c>
      <c r="D27" s="381">
        <v>6</v>
      </c>
      <c r="E27" s="381">
        <v>2.27</v>
      </c>
      <c r="F27" s="381">
        <v>2.27</v>
      </c>
      <c r="G27" s="1281">
        <v>73.13</v>
      </c>
      <c r="H27" s="1282">
        <v>8.7899999999999991</v>
      </c>
    </row>
    <row r="28" spans="1:8">
      <c r="A28" s="371">
        <v>2009</v>
      </c>
      <c r="B28" s="381">
        <v>2.8</v>
      </c>
      <c r="C28" s="381">
        <v>2.85</v>
      </c>
      <c r="D28" s="381">
        <v>6</v>
      </c>
      <c r="E28" s="381">
        <v>2.77</v>
      </c>
      <c r="F28" s="381">
        <v>2.84</v>
      </c>
      <c r="G28" s="1281">
        <v>68.31</v>
      </c>
      <c r="H28" s="1282">
        <v>8.8000000000000007</v>
      </c>
    </row>
    <row r="29" spans="1:8">
      <c r="A29" s="371">
        <v>2010</v>
      </c>
      <c r="B29" s="381">
        <v>2.73</v>
      </c>
      <c r="C29" s="381">
        <v>2.8</v>
      </c>
      <c r="D29" s="381">
        <v>6</v>
      </c>
      <c r="E29" s="381">
        <v>2.72</v>
      </c>
      <c r="F29" s="381">
        <v>2.8</v>
      </c>
      <c r="G29" s="1281">
        <v>62.8</v>
      </c>
      <c r="H29" s="1282">
        <v>8.69</v>
      </c>
    </row>
    <row r="30" spans="1:8">
      <c r="A30" s="371">
        <v>2011</v>
      </c>
      <c r="B30" s="381">
        <v>2.66</v>
      </c>
      <c r="C30" s="381">
        <v>2.75</v>
      </c>
      <c r="D30" s="381">
        <v>6</v>
      </c>
      <c r="E30" s="381">
        <v>2.66</v>
      </c>
      <c r="F30" s="381">
        <v>2.75</v>
      </c>
      <c r="G30" s="1281">
        <v>57.37</v>
      </c>
      <c r="H30" s="1282">
        <v>8.7200000000000006</v>
      </c>
    </row>
    <row r="31" spans="1:8">
      <c r="A31" s="371">
        <v>2012</v>
      </c>
      <c r="B31" s="381">
        <v>2.54</v>
      </c>
      <c r="C31" s="381">
        <v>2.58</v>
      </c>
      <c r="D31" s="381">
        <v>6</v>
      </c>
      <c r="E31" s="381">
        <v>2.52</v>
      </c>
      <c r="F31" s="381">
        <v>2.58</v>
      </c>
      <c r="G31" s="1281">
        <v>52.69</v>
      </c>
      <c r="H31" s="1282">
        <v>8.74</v>
      </c>
    </row>
    <row r="32" spans="1:8">
      <c r="A32" s="371">
        <v>2013</v>
      </c>
      <c r="B32" s="381">
        <v>2.46</v>
      </c>
      <c r="C32" s="381">
        <v>2.5</v>
      </c>
      <c r="D32" s="381">
        <v>6</v>
      </c>
      <c r="E32" s="381">
        <v>2.44</v>
      </c>
      <c r="F32" s="381">
        <v>2.4900000000000002</v>
      </c>
      <c r="G32" s="1281">
        <v>50.46</v>
      </c>
      <c r="H32" s="1282">
        <v>8.73</v>
      </c>
    </row>
    <row r="33" spans="1:8">
      <c r="A33" s="371">
        <v>2014</v>
      </c>
      <c r="B33" s="381">
        <v>2.38</v>
      </c>
      <c r="C33" s="381">
        <v>2.41</v>
      </c>
      <c r="D33" s="381">
        <v>6</v>
      </c>
      <c r="E33" s="381">
        <v>2.36</v>
      </c>
      <c r="F33" s="381">
        <v>2.41</v>
      </c>
      <c r="G33" s="1281">
        <v>49.96</v>
      </c>
      <c r="H33" s="1282">
        <v>8.73</v>
      </c>
    </row>
    <row r="34" spans="1:8">
      <c r="A34" s="371">
        <v>2015</v>
      </c>
      <c r="B34" s="381">
        <v>2.31</v>
      </c>
      <c r="C34" s="381">
        <v>2.33</v>
      </c>
      <c r="D34" s="381">
        <v>6</v>
      </c>
      <c r="E34" s="381">
        <v>2.2799999999999998</v>
      </c>
      <c r="F34" s="381">
        <v>2.33</v>
      </c>
      <c r="G34" s="1281">
        <v>49.59</v>
      </c>
      <c r="H34" s="1282">
        <v>8.7100000000000009</v>
      </c>
    </row>
    <row r="35" spans="1:8">
      <c r="A35" s="371">
        <v>2016</v>
      </c>
      <c r="B35" s="381">
        <v>2.2400000000000002</v>
      </c>
      <c r="C35" s="381">
        <v>2.27</v>
      </c>
      <c r="D35" s="381">
        <v>6</v>
      </c>
      <c r="E35" s="381">
        <v>2.21</v>
      </c>
      <c r="F35" s="381">
        <v>2.2599999999999998</v>
      </c>
      <c r="G35" s="1281">
        <v>48.92</v>
      </c>
      <c r="H35" s="1282">
        <v>8.61</v>
      </c>
    </row>
    <row r="36" spans="1:8">
      <c r="A36" s="371">
        <v>2017</v>
      </c>
      <c r="B36" s="381">
        <v>2.17</v>
      </c>
      <c r="C36" s="381">
        <v>2.19</v>
      </c>
      <c r="D36" s="381">
        <v>6</v>
      </c>
      <c r="E36" s="381">
        <v>2.14</v>
      </c>
      <c r="F36" s="381">
        <v>2.19</v>
      </c>
      <c r="G36" s="1281">
        <v>48.89</v>
      </c>
      <c r="H36" s="1282">
        <v>8.49</v>
      </c>
    </row>
    <row r="37" spans="1:8">
      <c r="A37" s="371">
        <v>2018</v>
      </c>
      <c r="B37" s="381">
        <v>2.2400000000000002</v>
      </c>
      <c r="C37" s="381">
        <v>2.31</v>
      </c>
      <c r="D37" s="381">
        <v>6</v>
      </c>
      <c r="E37" s="381">
        <v>2.17</v>
      </c>
      <c r="F37" s="381">
        <v>2.21</v>
      </c>
      <c r="G37" s="1281">
        <v>48.37</v>
      </c>
      <c r="H37" s="1282">
        <v>8.32</v>
      </c>
    </row>
    <row r="38" spans="1:8">
      <c r="A38" s="371">
        <v>2019</v>
      </c>
      <c r="B38" s="381">
        <v>2.17</v>
      </c>
      <c r="C38" s="381">
        <v>2.2200000000000002</v>
      </c>
      <c r="D38" s="381">
        <v>6</v>
      </c>
      <c r="E38" s="381">
        <v>2.11</v>
      </c>
      <c r="F38" s="381">
        <v>2.15</v>
      </c>
      <c r="G38" s="1281">
        <v>47.89</v>
      </c>
      <c r="H38" s="1282">
        <v>8.1999999999999993</v>
      </c>
    </row>
    <row r="39" spans="1:8">
      <c r="A39" s="371">
        <v>2020</v>
      </c>
      <c r="B39" s="381">
        <v>1.95</v>
      </c>
      <c r="C39" s="381">
        <v>3</v>
      </c>
      <c r="D39" s="381">
        <v>6</v>
      </c>
      <c r="E39" s="381">
        <v>1.95</v>
      </c>
      <c r="F39" s="381">
        <v>3</v>
      </c>
      <c r="G39" s="1281">
        <v>47.89</v>
      </c>
      <c r="H39" s="1282">
        <v>8.0299999999999994</v>
      </c>
    </row>
    <row r="40" spans="1:8">
      <c r="A40" s="371">
        <v>2021</v>
      </c>
      <c r="B40" s="381">
        <v>1.91</v>
      </c>
      <c r="C40" s="381">
        <v>2.9</v>
      </c>
      <c r="D40" s="381">
        <v>6</v>
      </c>
      <c r="E40" s="381">
        <v>1.91</v>
      </c>
      <c r="F40" s="381">
        <v>2.9</v>
      </c>
      <c r="G40" s="1281">
        <v>47.49</v>
      </c>
      <c r="H40" s="1282">
        <v>7.86</v>
      </c>
    </row>
    <row r="41" spans="1:8">
      <c r="A41" s="371">
        <v>2022</v>
      </c>
      <c r="B41" s="381">
        <v>2.0099999999999998</v>
      </c>
      <c r="C41" s="381">
        <v>2.87</v>
      </c>
      <c r="D41" s="381">
        <v>6</v>
      </c>
      <c r="E41" s="381">
        <v>2.0099999999999998</v>
      </c>
      <c r="F41" s="381">
        <v>2.87</v>
      </c>
      <c r="G41" s="1281">
        <v>47.08</v>
      </c>
      <c r="H41" s="1282">
        <v>7.68</v>
      </c>
    </row>
    <row r="42" spans="1:8">
      <c r="A42" s="500">
        <v>2023</v>
      </c>
      <c r="B42" s="1280">
        <v>2</v>
      </c>
      <c r="C42" s="1280">
        <v>2.9</v>
      </c>
      <c r="D42" s="1280">
        <v>6</v>
      </c>
      <c r="E42" s="1280">
        <v>2</v>
      </c>
      <c r="F42" s="808">
        <v>2.9</v>
      </c>
      <c r="G42" s="1283">
        <v>41.7</v>
      </c>
      <c r="H42" s="1284">
        <v>8.6999999999999993</v>
      </c>
    </row>
    <row r="43" spans="1:8">
      <c r="A43" s="371">
        <v>2024</v>
      </c>
      <c r="B43" s="381">
        <v>2</v>
      </c>
      <c r="C43" s="381">
        <v>2.9</v>
      </c>
      <c r="D43" s="381">
        <v>6</v>
      </c>
      <c r="E43" s="381">
        <v>2</v>
      </c>
      <c r="F43" s="381">
        <v>2.9</v>
      </c>
      <c r="G43" s="1281">
        <v>41.7</v>
      </c>
      <c r="H43" s="1282">
        <v>8.6999999999999993</v>
      </c>
    </row>
    <row r="44" spans="1:8">
      <c r="A44" s="988"/>
      <c r="B44" s="1097"/>
      <c r="C44" s="1097"/>
      <c r="D44" s="1097"/>
      <c r="E44" s="1097"/>
      <c r="F44" s="1097"/>
      <c r="G44" s="1097"/>
      <c r="H44" s="1668"/>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A66374F1-DF4F-4CDA-BC79-DF418B7BF71F}"/>
    <hyperlink ref="A50" r:id="rId1" xr:uid="{675C9BEC-C7C2-432A-A203-91A2E4569A55}"/>
    <hyperlink ref="A47" r:id="rId2" xr:uid="{2E9F91D6-0B9D-4730-99C9-637B408EA8C2}"/>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D5BD-E771-435F-9C18-D6B61424F6C0}">
  <sheetPr>
    <tabColor rgb="FF00B050"/>
    <pageSetUpPr fitToPage="1"/>
  </sheetPr>
  <dimension ref="A1:H50"/>
  <sheetViews>
    <sheetView zoomScaleNormal="100" workbookViewId="0">
      <selection activeCell="I31" sqref="I31"/>
    </sheetView>
  </sheetViews>
  <sheetFormatPr defaultColWidth="10.6640625" defaultRowHeight="12.75"/>
  <cols>
    <col min="1" max="1" width="18.1640625" style="326" customWidth="1"/>
    <col min="2" max="6" width="12" style="326" customWidth="1"/>
    <col min="7" max="7" width="15" style="326" customWidth="1"/>
    <col min="8" max="8" width="17.1640625" style="326" customWidth="1"/>
    <col min="9" max="9" width="60.33203125" style="326" customWidth="1"/>
    <col min="10" max="10" width="12" style="326" customWidth="1"/>
    <col min="11" max="16384" width="10.6640625" style="326"/>
  </cols>
  <sheetData>
    <row r="1" spans="1:8" ht="30.75" customHeight="1">
      <c r="A1" s="1869" t="s">
        <v>10</v>
      </c>
      <c r="B1" s="1869"/>
    </row>
    <row r="2" spans="1:8" ht="20.25">
      <c r="A2" s="333" t="s">
        <v>1748</v>
      </c>
      <c r="H2" s="361" t="s">
        <v>684</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687</v>
      </c>
      <c r="H5" s="377" t="s">
        <v>687</v>
      </c>
    </row>
    <row r="6" spans="1:8" ht="14.25">
      <c r="A6" s="331"/>
      <c r="B6" s="363" t="s">
        <v>1739</v>
      </c>
      <c r="C6" s="376" t="s">
        <v>686</v>
      </c>
      <c r="D6" s="327" t="s">
        <v>1740</v>
      </c>
      <c r="E6" s="363" t="s">
        <v>1741</v>
      </c>
      <c r="F6" s="376" t="s">
        <v>686</v>
      </c>
      <c r="G6" s="335"/>
      <c r="H6" s="327"/>
    </row>
    <row r="7" spans="1:8">
      <c r="A7" s="1642"/>
      <c r="B7" s="1268" t="s">
        <v>379</v>
      </c>
      <c r="C7" s="833"/>
      <c r="D7" s="833"/>
      <c r="E7" s="833"/>
      <c r="F7" s="833"/>
      <c r="G7" s="833"/>
      <c r="H7" s="1442"/>
    </row>
    <row r="8" spans="1:8">
      <c r="A8" s="331"/>
      <c r="H8" s="362"/>
    </row>
    <row r="9" spans="1:8">
      <c r="A9" s="371">
        <v>1990</v>
      </c>
      <c r="B9" s="381">
        <v>50.34</v>
      </c>
      <c r="C9" s="381">
        <v>54.49</v>
      </c>
      <c r="D9" s="381">
        <v>50</v>
      </c>
      <c r="E9" s="381">
        <v>54.41</v>
      </c>
      <c r="F9" s="381">
        <v>54.94</v>
      </c>
      <c r="G9" s="1281">
        <v>13.33</v>
      </c>
      <c r="H9" s="1282">
        <v>55.1</v>
      </c>
    </row>
    <row r="10" spans="1:8">
      <c r="A10" s="371">
        <v>1991</v>
      </c>
      <c r="B10" s="381">
        <v>49.16</v>
      </c>
      <c r="C10" s="381">
        <v>51.95</v>
      </c>
      <c r="D10" s="381">
        <v>50</v>
      </c>
      <c r="E10" s="381">
        <v>52.33</v>
      </c>
      <c r="F10" s="381">
        <v>52.45</v>
      </c>
      <c r="G10" s="1281">
        <v>13.44</v>
      </c>
      <c r="H10" s="1282">
        <v>55.1</v>
      </c>
    </row>
    <row r="11" spans="1:8">
      <c r="A11" s="371">
        <v>1992</v>
      </c>
      <c r="B11" s="381">
        <v>48.04</v>
      </c>
      <c r="C11" s="381">
        <v>49.73</v>
      </c>
      <c r="D11" s="381">
        <v>50</v>
      </c>
      <c r="E11" s="381">
        <v>50.24</v>
      </c>
      <c r="F11" s="381">
        <v>50.15</v>
      </c>
      <c r="G11" s="1281">
        <v>13.56</v>
      </c>
      <c r="H11" s="1282">
        <v>55.1</v>
      </c>
    </row>
    <row r="12" spans="1:8">
      <c r="A12" s="371">
        <v>1993</v>
      </c>
      <c r="B12" s="381">
        <v>46.99</v>
      </c>
      <c r="C12" s="381">
        <v>47.76</v>
      </c>
      <c r="D12" s="381">
        <v>50</v>
      </c>
      <c r="E12" s="381">
        <v>48.13</v>
      </c>
      <c r="F12" s="381">
        <v>48</v>
      </c>
      <c r="G12" s="1281">
        <v>13.68</v>
      </c>
      <c r="H12" s="1282">
        <v>55.1</v>
      </c>
    </row>
    <row r="13" spans="1:8">
      <c r="A13" s="371">
        <v>1994</v>
      </c>
      <c r="B13" s="381">
        <v>46</v>
      </c>
      <c r="C13" s="381">
        <v>46</v>
      </c>
      <c r="D13" s="381">
        <v>50</v>
      </c>
      <c r="E13" s="381">
        <v>46</v>
      </c>
      <c r="F13" s="381">
        <v>46</v>
      </c>
      <c r="G13" s="1281">
        <v>13.75</v>
      </c>
      <c r="H13" s="1282">
        <v>55.1</v>
      </c>
    </row>
    <row r="14" spans="1:8">
      <c r="A14" s="371">
        <v>1995</v>
      </c>
      <c r="B14" s="381">
        <v>45.99</v>
      </c>
      <c r="C14" s="381">
        <v>45.99</v>
      </c>
      <c r="D14" s="381">
        <v>50</v>
      </c>
      <c r="E14" s="381">
        <v>45.99</v>
      </c>
      <c r="F14" s="381">
        <v>45.99</v>
      </c>
      <c r="G14" s="1281">
        <v>13.85</v>
      </c>
      <c r="H14" s="1282">
        <v>55.1</v>
      </c>
    </row>
    <row r="15" spans="1:8">
      <c r="A15" s="371">
        <v>1996</v>
      </c>
      <c r="B15" s="381">
        <v>45.98</v>
      </c>
      <c r="C15" s="381">
        <v>45.98</v>
      </c>
      <c r="D15" s="381">
        <v>50</v>
      </c>
      <c r="E15" s="381">
        <v>45.98</v>
      </c>
      <c r="F15" s="381">
        <v>45.98</v>
      </c>
      <c r="G15" s="1281">
        <v>13.44</v>
      </c>
      <c r="H15" s="1282">
        <v>54.97</v>
      </c>
    </row>
    <row r="16" spans="1:8">
      <c r="A16" s="371">
        <v>1997</v>
      </c>
      <c r="B16" s="381">
        <v>45.98</v>
      </c>
      <c r="C16" s="381">
        <v>45.98</v>
      </c>
      <c r="D16" s="381">
        <v>50</v>
      </c>
      <c r="E16" s="381">
        <v>45.98</v>
      </c>
      <c r="F16" s="381">
        <v>45.98</v>
      </c>
      <c r="G16" s="1281">
        <v>13.11</v>
      </c>
      <c r="H16" s="1282">
        <v>55.11</v>
      </c>
    </row>
    <row r="17" spans="1:8">
      <c r="A17" s="371">
        <v>1998</v>
      </c>
      <c r="B17" s="381">
        <v>45.97</v>
      </c>
      <c r="C17" s="381">
        <v>45.97</v>
      </c>
      <c r="D17" s="381">
        <v>50</v>
      </c>
      <c r="E17" s="381">
        <v>45.97</v>
      </c>
      <c r="F17" s="381">
        <v>45.97</v>
      </c>
      <c r="G17" s="1281">
        <v>14.04</v>
      </c>
      <c r="H17" s="1282">
        <v>55.11</v>
      </c>
    </row>
    <row r="18" spans="1:8">
      <c r="A18" s="371">
        <v>1999</v>
      </c>
      <c r="B18" s="381">
        <v>45.96</v>
      </c>
      <c r="C18" s="381">
        <v>45.96</v>
      </c>
      <c r="D18" s="381">
        <v>50</v>
      </c>
      <c r="E18" s="381">
        <v>45.96</v>
      </c>
      <c r="F18" s="381">
        <v>45.96</v>
      </c>
      <c r="G18" s="1281">
        <v>14.82</v>
      </c>
      <c r="H18" s="1282">
        <v>55.11</v>
      </c>
    </row>
    <row r="19" spans="1:8">
      <c r="A19" s="371">
        <v>2000</v>
      </c>
      <c r="B19" s="381">
        <v>45.95</v>
      </c>
      <c r="C19" s="381">
        <v>45.95</v>
      </c>
      <c r="D19" s="381">
        <v>50</v>
      </c>
      <c r="E19" s="381">
        <v>45.95</v>
      </c>
      <c r="F19" s="381">
        <v>45.95</v>
      </c>
      <c r="G19" s="1281">
        <v>15.63</v>
      </c>
      <c r="H19" s="1282">
        <v>55.11</v>
      </c>
    </row>
    <row r="20" spans="1:8">
      <c r="A20" s="371">
        <v>2001</v>
      </c>
      <c r="B20" s="381">
        <v>45.94</v>
      </c>
      <c r="C20" s="381">
        <v>45.94</v>
      </c>
      <c r="D20" s="381">
        <v>50</v>
      </c>
      <c r="E20" s="381">
        <v>45.94</v>
      </c>
      <c r="F20" s="381">
        <v>45.94</v>
      </c>
      <c r="G20" s="1281">
        <v>15.98</v>
      </c>
      <c r="H20" s="1282">
        <v>55.11</v>
      </c>
    </row>
    <row r="21" spans="1:8">
      <c r="A21" s="371">
        <v>2002</v>
      </c>
      <c r="B21" s="381">
        <v>45.94</v>
      </c>
      <c r="C21" s="381">
        <v>45.94</v>
      </c>
      <c r="D21" s="381">
        <v>50</v>
      </c>
      <c r="E21" s="381">
        <v>45.94</v>
      </c>
      <c r="F21" s="381">
        <v>45.94</v>
      </c>
      <c r="G21" s="1281">
        <v>16.329999999999998</v>
      </c>
      <c r="H21" s="1282">
        <v>55.11</v>
      </c>
    </row>
    <row r="22" spans="1:8">
      <c r="A22" s="371">
        <v>2003</v>
      </c>
      <c r="B22" s="381">
        <v>45.94</v>
      </c>
      <c r="C22" s="381">
        <v>45.94</v>
      </c>
      <c r="D22" s="381">
        <v>50</v>
      </c>
      <c r="E22" s="381">
        <v>45.94</v>
      </c>
      <c r="F22" s="381">
        <v>45.94</v>
      </c>
      <c r="G22" s="1281">
        <v>16.649999999999999</v>
      </c>
      <c r="H22" s="1282">
        <v>55.11</v>
      </c>
    </row>
    <row r="23" spans="1:8">
      <c r="A23" s="371">
        <v>2004</v>
      </c>
      <c r="B23" s="381">
        <v>45.94</v>
      </c>
      <c r="C23" s="381">
        <v>45.94</v>
      </c>
      <c r="D23" s="381">
        <v>50</v>
      </c>
      <c r="E23" s="381">
        <v>45.94</v>
      </c>
      <c r="F23" s="381">
        <v>45.94</v>
      </c>
      <c r="G23" s="1281">
        <v>16.96</v>
      </c>
      <c r="H23" s="1282">
        <v>55.11</v>
      </c>
    </row>
    <row r="24" spans="1:8">
      <c r="A24" s="371">
        <v>2005</v>
      </c>
      <c r="B24" s="381">
        <v>45.94</v>
      </c>
      <c r="C24" s="381">
        <v>45.94</v>
      </c>
      <c r="D24" s="381">
        <v>50</v>
      </c>
      <c r="E24" s="381">
        <v>45.94</v>
      </c>
      <c r="F24" s="381">
        <v>45.94</v>
      </c>
      <c r="G24" s="1281">
        <v>17.29</v>
      </c>
      <c r="H24" s="1282">
        <v>55.08</v>
      </c>
    </row>
    <row r="25" spans="1:8">
      <c r="A25" s="371">
        <v>2006</v>
      </c>
      <c r="B25" s="381">
        <v>45.94</v>
      </c>
      <c r="C25" s="381">
        <v>45.94</v>
      </c>
      <c r="D25" s="381">
        <v>50</v>
      </c>
      <c r="E25" s="381">
        <v>45.94</v>
      </c>
      <c r="F25" s="381">
        <v>45.94</v>
      </c>
      <c r="G25" s="1281">
        <v>17.54</v>
      </c>
      <c r="H25" s="1282">
        <v>55.04</v>
      </c>
    </row>
    <row r="26" spans="1:8">
      <c r="A26" s="371">
        <v>2007</v>
      </c>
      <c r="B26" s="381">
        <v>45.95</v>
      </c>
      <c r="C26" s="381">
        <v>45.95</v>
      </c>
      <c r="D26" s="381">
        <v>50</v>
      </c>
      <c r="E26" s="381">
        <v>45.95</v>
      </c>
      <c r="F26" s="381">
        <v>45.95</v>
      </c>
      <c r="G26" s="1281">
        <v>17.96</v>
      </c>
      <c r="H26" s="1282">
        <v>55.85</v>
      </c>
    </row>
    <row r="27" spans="1:8">
      <c r="A27" s="371">
        <v>2008</v>
      </c>
      <c r="B27" s="381">
        <v>45.95</v>
      </c>
      <c r="C27" s="381">
        <v>45.95</v>
      </c>
      <c r="D27" s="381">
        <v>50</v>
      </c>
      <c r="E27" s="381">
        <v>45.95</v>
      </c>
      <c r="F27" s="381">
        <v>45.95</v>
      </c>
      <c r="G27" s="1281">
        <v>18.29</v>
      </c>
      <c r="H27" s="1282">
        <v>55.81</v>
      </c>
    </row>
    <row r="28" spans="1:8">
      <c r="A28" s="371">
        <v>2009</v>
      </c>
      <c r="B28" s="381">
        <v>44.4</v>
      </c>
      <c r="C28" s="381">
        <v>44.34</v>
      </c>
      <c r="D28" s="381">
        <v>50</v>
      </c>
      <c r="E28" s="381">
        <v>44.41</v>
      </c>
      <c r="F28" s="381">
        <v>44.28</v>
      </c>
      <c r="G28" s="1281">
        <v>18.690000000000001</v>
      </c>
      <c r="H28" s="1282">
        <v>55.89</v>
      </c>
    </row>
    <row r="29" spans="1:8">
      <c r="A29" s="371">
        <v>2010</v>
      </c>
      <c r="B29" s="381">
        <v>44.12</v>
      </c>
      <c r="C29" s="381">
        <v>44.04</v>
      </c>
      <c r="D29" s="381">
        <v>50</v>
      </c>
      <c r="E29" s="381">
        <v>44.13</v>
      </c>
      <c r="F29" s="381">
        <v>43.96</v>
      </c>
      <c r="G29" s="1281">
        <v>18.97</v>
      </c>
      <c r="H29" s="1282">
        <v>55.19</v>
      </c>
    </row>
    <row r="30" spans="1:8">
      <c r="A30" s="371">
        <v>2011</v>
      </c>
      <c r="B30" s="381">
        <v>43.83</v>
      </c>
      <c r="C30" s="381">
        <v>43.73</v>
      </c>
      <c r="D30" s="381">
        <v>50</v>
      </c>
      <c r="E30" s="381">
        <v>43.84</v>
      </c>
      <c r="F30" s="381">
        <v>43.64</v>
      </c>
      <c r="G30" s="1281">
        <v>19.28</v>
      </c>
      <c r="H30" s="1282">
        <v>55.4</v>
      </c>
    </row>
    <row r="31" spans="1:8">
      <c r="A31" s="371">
        <v>2012</v>
      </c>
      <c r="B31" s="381">
        <v>43.51</v>
      </c>
      <c r="C31" s="381">
        <v>43.44</v>
      </c>
      <c r="D31" s="381">
        <v>50</v>
      </c>
      <c r="E31" s="381">
        <v>43.5</v>
      </c>
      <c r="F31" s="381">
        <v>43.38</v>
      </c>
      <c r="G31" s="1281">
        <v>19.440000000000001</v>
      </c>
      <c r="H31" s="1282">
        <v>55.51</v>
      </c>
    </row>
    <row r="32" spans="1:8">
      <c r="A32" s="371">
        <v>2013</v>
      </c>
      <c r="B32" s="381">
        <v>43.2</v>
      </c>
      <c r="C32" s="381">
        <v>43.14</v>
      </c>
      <c r="D32" s="381">
        <v>50</v>
      </c>
      <c r="E32" s="381">
        <v>43.19</v>
      </c>
      <c r="F32" s="381">
        <v>43.05</v>
      </c>
      <c r="G32" s="1281">
        <v>19.57</v>
      </c>
      <c r="H32" s="1282">
        <v>55.43</v>
      </c>
    </row>
    <row r="33" spans="1:8">
      <c r="A33" s="371">
        <v>2014</v>
      </c>
      <c r="B33" s="381">
        <v>42.89</v>
      </c>
      <c r="C33" s="381">
        <v>42.8</v>
      </c>
      <c r="D33" s="381">
        <v>50</v>
      </c>
      <c r="E33" s="381">
        <v>42.88</v>
      </c>
      <c r="F33" s="381">
        <v>42.73</v>
      </c>
      <c r="G33" s="1281">
        <v>19.64</v>
      </c>
      <c r="H33" s="1282">
        <v>55.45</v>
      </c>
    </row>
    <row r="34" spans="1:8">
      <c r="A34" s="371">
        <v>2015</v>
      </c>
      <c r="B34" s="381">
        <v>42.57</v>
      </c>
      <c r="C34" s="381">
        <v>42.49</v>
      </c>
      <c r="D34" s="381">
        <v>50</v>
      </c>
      <c r="E34" s="381">
        <v>42.57</v>
      </c>
      <c r="F34" s="381">
        <v>42.42</v>
      </c>
      <c r="G34" s="1281">
        <v>19.75</v>
      </c>
      <c r="H34" s="1282">
        <v>55.33</v>
      </c>
    </row>
    <row r="35" spans="1:8">
      <c r="A35" s="371">
        <v>2016</v>
      </c>
      <c r="B35" s="381">
        <v>42.27</v>
      </c>
      <c r="C35" s="381">
        <v>42.16</v>
      </c>
      <c r="D35" s="381">
        <v>50</v>
      </c>
      <c r="E35" s="381">
        <v>42.26</v>
      </c>
      <c r="F35" s="381">
        <v>42.11</v>
      </c>
      <c r="G35" s="1281">
        <v>19.77</v>
      </c>
      <c r="H35" s="1282">
        <v>54.95</v>
      </c>
    </row>
    <row r="36" spans="1:8">
      <c r="A36" s="371">
        <v>2017</v>
      </c>
      <c r="B36" s="381">
        <v>41.97</v>
      </c>
      <c r="C36" s="381">
        <v>41.88</v>
      </c>
      <c r="D36" s="381">
        <v>50</v>
      </c>
      <c r="E36" s="381">
        <v>41.96</v>
      </c>
      <c r="F36" s="381">
        <v>41.82</v>
      </c>
      <c r="G36" s="1281">
        <v>20.010000000000002</v>
      </c>
      <c r="H36" s="1282">
        <v>54.55</v>
      </c>
    </row>
    <row r="37" spans="1:8">
      <c r="A37" s="371">
        <v>2018</v>
      </c>
      <c r="B37" s="381">
        <v>41.91</v>
      </c>
      <c r="C37" s="381">
        <v>41.8</v>
      </c>
      <c r="D37" s="381">
        <v>50</v>
      </c>
      <c r="E37" s="381">
        <v>41.88</v>
      </c>
      <c r="F37" s="381">
        <v>41.71</v>
      </c>
      <c r="G37" s="1281">
        <v>20.04</v>
      </c>
      <c r="H37" s="1282">
        <v>53.91</v>
      </c>
    </row>
    <row r="38" spans="1:8">
      <c r="A38" s="371">
        <v>2019</v>
      </c>
      <c r="B38" s="381">
        <v>41.62</v>
      </c>
      <c r="C38" s="381">
        <v>41.47</v>
      </c>
      <c r="D38" s="381">
        <v>50</v>
      </c>
      <c r="E38" s="381">
        <v>41.59</v>
      </c>
      <c r="F38" s="381">
        <v>41.42</v>
      </c>
      <c r="G38" s="1281">
        <v>20.11</v>
      </c>
      <c r="H38" s="1282">
        <v>53.6</v>
      </c>
    </row>
    <row r="39" spans="1:8">
      <c r="A39" s="371">
        <v>2020</v>
      </c>
      <c r="B39" s="381">
        <v>39.369999999999997</v>
      </c>
      <c r="C39" s="381">
        <v>40.53</v>
      </c>
      <c r="D39" s="381">
        <v>50</v>
      </c>
      <c r="E39" s="381">
        <v>39.369999999999997</v>
      </c>
      <c r="F39" s="381">
        <v>40.53</v>
      </c>
      <c r="G39" s="1281">
        <v>20.34</v>
      </c>
      <c r="H39" s="1282">
        <v>53.05</v>
      </c>
    </row>
    <row r="40" spans="1:8">
      <c r="A40" s="371">
        <v>2021</v>
      </c>
      <c r="B40" s="381">
        <v>38.630000000000003</v>
      </c>
      <c r="C40" s="381">
        <v>40.42</v>
      </c>
      <c r="D40" s="381">
        <v>50</v>
      </c>
      <c r="E40" s="381">
        <v>38.630000000000003</v>
      </c>
      <c r="F40" s="381">
        <v>40.42</v>
      </c>
      <c r="G40" s="1281">
        <v>20.399999999999999</v>
      </c>
      <c r="H40" s="1282">
        <v>52.41</v>
      </c>
    </row>
    <row r="41" spans="1:8">
      <c r="A41" s="371">
        <v>2022</v>
      </c>
      <c r="B41" s="381">
        <v>38.1</v>
      </c>
      <c r="C41" s="381">
        <v>40.22</v>
      </c>
      <c r="D41" s="381">
        <v>50</v>
      </c>
      <c r="E41" s="381">
        <v>38.1</v>
      </c>
      <c r="F41" s="381">
        <v>40.22</v>
      </c>
      <c r="G41" s="1281">
        <v>20.440000000000001</v>
      </c>
      <c r="H41" s="1282">
        <v>51.81</v>
      </c>
    </row>
    <row r="42" spans="1:8">
      <c r="A42" s="500">
        <v>2023</v>
      </c>
      <c r="B42" s="808">
        <v>38.1</v>
      </c>
      <c r="C42" s="808">
        <v>40.200000000000003</v>
      </c>
      <c r="D42" s="1280">
        <v>50</v>
      </c>
      <c r="E42" s="808">
        <v>38.1</v>
      </c>
      <c r="F42" s="808">
        <v>40.200000000000003</v>
      </c>
      <c r="G42" s="1283">
        <v>20.5</v>
      </c>
      <c r="H42" s="1284">
        <v>54.9</v>
      </c>
    </row>
    <row r="43" spans="1:8">
      <c r="A43" s="371">
        <v>2024</v>
      </c>
      <c r="B43" s="381">
        <v>38.1</v>
      </c>
      <c r="C43" s="381">
        <v>40.200000000000003</v>
      </c>
      <c r="D43" s="381">
        <v>50</v>
      </c>
      <c r="E43" s="381">
        <v>38.1</v>
      </c>
      <c r="F43" s="381">
        <v>40.200000000000003</v>
      </c>
      <c r="G43" s="1281">
        <v>20.5</v>
      </c>
      <c r="H43" s="1282">
        <v>54.9</v>
      </c>
    </row>
    <row r="44" spans="1:8">
      <c r="A44" s="988"/>
      <c r="B44" s="368"/>
      <c r="C44" s="368"/>
      <c r="D44" s="368"/>
      <c r="E44" s="368"/>
      <c r="F44" s="368"/>
      <c r="G44" s="368"/>
      <c r="H44" s="1666"/>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6967A6B4-205A-4F99-BFDB-92F92D1313D1}"/>
    <hyperlink ref="A50" r:id="rId1" xr:uid="{5FC0ABC4-9FEA-405B-9B28-6AE7CB7CA827}"/>
    <hyperlink ref="A47" r:id="rId2" xr:uid="{D9278A38-674D-450E-B595-06E525861E17}"/>
  </hyperlinks>
  <pageMargins left="0.75" right="0.46" top="1" bottom="1" header="0.5" footer="0.5"/>
  <pageSetup paperSize="9" scale="76" orientation="landscape" r:id="rId3"/>
  <headerFooter alignWithMargins="0"/>
  <customProperties>
    <customPr name="EpmWorksheetKeyString_GUID" r:id="rId4"/>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E3EE-054B-4FAA-ABDE-83760C4BA2FD}">
  <sheetPr>
    <tabColor rgb="FF00B050"/>
    <pageSetUpPr fitToPage="1"/>
  </sheetPr>
  <dimension ref="A1:H50"/>
  <sheetViews>
    <sheetView tabSelected="1" zoomScaleNormal="100" workbookViewId="0">
      <selection activeCell="I27" sqref="I27"/>
    </sheetView>
  </sheetViews>
  <sheetFormatPr defaultColWidth="10.6640625" defaultRowHeight="12.75"/>
  <cols>
    <col min="1" max="1" width="19.6640625" style="326" customWidth="1"/>
    <col min="2" max="6" width="12" style="326" customWidth="1"/>
    <col min="7" max="8" width="14.6640625" style="326" customWidth="1"/>
    <col min="9" max="9" width="58.5" style="326" customWidth="1"/>
    <col min="10" max="10" width="12" style="326" customWidth="1"/>
    <col min="11" max="16384" width="10.6640625" style="326"/>
  </cols>
  <sheetData>
    <row r="1" spans="1:8" ht="30.75" customHeight="1">
      <c r="A1" s="1869" t="s">
        <v>10</v>
      </c>
      <c r="B1" s="1869"/>
    </row>
    <row r="2" spans="1:8" ht="20.25">
      <c r="A2" s="333" t="s">
        <v>1749</v>
      </c>
      <c r="H2" s="361" t="s">
        <v>684</v>
      </c>
    </row>
    <row r="3" spans="1:8">
      <c r="A3" s="1642"/>
      <c r="B3" s="1640" t="s">
        <v>1724</v>
      </c>
      <c r="C3" s="1639"/>
      <c r="D3" s="1639"/>
      <c r="E3" s="1639"/>
      <c r="F3" s="1641"/>
      <c r="G3" s="1267" t="s">
        <v>95</v>
      </c>
      <c r="H3" s="1442"/>
    </row>
    <row r="4" spans="1:8">
      <c r="A4" s="331"/>
      <c r="B4" s="1935" t="s">
        <v>1725</v>
      </c>
      <c r="C4" s="1935"/>
      <c r="D4" s="1936"/>
      <c r="E4" s="1937" t="s">
        <v>1726</v>
      </c>
      <c r="F4" s="1936"/>
      <c r="G4" s="1665" t="s">
        <v>22</v>
      </c>
      <c r="H4" s="1443" t="s">
        <v>101</v>
      </c>
    </row>
    <row r="5" spans="1:8" ht="14.25">
      <c r="A5" s="331"/>
      <c r="B5" s="363" t="s">
        <v>1727</v>
      </c>
      <c r="C5" s="363" t="s">
        <v>1728</v>
      </c>
      <c r="D5" s="327" t="s">
        <v>1729</v>
      </c>
      <c r="E5" s="363" t="s">
        <v>1727</v>
      </c>
      <c r="F5" s="363" t="s">
        <v>1728</v>
      </c>
      <c r="G5" s="378" t="s">
        <v>687</v>
      </c>
      <c r="H5" s="377" t="s">
        <v>687</v>
      </c>
    </row>
    <row r="6" spans="1:8" ht="14.25">
      <c r="A6" s="331"/>
      <c r="B6" s="363" t="s">
        <v>1739</v>
      </c>
      <c r="C6" s="376" t="s">
        <v>686</v>
      </c>
      <c r="D6" s="327" t="s">
        <v>1740</v>
      </c>
      <c r="E6" s="363" t="s">
        <v>1741</v>
      </c>
      <c r="F6" s="376" t="s">
        <v>686</v>
      </c>
      <c r="G6" s="335"/>
      <c r="H6" s="327"/>
    </row>
    <row r="7" spans="1:8">
      <c r="A7" s="1642"/>
      <c r="B7" s="1268" t="s">
        <v>379</v>
      </c>
      <c r="C7" s="833"/>
      <c r="D7" s="833"/>
      <c r="E7" s="833"/>
      <c r="F7" s="833"/>
      <c r="G7" s="833"/>
      <c r="H7" s="1442"/>
    </row>
    <row r="8" spans="1:8">
      <c r="A8" s="331"/>
      <c r="H8" s="362"/>
    </row>
    <row r="9" spans="1:8">
      <c r="A9" s="371">
        <v>1990</v>
      </c>
      <c r="B9" s="382">
        <v>2.44</v>
      </c>
      <c r="C9" s="382">
        <v>2.23</v>
      </c>
      <c r="D9" s="381">
        <v>4</v>
      </c>
      <c r="E9" s="382">
        <v>2.34</v>
      </c>
      <c r="F9" s="382">
        <v>2.1800000000000002</v>
      </c>
      <c r="G9" s="1285">
        <v>3.6</v>
      </c>
      <c r="H9" s="1282">
        <v>4.6900000000000004</v>
      </c>
    </row>
    <row r="10" spans="1:8">
      <c r="A10" s="371">
        <v>1991</v>
      </c>
      <c r="B10" s="382">
        <v>2.41</v>
      </c>
      <c r="C10" s="382">
        <v>2.27</v>
      </c>
      <c r="D10" s="381">
        <v>4</v>
      </c>
      <c r="E10" s="382">
        <v>2.34</v>
      </c>
      <c r="F10" s="382">
        <v>2.23</v>
      </c>
      <c r="G10" s="1285">
        <v>3.54</v>
      </c>
      <c r="H10" s="1282">
        <v>4.6900000000000004</v>
      </c>
    </row>
    <row r="11" spans="1:8">
      <c r="A11" s="371">
        <v>1992</v>
      </c>
      <c r="B11" s="382">
        <v>2.39</v>
      </c>
      <c r="C11" s="382">
        <v>2.2999999999999998</v>
      </c>
      <c r="D11" s="381">
        <v>4</v>
      </c>
      <c r="E11" s="382">
        <v>2.34</v>
      </c>
      <c r="F11" s="382">
        <v>2.27</v>
      </c>
      <c r="G11" s="1285">
        <v>3.48</v>
      </c>
      <c r="H11" s="1282">
        <v>4.6900000000000004</v>
      </c>
    </row>
    <row r="12" spans="1:8">
      <c r="A12" s="371">
        <v>1993</v>
      </c>
      <c r="B12" s="382">
        <v>2.37</v>
      </c>
      <c r="C12" s="382">
        <v>2.33</v>
      </c>
      <c r="D12" s="381">
        <v>4</v>
      </c>
      <c r="E12" s="382">
        <v>2.35</v>
      </c>
      <c r="F12" s="382">
        <v>2.31</v>
      </c>
      <c r="G12" s="1285">
        <v>3.43</v>
      </c>
      <c r="H12" s="1282">
        <v>4.6900000000000004</v>
      </c>
    </row>
    <row r="13" spans="1:8">
      <c r="A13" s="371">
        <v>1994</v>
      </c>
      <c r="B13" s="382">
        <v>2.35</v>
      </c>
      <c r="C13" s="382">
        <v>2.35</v>
      </c>
      <c r="D13" s="381">
        <v>4</v>
      </c>
      <c r="E13" s="382">
        <v>2.35</v>
      </c>
      <c r="F13" s="382">
        <v>2.35</v>
      </c>
      <c r="G13" s="1285">
        <v>3.37</v>
      </c>
      <c r="H13" s="1282">
        <v>4.6900000000000004</v>
      </c>
    </row>
    <row r="14" spans="1:8">
      <c r="A14" s="371">
        <v>1995</v>
      </c>
      <c r="B14" s="382">
        <v>2.31</v>
      </c>
      <c r="C14" s="382">
        <v>2.31</v>
      </c>
      <c r="D14" s="381">
        <v>4</v>
      </c>
      <c r="E14" s="382">
        <v>2.31</v>
      </c>
      <c r="F14" s="382">
        <v>2.31</v>
      </c>
      <c r="G14" s="1285">
        <v>3.31</v>
      </c>
      <c r="H14" s="1282">
        <v>4.6900000000000004</v>
      </c>
    </row>
    <row r="15" spans="1:8">
      <c r="A15" s="371">
        <v>1996</v>
      </c>
      <c r="B15" s="382">
        <v>2.2599999999999998</v>
      </c>
      <c r="C15" s="382">
        <v>2.2599999999999998</v>
      </c>
      <c r="D15" s="381">
        <v>4</v>
      </c>
      <c r="E15" s="382">
        <v>2.2599999999999998</v>
      </c>
      <c r="F15" s="382">
        <v>2.2599999999999998</v>
      </c>
      <c r="G15" s="1285">
        <v>3.35</v>
      </c>
      <c r="H15" s="1282">
        <v>4.68</v>
      </c>
    </row>
    <row r="16" spans="1:8">
      <c r="A16" s="371">
        <v>1997</v>
      </c>
      <c r="B16" s="382">
        <v>2.21</v>
      </c>
      <c r="C16" s="382">
        <v>2.21</v>
      </c>
      <c r="D16" s="381">
        <v>4</v>
      </c>
      <c r="E16" s="382">
        <v>2.21</v>
      </c>
      <c r="F16" s="382">
        <v>2.21</v>
      </c>
      <c r="G16" s="1285">
        <v>3.38</v>
      </c>
      <c r="H16" s="1282">
        <v>4.6900000000000004</v>
      </c>
    </row>
    <row r="17" spans="1:8">
      <c r="A17" s="371">
        <v>1998</v>
      </c>
      <c r="B17" s="382">
        <v>2.16</v>
      </c>
      <c r="C17" s="382">
        <v>2.16</v>
      </c>
      <c r="D17" s="381">
        <v>4</v>
      </c>
      <c r="E17" s="382">
        <v>2.16</v>
      </c>
      <c r="F17" s="382">
        <v>2.16</v>
      </c>
      <c r="G17" s="1285">
        <v>3.15</v>
      </c>
      <c r="H17" s="1282">
        <v>4.6900000000000004</v>
      </c>
    </row>
    <row r="18" spans="1:8">
      <c r="A18" s="371">
        <v>1999</v>
      </c>
      <c r="B18" s="382">
        <v>2.11</v>
      </c>
      <c r="C18" s="382">
        <v>2.11</v>
      </c>
      <c r="D18" s="381">
        <v>4</v>
      </c>
      <c r="E18" s="382">
        <v>2.11</v>
      </c>
      <c r="F18" s="382">
        <v>2.11</v>
      </c>
      <c r="G18" s="1285">
        <v>2.96</v>
      </c>
      <c r="H18" s="1282">
        <v>4.6900000000000004</v>
      </c>
    </row>
    <row r="19" spans="1:8">
      <c r="A19" s="371">
        <v>2000</v>
      </c>
      <c r="B19" s="382">
        <v>2.06</v>
      </c>
      <c r="C19" s="382">
        <v>2.06</v>
      </c>
      <c r="D19" s="381">
        <v>4</v>
      </c>
      <c r="E19" s="382">
        <v>2.06</v>
      </c>
      <c r="F19" s="382">
        <v>2.06</v>
      </c>
      <c r="G19" s="1285">
        <v>2.72</v>
      </c>
      <c r="H19" s="1282">
        <v>4.6900000000000004</v>
      </c>
    </row>
    <row r="20" spans="1:8">
      <c r="A20" s="371">
        <v>2001</v>
      </c>
      <c r="B20" s="382">
        <v>2.02</v>
      </c>
      <c r="C20" s="382">
        <v>2.02</v>
      </c>
      <c r="D20" s="381">
        <v>4</v>
      </c>
      <c r="E20" s="382">
        <v>2.02</v>
      </c>
      <c r="F20" s="382">
        <v>2.02</v>
      </c>
      <c r="G20" s="1285">
        <v>2.56</v>
      </c>
      <c r="H20" s="1282">
        <v>4.6900000000000004</v>
      </c>
    </row>
    <row r="21" spans="1:8">
      <c r="A21" s="371">
        <v>2002</v>
      </c>
      <c r="B21" s="382">
        <v>1.97</v>
      </c>
      <c r="C21" s="382">
        <v>1.97</v>
      </c>
      <c r="D21" s="381">
        <v>4</v>
      </c>
      <c r="E21" s="382">
        <v>1.97</v>
      </c>
      <c r="F21" s="382">
        <v>1.97</v>
      </c>
      <c r="G21" s="1285">
        <v>2.4</v>
      </c>
      <c r="H21" s="1282">
        <v>4.6900000000000004</v>
      </c>
    </row>
    <row r="22" spans="1:8">
      <c r="A22" s="371">
        <v>2003</v>
      </c>
      <c r="B22" s="382">
        <v>1.94</v>
      </c>
      <c r="C22" s="382">
        <v>1.94</v>
      </c>
      <c r="D22" s="381">
        <v>4</v>
      </c>
      <c r="E22" s="382">
        <v>1.94</v>
      </c>
      <c r="F22" s="382">
        <v>1.94</v>
      </c>
      <c r="G22" s="1285">
        <v>2.25</v>
      </c>
      <c r="H22" s="1282">
        <v>4.6900000000000004</v>
      </c>
    </row>
    <row r="23" spans="1:8">
      <c r="A23" s="371">
        <v>2004</v>
      </c>
      <c r="B23" s="382">
        <v>1.9</v>
      </c>
      <c r="C23" s="382">
        <v>1.9</v>
      </c>
      <c r="D23" s="381">
        <v>4</v>
      </c>
      <c r="E23" s="382">
        <v>1.9</v>
      </c>
      <c r="F23" s="382">
        <v>1.9</v>
      </c>
      <c r="G23" s="1285">
        <v>2.1</v>
      </c>
      <c r="H23" s="1282">
        <v>4.6900000000000004</v>
      </c>
    </row>
    <row r="24" spans="1:8">
      <c r="A24" s="371">
        <v>2005</v>
      </c>
      <c r="B24" s="382">
        <v>1.87</v>
      </c>
      <c r="C24" s="382">
        <v>1.87</v>
      </c>
      <c r="D24" s="381">
        <v>4</v>
      </c>
      <c r="E24" s="382">
        <v>1.87</v>
      </c>
      <c r="F24" s="382">
        <v>1.87</v>
      </c>
      <c r="G24" s="1285">
        <v>1.94</v>
      </c>
      <c r="H24" s="1282">
        <v>4.68</v>
      </c>
    </row>
    <row r="25" spans="1:8">
      <c r="A25" s="371">
        <v>2006</v>
      </c>
      <c r="B25" s="382">
        <v>1.84</v>
      </c>
      <c r="C25" s="382">
        <v>1.84</v>
      </c>
      <c r="D25" s="381">
        <v>4</v>
      </c>
      <c r="E25" s="382">
        <v>1.84</v>
      </c>
      <c r="F25" s="382">
        <v>1.84</v>
      </c>
      <c r="G25" s="1285">
        <v>1.8</v>
      </c>
      <c r="H25" s="1282">
        <v>4.68</v>
      </c>
    </row>
    <row r="26" spans="1:8">
      <c r="A26" s="371">
        <v>2007</v>
      </c>
      <c r="B26" s="382">
        <v>1.81</v>
      </c>
      <c r="C26" s="382">
        <v>1.81</v>
      </c>
      <c r="D26" s="381">
        <v>4</v>
      </c>
      <c r="E26" s="382">
        <v>1.81</v>
      </c>
      <c r="F26" s="382">
        <v>1.81</v>
      </c>
      <c r="G26" s="1285">
        <v>1.68</v>
      </c>
      <c r="H26" s="1282">
        <v>4.75</v>
      </c>
    </row>
    <row r="27" spans="1:8">
      <c r="A27" s="371">
        <v>2008</v>
      </c>
      <c r="B27" s="382">
        <v>1.68</v>
      </c>
      <c r="C27" s="382">
        <v>1.68</v>
      </c>
      <c r="D27" s="381">
        <v>3.9</v>
      </c>
      <c r="E27" s="382">
        <v>1.68</v>
      </c>
      <c r="F27" s="382">
        <v>1.68</v>
      </c>
      <c r="G27" s="1285">
        <v>1.52</v>
      </c>
      <c r="H27" s="1282">
        <v>4.75</v>
      </c>
    </row>
    <row r="28" spans="1:8">
      <c r="A28" s="371">
        <v>2009</v>
      </c>
      <c r="B28" s="382">
        <v>1.78</v>
      </c>
      <c r="C28" s="382">
        <v>1.77</v>
      </c>
      <c r="D28" s="381">
        <v>3.9</v>
      </c>
      <c r="E28" s="382">
        <v>1.77</v>
      </c>
      <c r="F28" s="382">
        <v>1.76</v>
      </c>
      <c r="G28" s="1285">
        <v>1.37</v>
      </c>
      <c r="H28" s="1282">
        <v>4.75</v>
      </c>
    </row>
    <row r="29" spans="1:8">
      <c r="A29" s="371">
        <v>2010</v>
      </c>
      <c r="B29" s="382">
        <v>1.66</v>
      </c>
      <c r="C29" s="382">
        <v>1.65</v>
      </c>
      <c r="D29" s="381">
        <v>3.9</v>
      </c>
      <c r="E29" s="382">
        <v>1.65</v>
      </c>
      <c r="F29" s="382">
        <v>1.65</v>
      </c>
      <c r="G29" s="1285">
        <v>1.19</v>
      </c>
      <c r="H29" s="1282">
        <v>4.6900000000000004</v>
      </c>
    </row>
    <row r="30" spans="1:8">
      <c r="A30" s="371">
        <v>2011</v>
      </c>
      <c r="B30" s="382">
        <v>1.54</v>
      </c>
      <c r="C30" s="382">
        <v>1.53</v>
      </c>
      <c r="D30" s="381">
        <v>3.9</v>
      </c>
      <c r="E30" s="382">
        <v>1.53</v>
      </c>
      <c r="F30" s="382">
        <v>1.53</v>
      </c>
      <c r="G30" s="1285">
        <v>1.02</v>
      </c>
      <c r="H30" s="1282">
        <v>4.71</v>
      </c>
    </row>
    <row r="31" spans="1:8">
      <c r="A31" s="371">
        <v>2012</v>
      </c>
      <c r="B31" s="382">
        <v>1.5</v>
      </c>
      <c r="C31" s="382">
        <v>1.49</v>
      </c>
      <c r="D31" s="381">
        <v>3.9</v>
      </c>
      <c r="E31" s="382">
        <v>1.49</v>
      </c>
      <c r="F31" s="382">
        <v>1.48</v>
      </c>
      <c r="G31" s="1285">
        <v>0.87</v>
      </c>
      <c r="H31" s="1282">
        <v>4.72</v>
      </c>
    </row>
    <row r="32" spans="1:8">
      <c r="A32" s="371">
        <v>2013</v>
      </c>
      <c r="B32" s="382">
        <v>1.46</v>
      </c>
      <c r="C32" s="382">
        <v>1.45</v>
      </c>
      <c r="D32" s="381">
        <v>3.9</v>
      </c>
      <c r="E32" s="382">
        <v>1.45</v>
      </c>
      <c r="F32" s="382">
        <v>1.44</v>
      </c>
      <c r="G32" s="1285">
        <v>0.81</v>
      </c>
      <c r="H32" s="1282">
        <v>4.71</v>
      </c>
    </row>
    <row r="33" spans="1:8">
      <c r="A33" s="371">
        <v>2014</v>
      </c>
      <c r="B33" s="382">
        <v>1.42</v>
      </c>
      <c r="C33" s="382">
        <v>1.41</v>
      </c>
      <c r="D33" s="381">
        <v>3.9</v>
      </c>
      <c r="E33" s="382">
        <v>1.41</v>
      </c>
      <c r="F33" s="382">
        <v>1.4</v>
      </c>
      <c r="G33" s="1285">
        <v>0.8</v>
      </c>
      <c r="H33" s="1282">
        <v>4.72</v>
      </c>
    </row>
    <row r="34" spans="1:8">
      <c r="A34" s="371">
        <v>2015</v>
      </c>
      <c r="B34" s="382">
        <v>1.38</v>
      </c>
      <c r="C34" s="382">
        <v>1.37</v>
      </c>
      <c r="D34" s="381">
        <v>3.9</v>
      </c>
      <c r="E34" s="382">
        <v>1.37</v>
      </c>
      <c r="F34" s="382">
        <v>1.37</v>
      </c>
      <c r="G34" s="1285">
        <v>0.79</v>
      </c>
      <c r="H34" s="1282">
        <v>4.7</v>
      </c>
    </row>
    <row r="35" spans="1:8">
      <c r="A35" s="371">
        <v>2016</v>
      </c>
      <c r="B35" s="382">
        <v>1.34</v>
      </c>
      <c r="C35" s="382">
        <v>1.33</v>
      </c>
      <c r="D35" s="381">
        <v>3.9</v>
      </c>
      <c r="E35" s="382">
        <v>1.33</v>
      </c>
      <c r="F35" s="382">
        <v>1.33</v>
      </c>
      <c r="G35" s="1285">
        <v>0.78</v>
      </c>
      <c r="H35" s="1282">
        <v>4.66</v>
      </c>
    </row>
    <row r="36" spans="1:8">
      <c r="A36" s="371">
        <v>2017</v>
      </c>
      <c r="B36" s="382">
        <v>1.31</v>
      </c>
      <c r="C36" s="382">
        <v>1.3</v>
      </c>
      <c r="D36" s="381">
        <v>3.9</v>
      </c>
      <c r="E36" s="382">
        <v>1.3</v>
      </c>
      <c r="F36" s="382">
        <v>1.29</v>
      </c>
      <c r="G36" s="1285">
        <v>0.78</v>
      </c>
      <c r="H36" s="1282">
        <v>4.62</v>
      </c>
    </row>
    <row r="37" spans="1:8">
      <c r="A37" s="371">
        <v>2018</v>
      </c>
      <c r="B37" s="382">
        <v>1.29</v>
      </c>
      <c r="C37" s="382">
        <v>1.28</v>
      </c>
      <c r="D37" s="381">
        <v>3.9</v>
      </c>
      <c r="E37" s="382">
        <v>1.28</v>
      </c>
      <c r="F37" s="382">
        <v>1.27</v>
      </c>
      <c r="G37" s="1285">
        <v>0.77</v>
      </c>
      <c r="H37" s="1282">
        <v>4.55</v>
      </c>
    </row>
    <row r="38" spans="1:8">
      <c r="A38" s="371">
        <v>2019</v>
      </c>
      <c r="B38" s="382">
        <v>1.26</v>
      </c>
      <c r="C38" s="382">
        <v>1.24</v>
      </c>
      <c r="D38" s="381">
        <v>3.9</v>
      </c>
      <c r="E38" s="382">
        <v>1.24</v>
      </c>
      <c r="F38" s="382">
        <v>1.24</v>
      </c>
      <c r="G38" s="1285">
        <v>0.76</v>
      </c>
      <c r="H38" s="1282">
        <v>4.51</v>
      </c>
    </row>
    <row r="39" spans="1:8">
      <c r="A39" s="371">
        <v>2020</v>
      </c>
      <c r="B39" s="382">
        <v>1.38</v>
      </c>
      <c r="C39" s="382">
        <v>1.55</v>
      </c>
      <c r="D39" s="381">
        <v>3.9</v>
      </c>
      <c r="E39" s="382">
        <v>1.38</v>
      </c>
      <c r="F39" s="382">
        <v>1.55</v>
      </c>
      <c r="G39" s="1285">
        <v>0.76</v>
      </c>
      <c r="H39" s="1282">
        <v>4.4400000000000004</v>
      </c>
    </row>
    <row r="40" spans="1:8">
      <c r="A40" s="371">
        <v>2021</v>
      </c>
      <c r="B40" s="382">
        <v>1.33</v>
      </c>
      <c r="C40" s="382">
        <v>1.53</v>
      </c>
      <c r="D40" s="381">
        <v>3.9</v>
      </c>
      <c r="E40" s="382">
        <v>1.33</v>
      </c>
      <c r="F40" s="382">
        <v>1.53</v>
      </c>
      <c r="G40" s="1285">
        <v>0.76</v>
      </c>
      <c r="H40" s="1282">
        <v>4.37</v>
      </c>
    </row>
    <row r="41" spans="1:8">
      <c r="A41" s="371">
        <v>2022</v>
      </c>
      <c r="B41" s="382">
        <v>1.29</v>
      </c>
      <c r="C41" s="382">
        <v>1.49</v>
      </c>
      <c r="D41" s="381">
        <v>3.9</v>
      </c>
      <c r="E41" s="382">
        <v>1.29</v>
      </c>
      <c r="F41" s="382">
        <v>1.49</v>
      </c>
      <c r="G41" s="1285">
        <v>0.75</v>
      </c>
      <c r="H41" s="1282">
        <v>4.3099999999999996</v>
      </c>
    </row>
    <row r="42" spans="1:8">
      <c r="A42" s="500">
        <v>2023</v>
      </c>
      <c r="B42" s="808">
        <v>1.29</v>
      </c>
      <c r="C42" s="808">
        <v>1.49</v>
      </c>
      <c r="D42" s="808">
        <v>3.9</v>
      </c>
      <c r="E42" s="808">
        <v>1.29</v>
      </c>
      <c r="F42" s="808">
        <v>1.49</v>
      </c>
      <c r="G42" s="808">
        <v>0.75</v>
      </c>
      <c r="H42" s="873">
        <v>4.7</v>
      </c>
    </row>
    <row r="43" spans="1:8">
      <c r="A43" s="371">
        <v>2024</v>
      </c>
      <c r="B43" s="382">
        <v>1.29</v>
      </c>
      <c r="C43" s="382">
        <v>1.49</v>
      </c>
      <c r="D43" s="381">
        <v>3.9</v>
      </c>
      <c r="E43" s="382">
        <v>1.29</v>
      </c>
      <c r="F43" s="382">
        <v>1.49</v>
      </c>
      <c r="G43" s="1285">
        <v>0.75</v>
      </c>
      <c r="H43" s="1282">
        <v>4.7</v>
      </c>
    </row>
    <row r="44" spans="1:8">
      <c r="A44" s="988"/>
      <c r="B44" s="368"/>
      <c r="C44" s="368"/>
      <c r="D44" s="368"/>
      <c r="E44" s="368"/>
      <c r="F44" s="368"/>
      <c r="G44" s="368"/>
      <c r="H44" s="1666"/>
    </row>
    <row r="45" spans="1:8" ht="14.25">
      <c r="A45" s="361" t="s">
        <v>1742</v>
      </c>
    </row>
    <row r="46" spans="1:8" ht="14.25">
      <c r="A46" s="361" t="s">
        <v>1743</v>
      </c>
    </row>
    <row r="47" spans="1:8">
      <c r="A47" s="152" t="s">
        <v>493</v>
      </c>
    </row>
    <row r="48" spans="1:8" ht="14.25">
      <c r="A48" s="361" t="s">
        <v>1744</v>
      </c>
    </row>
    <row r="49" spans="1:1" ht="14.25">
      <c r="A49" s="361" t="s">
        <v>1745</v>
      </c>
    </row>
    <row r="50" spans="1:1">
      <c r="A50" s="152" t="s">
        <v>1746</v>
      </c>
    </row>
  </sheetData>
  <mergeCells count="3">
    <mergeCell ref="A1:B1"/>
    <mergeCell ref="B4:D4"/>
    <mergeCell ref="E4:F4"/>
  </mergeCells>
  <hyperlinks>
    <hyperlink ref="A1" location="Contents!A1" display="To table of contents" xr:uid="{FF23CBE0-A630-44F7-8E83-58F0F72EBEFE}"/>
    <hyperlink ref="A50" r:id="rId1" xr:uid="{AD6C488C-529D-4C74-8D0A-50845347D768}"/>
    <hyperlink ref="A47" r:id="rId2" xr:uid="{50D905A7-6381-4355-B52C-0B6AAC2832C3}"/>
  </hyperlinks>
  <pageMargins left="0.75" right="0.32" top="1" bottom="1" header="0.5" footer="0.5"/>
  <pageSetup paperSize="9" scale="76" orientation="landscape" r:id="rId3"/>
  <headerFooter alignWithMargins="0"/>
  <customProperties>
    <customPr name="EpmWorksheetKeyString_GUID" r:id="rId4"/>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282A-8AC7-465B-B3FA-1CD251AE9CE2}">
  <sheetPr>
    <pageSetUpPr fitToPage="1"/>
  </sheetPr>
  <dimension ref="A1:E24"/>
  <sheetViews>
    <sheetView zoomScaleNormal="100" workbookViewId="0">
      <selection activeCell="A2" sqref="A2"/>
    </sheetView>
  </sheetViews>
  <sheetFormatPr defaultColWidth="10.6640625" defaultRowHeight="12.75"/>
  <cols>
    <col min="1" max="1" width="49" style="326" customWidth="1"/>
    <col min="2" max="3" width="28.5" style="326" customWidth="1"/>
    <col min="4" max="4" width="95.6640625" style="326" customWidth="1"/>
    <col min="5" max="5" width="14.6640625" style="326" customWidth="1"/>
    <col min="6" max="16384" width="10.6640625" style="326"/>
  </cols>
  <sheetData>
    <row r="1" spans="1:5" ht="30.75" customHeight="1">
      <c r="A1" s="1026" t="s">
        <v>10</v>
      </c>
    </row>
    <row r="2" spans="1:5" ht="20.25">
      <c r="A2" s="333" t="s">
        <v>1750</v>
      </c>
    </row>
    <row r="3" spans="1:5">
      <c r="A3" s="395"/>
      <c r="B3" s="1669" t="s">
        <v>22</v>
      </c>
      <c r="C3" s="1670" t="s">
        <v>101</v>
      </c>
      <c r="D3" s="394"/>
      <c r="E3" s="394"/>
    </row>
    <row r="4" spans="1:5">
      <c r="A4" s="1642"/>
      <c r="B4" s="1671" t="s">
        <v>379</v>
      </c>
      <c r="C4" s="1442"/>
      <c r="D4" s="393"/>
    </row>
    <row r="5" spans="1:5">
      <c r="A5" s="331"/>
      <c r="B5" s="328"/>
      <c r="C5" s="362"/>
    </row>
    <row r="6" spans="1:5" ht="15">
      <c r="A6" s="371" t="s">
        <v>1751</v>
      </c>
      <c r="B6" s="392">
        <v>1E-3</v>
      </c>
      <c r="C6" s="391">
        <v>0.01</v>
      </c>
      <c r="D6" s="388"/>
      <c r="E6" s="390"/>
    </row>
    <row r="7" spans="1:5">
      <c r="A7" s="371"/>
      <c r="B7" s="392"/>
      <c r="C7" s="391"/>
      <c r="D7" s="388"/>
      <c r="E7" s="390"/>
    </row>
    <row r="8" spans="1:5">
      <c r="A8" s="371"/>
      <c r="B8" s="389"/>
      <c r="C8" s="362" t="s">
        <v>1752</v>
      </c>
      <c r="D8" s="388"/>
    </row>
    <row r="9" spans="1:5">
      <c r="A9" s="371"/>
      <c r="B9" s="389"/>
      <c r="C9" s="362" t="s">
        <v>1753</v>
      </c>
      <c r="D9" s="388"/>
    </row>
    <row r="10" spans="1:5">
      <c r="A10" s="386" t="s">
        <v>525</v>
      </c>
      <c r="B10" s="387">
        <v>2.8999999999999998E-3</v>
      </c>
      <c r="C10" s="384">
        <v>8.6999999999999994E-3</v>
      </c>
    </row>
    <row r="11" spans="1:5">
      <c r="A11" s="386" t="s">
        <v>1754</v>
      </c>
      <c r="B11" s="387">
        <v>0</v>
      </c>
      <c r="C11" s="384">
        <v>0</v>
      </c>
    </row>
    <row r="12" spans="1:5">
      <c r="A12" s="386" t="s">
        <v>508</v>
      </c>
      <c r="B12" s="387">
        <v>0</v>
      </c>
      <c r="C12" s="384">
        <v>0</v>
      </c>
    </row>
    <row r="13" spans="1:5">
      <c r="A13" s="386" t="s">
        <v>512</v>
      </c>
      <c r="B13" s="387">
        <v>3.1800000000000002E-2</v>
      </c>
      <c r="C13" s="384">
        <v>2.3599999999999999E-2</v>
      </c>
    </row>
    <row r="14" spans="1:5">
      <c r="A14" s="386" t="s">
        <v>509</v>
      </c>
      <c r="B14" s="387">
        <v>1.5E-3</v>
      </c>
      <c r="C14" s="384">
        <v>1.9E-3</v>
      </c>
    </row>
    <row r="15" spans="1:5">
      <c r="A15" s="386" t="s">
        <v>517</v>
      </c>
      <c r="B15" s="387">
        <v>1.26E-2</v>
      </c>
      <c r="C15" s="384">
        <v>1.2500000000000001E-2</v>
      </c>
    </row>
    <row r="16" spans="1:5">
      <c r="A16" s="386" t="s">
        <v>521</v>
      </c>
      <c r="B16" s="387">
        <v>0</v>
      </c>
      <c r="C16" s="384">
        <v>0</v>
      </c>
    </row>
    <row r="17" spans="1:3">
      <c r="A17" s="386" t="s">
        <v>520</v>
      </c>
      <c r="B17" s="387">
        <v>1.9099999999999999E-2</v>
      </c>
      <c r="C17" s="384">
        <v>1.7500000000000002E-2</v>
      </c>
    </row>
    <row r="18" spans="1:3">
      <c r="A18" s="386" t="s">
        <v>505</v>
      </c>
      <c r="B18" s="387">
        <v>0</v>
      </c>
      <c r="C18" s="384">
        <v>0</v>
      </c>
    </row>
    <row r="19" spans="1:3">
      <c r="A19" s="386" t="s">
        <v>513</v>
      </c>
      <c r="B19" s="385" t="s">
        <v>1755</v>
      </c>
      <c r="C19" s="384">
        <v>0</v>
      </c>
    </row>
    <row r="20" spans="1:3">
      <c r="A20" s="988"/>
      <c r="B20" s="1142"/>
      <c r="C20" s="1666"/>
    </row>
    <row r="21" spans="1:3" ht="14.25">
      <c r="A21" s="361" t="s">
        <v>1756</v>
      </c>
    </row>
    <row r="22" spans="1:3">
      <c r="A22" s="326" t="s">
        <v>1757</v>
      </c>
    </row>
    <row r="23" spans="1:3">
      <c r="A23" s="383" t="s">
        <v>1758</v>
      </c>
    </row>
    <row r="24" spans="1:3">
      <c r="A24" s="383" t="s">
        <v>1759</v>
      </c>
    </row>
  </sheetData>
  <hyperlinks>
    <hyperlink ref="A1" location="Inhoud!A1" display="Home" xr:uid="{0683D3D2-4E77-4575-9D99-B0645A2E0D67}"/>
    <hyperlink ref="A1:B1" location="Contents!A1" display="To table of contents" xr:uid="{1E83185A-3EF4-4E60-9165-1FE19B140BDE}"/>
  </hyperlinks>
  <pageMargins left="0.51" right="0.34" top="1" bottom="1" header="0.5" footer="0.5"/>
  <pageSetup paperSize="9" scale="79" orientation="landscape"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N65"/>
  <sheetViews>
    <sheetView topLeftCell="A22" zoomScaleNormal="100" workbookViewId="0">
      <selection activeCell="C24" sqref="C24"/>
    </sheetView>
  </sheetViews>
  <sheetFormatPr defaultColWidth="9" defaultRowHeight="12.75"/>
  <cols>
    <col min="1" max="1" width="46.6640625" style="901" customWidth="1"/>
    <col min="2" max="3" width="16.6640625" style="901" customWidth="1"/>
    <col min="4" max="16" width="11.6640625" style="901" customWidth="1"/>
    <col min="17" max="29" width="13.6640625" style="901" customWidth="1"/>
    <col min="30" max="16384" width="9" style="901"/>
  </cols>
  <sheetData>
    <row r="1" spans="1:10" ht="30.75" customHeight="1">
      <c r="A1" s="1869" t="s">
        <v>10</v>
      </c>
      <c r="B1" s="1869"/>
      <c r="J1" s="902"/>
    </row>
    <row r="2" spans="1:10" ht="23.25">
      <c r="A2" s="128" t="s">
        <v>200</v>
      </c>
    </row>
    <row r="3" spans="1:10" ht="18">
      <c r="A3" s="6"/>
    </row>
    <row r="4" spans="1:10" ht="23.45" customHeight="1">
      <c r="A4" s="127" t="s">
        <v>201</v>
      </c>
    </row>
    <row r="5" spans="1:10" ht="15">
      <c r="A5" s="808"/>
      <c r="B5" s="4" t="s">
        <v>202</v>
      </c>
      <c r="C5" s="4" t="s">
        <v>203</v>
      </c>
      <c r="D5" s="808"/>
    </row>
    <row r="6" spans="1:10" ht="15" customHeight="1">
      <c r="A6" s="808"/>
      <c r="B6" s="808" t="s">
        <v>204</v>
      </c>
      <c r="C6" s="808" t="s">
        <v>205</v>
      </c>
      <c r="D6" s="808" t="s">
        <v>206</v>
      </c>
    </row>
    <row r="7" spans="1:10" ht="15" customHeight="1">
      <c r="A7" s="808" t="s">
        <v>207</v>
      </c>
      <c r="B7" s="903" t="s">
        <v>208</v>
      </c>
      <c r="C7" s="1871" t="s">
        <v>209</v>
      </c>
      <c r="D7" s="1871"/>
    </row>
    <row r="8" spans="1:10" ht="15" customHeight="1">
      <c r="A8" s="808" t="s">
        <v>210</v>
      </c>
      <c r="B8" s="150">
        <v>44</v>
      </c>
      <c r="C8" s="150">
        <v>72</v>
      </c>
      <c r="D8" s="150">
        <v>3168</v>
      </c>
    </row>
    <row r="9" spans="1:10" ht="15" customHeight="1">
      <c r="A9" s="808" t="s">
        <v>211</v>
      </c>
      <c r="B9" s="150">
        <v>43.5</v>
      </c>
      <c r="C9" s="150">
        <v>71.5</v>
      </c>
      <c r="D9" s="904">
        <v>3110.25</v>
      </c>
    </row>
    <row r="10" spans="1:10" ht="15" customHeight="1">
      <c r="A10" s="808" t="s">
        <v>29</v>
      </c>
      <c r="B10" s="903" t="s">
        <v>208</v>
      </c>
      <c r="C10" s="1871" t="s">
        <v>209</v>
      </c>
      <c r="D10" s="1871"/>
    </row>
    <row r="11" spans="1:10" ht="15" customHeight="1">
      <c r="A11" s="808" t="s">
        <v>212</v>
      </c>
      <c r="B11" s="150">
        <v>41</v>
      </c>
      <c r="C11" s="150">
        <v>77.400000000000006</v>
      </c>
      <c r="D11" s="904">
        <v>3173.4</v>
      </c>
    </row>
    <row r="12" spans="1:10" ht="15" customHeight="1">
      <c r="A12" s="808" t="s">
        <v>213</v>
      </c>
      <c r="B12" s="150">
        <v>42</v>
      </c>
      <c r="C12" s="905">
        <v>75.383333333332999</v>
      </c>
      <c r="D12" s="904">
        <f>+C12*B12</f>
        <v>3166.0999999999858</v>
      </c>
    </row>
    <row r="13" spans="1:10" ht="15" customHeight="1">
      <c r="A13" s="808" t="s">
        <v>214</v>
      </c>
      <c r="B13" s="150">
        <v>42.7</v>
      </c>
      <c r="C13" s="150">
        <v>74.3</v>
      </c>
      <c r="D13" s="904">
        <v>3172.61</v>
      </c>
    </row>
    <row r="14" spans="1:10" ht="15" customHeight="1">
      <c r="A14" s="808" t="s">
        <v>33</v>
      </c>
      <c r="B14" s="905">
        <v>45.196199999999997</v>
      </c>
      <c r="C14" s="150">
        <v>66.7</v>
      </c>
      <c r="D14" s="904">
        <v>3014.84</v>
      </c>
    </row>
    <row r="15" spans="1:10" ht="15" customHeight="1">
      <c r="A15" s="808" t="s">
        <v>35</v>
      </c>
      <c r="B15" s="905">
        <v>31.65</v>
      </c>
      <c r="C15" s="1871" t="s">
        <v>209</v>
      </c>
      <c r="D15" s="1871"/>
    </row>
    <row r="16" spans="1:10" ht="15" customHeight="1">
      <c r="A16" s="808" t="s">
        <v>215</v>
      </c>
      <c r="B16" s="150">
        <v>42.7</v>
      </c>
      <c r="C16" s="150">
        <v>75.25</v>
      </c>
      <c r="D16" s="904">
        <v>3213.1750000000002</v>
      </c>
    </row>
    <row r="17" spans="1:14" ht="15" customHeight="1">
      <c r="A17" s="808" t="s">
        <v>216</v>
      </c>
      <c r="B17" s="150">
        <v>42.5</v>
      </c>
      <c r="C17" s="150">
        <v>72.900000000000006</v>
      </c>
      <c r="D17" s="904">
        <v>3098.25</v>
      </c>
    </row>
    <row r="18" spans="1:14" ht="15" customHeight="1">
      <c r="A18" s="808" t="s">
        <v>43</v>
      </c>
      <c r="B18" s="905">
        <v>41.4</v>
      </c>
      <c r="C18" s="150">
        <v>73.3</v>
      </c>
      <c r="D18" s="906"/>
    </row>
    <row r="19" spans="1:14" ht="15" customHeight="1">
      <c r="A19" s="808"/>
      <c r="B19" s="150" t="s">
        <v>217</v>
      </c>
      <c r="C19" s="150"/>
      <c r="D19" s="150"/>
    </row>
    <row r="20" spans="1:14" ht="18.75" customHeight="1">
      <c r="A20" s="808" t="s">
        <v>218</v>
      </c>
      <c r="B20" s="150">
        <v>0.26200000000000001</v>
      </c>
      <c r="C20" s="150"/>
      <c r="D20" s="150"/>
    </row>
    <row r="21" spans="1:14">
      <c r="B21" s="907"/>
      <c r="C21" s="908"/>
      <c r="D21" s="909"/>
    </row>
    <row r="22" spans="1:14" ht="20.25">
      <c r="A22" s="127" t="s">
        <v>219</v>
      </c>
      <c r="F22" s="7"/>
    </row>
    <row r="23" spans="1:14" ht="26.25" customHeight="1">
      <c r="A23" s="808"/>
      <c r="B23" s="4" t="s">
        <v>220</v>
      </c>
      <c r="C23" s="4" t="s">
        <v>221</v>
      </c>
    </row>
    <row r="24" spans="1:14" ht="16.5" customHeight="1">
      <c r="A24" s="808"/>
      <c r="B24" s="808" t="s">
        <v>222</v>
      </c>
      <c r="C24" s="808" t="s">
        <v>222</v>
      </c>
    </row>
    <row r="25" spans="1:14">
      <c r="A25" s="808" t="s">
        <v>223</v>
      </c>
      <c r="B25" s="150">
        <v>2</v>
      </c>
      <c r="C25" s="1406">
        <v>0.5</v>
      </c>
    </row>
    <row r="26" spans="1:14" ht="18" customHeight="1">
      <c r="A26" s="808" t="s">
        <v>224</v>
      </c>
      <c r="B26" s="1870" t="s">
        <v>225</v>
      </c>
      <c r="C26" s="1870" t="s">
        <v>226</v>
      </c>
    </row>
    <row r="27" spans="1:14" ht="18" customHeight="1">
      <c r="A27" s="808" t="s">
        <v>227</v>
      </c>
      <c r="B27" s="1870"/>
      <c r="C27" s="1870"/>
    </row>
    <row r="28" spans="1:14" ht="18" customHeight="1">
      <c r="A28" s="808" t="s">
        <v>228</v>
      </c>
      <c r="B28" s="1870"/>
      <c r="C28" s="1870"/>
    </row>
    <row r="29" spans="1:14" ht="18" customHeight="1">
      <c r="A29" s="808" t="s">
        <v>229</v>
      </c>
      <c r="B29" s="1870"/>
      <c r="C29" s="1870"/>
    </row>
    <row r="30" spans="1:14" ht="18" customHeight="1">
      <c r="A30" s="808" t="s">
        <v>230</v>
      </c>
      <c r="B30" s="150">
        <v>3</v>
      </c>
      <c r="C30" s="150">
        <v>92</v>
      </c>
    </row>
    <row r="31" spans="1:14" ht="12.75" customHeight="1">
      <c r="A31" s="808" t="s">
        <v>104</v>
      </c>
      <c r="B31" s="150">
        <v>0.56000000000000005</v>
      </c>
      <c r="C31" s="150">
        <v>4.26</v>
      </c>
      <c r="G31" s="8"/>
      <c r="H31" s="8"/>
      <c r="I31" s="8"/>
      <c r="J31" s="8"/>
      <c r="K31" s="8"/>
      <c r="L31" s="8"/>
      <c r="M31" s="8"/>
      <c r="N31" s="8"/>
    </row>
    <row r="32" spans="1:14" ht="12.75" customHeight="1">
      <c r="A32" s="808" t="s">
        <v>231</v>
      </c>
      <c r="B32" s="150">
        <v>2</v>
      </c>
      <c r="C32" s="150">
        <v>7</v>
      </c>
    </row>
    <row r="33" spans="1:13" ht="12.75" customHeight="1">
      <c r="A33" s="808" t="s">
        <v>232</v>
      </c>
      <c r="B33" s="150">
        <v>0.86</v>
      </c>
      <c r="C33" s="150">
        <v>47.2</v>
      </c>
    </row>
    <row r="34" spans="1:13">
      <c r="A34" s="808" t="s">
        <v>233</v>
      </c>
      <c r="B34" s="1870" t="s">
        <v>234</v>
      </c>
      <c r="C34" s="1870" t="s">
        <v>235</v>
      </c>
    </row>
    <row r="35" spans="1:13">
      <c r="A35" s="808" t="s">
        <v>227</v>
      </c>
      <c r="B35" s="1870"/>
      <c r="C35" s="1870"/>
    </row>
    <row r="36" spans="1:13">
      <c r="A36" s="808" t="s">
        <v>228</v>
      </c>
      <c r="B36" s="1870"/>
      <c r="C36" s="1870"/>
    </row>
    <row r="37" spans="1:13">
      <c r="A37" s="808" t="s">
        <v>229</v>
      </c>
      <c r="B37" s="1870"/>
      <c r="C37" s="1870"/>
    </row>
    <row r="38" spans="1:13">
      <c r="A38" s="808" t="s">
        <v>236</v>
      </c>
      <c r="B38" s="150"/>
      <c r="C38" s="150"/>
    </row>
    <row r="39" spans="1:13">
      <c r="A39" s="808" t="s">
        <v>237</v>
      </c>
      <c r="B39" s="150">
        <v>1.87</v>
      </c>
      <c r="C39" s="150">
        <v>2.64</v>
      </c>
    </row>
    <row r="40" spans="1:13">
      <c r="A40" s="808" t="s">
        <v>238</v>
      </c>
      <c r="B40" s="150">
        <v>5.8</v>
      </c>
      <c r="C40" s="150">
        <v>10</v>
      </c>
    </row>
    <row r="41" spans="1:13" ht="12.75" customHeight="1">
      <c r="A41" s="808" t="s">
        <v>171</v>
      </c>
      <c r="B41" s="150"/>
      <c r="C41" s="150"/>
    </row>
    <row r="42" spans="1:13">
      <c r="A42" s="808" t="s">
        <v>239</v>
      </c>
      <c r="B42" s="150">
        <v>2</v>
      </c>
      <c r="C42" s="150">
        <v>7</v>
      </c>
    </row>
    <row r="43" spans="1:13" s="490" customFormat="1">
      <c r="A43" s="808" t="s">
        <v>240</v>
      </c>
      <c r="B43" s="150">
        <v>2</v>
      </c>
      <c r="C43" s="150">
        <v>7</v>
      </c>
      <c r="D43" s="901"/>
      <c r="E43" s="808"/>
      <c r="F43" s="808"/>
      <c r="G43" s="808"/>
      <c r="H43" s="808"/>
      <c r="I43" s="808"/>
      <c r="J43" s="808"/>
      <c r="K43" s="808"/>
      <c r="L43" s="808"/>
      <c r="M43" s="808"/>
    </row>
    <row r="44" spans="1:13" s="490" customFormat="1">
      <c r="A44" s="808" t="s">
        <v>241</v>
      </c>
      <c r="B44" s="150">
        <v>0.6</v>
      </c>
      <c r="C44" s="150">
        <v>1</v>
      </c>
      <c r="D44" s="901"/>
      <c r="E44" s="808"/>
      <c r="F44" s="808"/>
      <c r="G44" s="808"/>
      <c r="H44" s="808"/>
      <c r="I44" s="808"/>
      <c r="J44" s="808"/>
      <c r="K44" s="808"/>
      <c r="L44" s="808"/>
      <c r="M44" s="808"/>
    </row>
    <row r="45" spans="1:13" s="490" customFormat="1">
      <c r="A45" s="808" t="s">
        <v>242</v>
      </c>
      <c r="B45" s="150">
        <v>3</v>
      </c>
      <c r="C45" s="150">
        <v>625</v>
      </c>
      <c r="D45" s="901"/>
      <c r="E45" s="808"/>
      <c r="F45" s="808"/>
      <c r="G45" s="808"/>
      <c r="H45" s="808"/>
      <c r="I45" s="808"/>
      <c r="J45" s="808"/>
      <c r="K45" s="808"/>
      <c r="L45" s="808"/>
      <c r="M45" s="808"/>
    </row>
    <row r="46" spans="1:13" s="490" customFormat="1" ht="12">
      <c r="A46" s="808"/>
      <c r="B46" s="808"/>
      <c r="C46" s="808"/>
      <c r="D46" s="808"/>
      <c r="E46" s="808"/>
      <c r="F46" s="808"/>
      <c r="G46" s="808"/>
      <c r="H46" s="808"/>
      <c r="I46" s="808"/>
      <c r="J46" s="808"/>
      <c r="K46" s="808"/>
      <c r="L46" s="808"/>
      <c r="M46" s="808"/>
    </row>
    <row r="47" spans="1:13" s="490" customFormat="1" ht="12"/>
    <row r="48" spans="1:13" s="490" customFormat="1" ht="12"/>
    <row r="49" s="490" customFormat="1" ht="12"/>
    <row r="50" s="490" customFormat="1" ht="12"/>
    <row r="51" s="490" customFormat="1" ht="12"/>
    <row r="52" s="490" customFormat="1" ht="12"/>
    <row r="53" s="490" customFormat="1" ht="12"/>
    <row r="54" s="490" customFormat="1" ht="12"/>
    <row r="55" s="490" customFormat="1" ht="12"/>
    <row r="56" s="490" customFormat="1" ht="12"/>
    <row r="57" s="490" customFormat="1" ht="12"/>
    <row r="58" s="490" customFormat="1" ht="12"/>
    <row r="59" s="490" customFormat="1" ht="12"/>
    <row r="60" s="490" customFormat="1" ht="12"/>
    <row r="61" s="490" customFormat="1" ht="12"/>
    <row r="62" s="490" customFormat="1" ht="12"/>
    <row r="63" s="490" customFormat="1" ht="12"/>
    <row r="64" s="490" customFormat="1" ht="12"/>
    <row r="65" s="490" customFormat="1" ht="12"/>
  </sheetData>
  <mergeCells count="8">
    <mergeCell ref="C34:C37"/>
    <mergeCell ref="C7:D7"/>
    <mergeCell ref="C10:D10"/>
    <mergeCell ref="A1:B1"/>
    <mergeCell ref="C15:D15"/>
    <mergeCell ref="B26:B29"/>
    <mergeCell ref="C26:C29"/>
    <mergeCell ref="B34:B37"/>
  </mergeCells>
  <hyperlinks>
    <hyperlink ref="A1" location="Contents!A1" display="To table of contents" xr:uid="{00000000-0004-0000-0300-000000000000}"/>
  </hyperlinks>
  <pageMargins left="0.46" right="0.45" top="0.72" bottom="0.69" header="0.5" footer="0.5"/>
  <pageSetup paperSize="9" scale="91"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66CE-EB9C-407A-80BB-8EBE836E63F4}">
  <dimension ref="A1:F112"/>
  <sheetViews>
    <sheetView topLeftCell="A72" zoomScaleNormal="100" workbookViewId="0">
      <selection activeCell="A2" sqref="A2"/>
    </sheetView>
  </sheetViews>
  <sheetFormatPr defaultColWidth="8.1640625" defaultRowHeight="12.75"/>
  <cols>
    <col min="1" max="1" width="44.33203125" style="48" customWidth="1"/>
    <col min="2" max="4" width="16" style="48" customWidth="1"/>
    <col min="5" max="5" width="24.1640625" style="48" customWidth="1"/>
    <col min="6" max="16384" width="8.1640625" style="48"/>
  </cols>
  <sheetData>
    <row r="1" spans="1:4" ht="30.75" customHeight="1">
      <c r="A1" s="1026" t="s">
        <v>10</v>
      </c>
    </row>
    <row r="2" spans="1:4" ht="20.25">
      <c r="A2" s="147" t="s">
        <v>1760</v>
      </c>
    </row>
    <row r="3" spans="1:4" ht="16.5" customHeight="1">
      <c r="A3" s="1672"/>
      <c r="B3" s="1560" t="s">
        <v>786</v>
      </c>
      <c r="C3" s="1562"/>
      <c r="D3" s="1407" t="s">
        <v>787</v>
      </c>
    </row>
    <row r="4" spans="1:4" ht="14.25" customHeight="1">
      <c r="A4" s="86"/>
      <c r="B4" s="1673" t="s">
        <v>1761</v>
      </c>
      <c r="C4" s="1568" t="s">
        <v>331</v>
      </c>
      <c r="D4" s="90" t="s">
        <v>788</v>
      </c>
    </row>
    <row r="5" spans="1:4">
      <c r="A5" s="86"/>
      <c r="B5" s="1674" t="s">
        <v>789</v>
      </c>
      <c r="C5" s="91"/>
      <c r="D5" s="85" t="s">
        <v>791</v>
      </c>
    </row>
    <row r="6" spans="1:4">
      <c r="A6" s="86"/>
      <c r="B6" s="1064" t="s">
        <v>792</v>
      </c>
      <c r="C6" s="1085"/>
      <c r="D6" s="406"/>
    </row>
    <row r="7" spans="1:4" ht="18.75" customHeight="1">
      <c r="A7" s="1565"/>
      <c r="B7" s="1269" t="s">
        <v>793</v>
      </c>
      <c r="C7" s="1241"/>
      <c r="D7" s="1410"/>
    </row>
    <row r="8" spans="1:4" ht="21" customHeight="1">
      <c r="A8" s="54" t="s">
        <v>794</v>
      </c>
      <c r="B8" s="1675">
        <v>0.05</v>
      </c>
      <c r="C8" s="1270">
        <v>0.04</v>
      </c>
      <c r="D8" s="1411"/>
    </row>
    <row r="9" spans="1:4">
      <c r="A9" s="54" t="s">
        <v>795</v>
      </c>
      <c r="B9" s="93">
        <v>1.2999999999999999E-2</v>
      </c>
      <c r="C9" s="94">
        <v>0.01</v>
      </c>
      <c r="D9" s="55"/>
    </row>
    <row r="10" spans="1:4">
      <c r="A10" s="54" t="s">
        <v>796</v>
      </c>
      <c r="B10" s="93">
        <v>1E-3</v>
      </c>
      <c r="C10" s="94">
        <v>0.01</v>
      </c>
      <c r="D10" s="55">
        <v>0.01</v>
      </c>
    </row>
    <row r="11" spans="1:4">
      <c r="A11" s="54" t="s">
        <v>797</v>
      </c>
      <c r="B11" s="93">
        <v>2.9000000000000001E-2</v>
      </c>
      <c r="C11" s="94">
        <v>1.9E-2</v>
      </c>
      <c r="D11" s="55">
        <v>0.2</v>
      </c>
    </row>
    <row r="12" spans="1:4">
      <c r="A12" s="54" t="s">
        <v>798</v>
      </c>
      <c r="B12" s="93">
        <v>1.0999999999999999E-2</v>
      </c>
      <c r="C12" s="94">
        <v>0</v>
      </c>
      <c r="D12" s="55">
        <v>0.1</v>
      </c>
    </row>
    <row r="13" spans="1:4">
      <c r="A13" s="54" t="s">
        <v>799</v>
      </c>
      <c r="B13" s="93">
        <v>0.02</v>
      </c>
      <c r="C13" s="94">
        <v>1.9E-2</v>
      </c>
      <c r="D13" s="55">
        <v>0.15</v>
      </c>
    </row>
    <row r="14" spans="1:4">
      <c r="A14" s="54"/>
      <c r="B14" s="93"/>
      <c r="C14" s="94"/>
      <c r="D14" s="55"/>
    </row>
    <row r="15" spans="1:4">
      <c r="A15" s="54" t="s">
        <v>800</v>
      </c>
      <c r="B15" s="93">
        <v>4.1000000000000002E-2</v>
      </c>
      <c r="C15" s="94">
        <v>0</v>
      </c>
      <c r="D15" s="55">
        <v>0.25</v>
      </c>
    </row>
    <row r="16" spans="1:4">
      <c r="A16" s="54" t="s">
        <v>801</v>
      </c>
      <c r="B16" s="93">
        <v>6.7000000000000004E-2</v>
      </c>
      <c r="C16" s="94">
        <v>0</v>
      </c>
      <c r="D16" s="55">
        <v>0.15</v>
      </c>
    </row>
    <row r="17" spans="1:4">
      <c r="A17" s="54" t="s">
        <v>802</v>
      </c>
      <c r="B17" s="93">
        <v>4.3999999999999997E-2</v>
      </c>
      <c r="C17" s="94">
        <v>0</v>
      </c>
      <c r="D17" s="55">
        <v>0.02</v>
      </c>
    </row>
    <row r="18" spans="1:4">
      <c r="A18" s="54" t="s">
        <v>803</v>
      </c>
      <c r="B18" s="93">
        <v>7.4999999999999997E-2</v>
      </c>
      <c r="C18" s="94">
        <v>0</v>
      </c>
      <c r="D18" s="55"/>
    </row>
    <row r="19" spans="1:4">
      <c r="A19" s="54" t="s">
        <v>804</v>
      </c>
      <c r="B19" s="93">
        <v>2.1999999999999999E-2</v>
      </c>
      <c r="C19" s="94">
        <v>0</v>
      </c>
      <c r="D19" s="55"/>
    </row>
    <row r="20" spans="1:4">
      <c r="A20" s="54" t="s">
        <v>805</v>
      </c>
      <c r="B20" s="93">
        <v>8.9999999999999993E-3</v>
      </c>
      <c r="C20" s="94">
        <v>0.28799999999999998</v>
      </c>
      <c r="D20" s="55"/>
    </row>
    <row r="21" spans="1:4" ht="26.45" customHeight="1">
      <c r="A21" s="54" t="s">
        <v>806</v>
      </c>
      <c r="B21" s="93">
        <v>6.8000000000000005E-2</v>
      </c>
      <c r="C21" s="94">
        <v>0.115</v>
      </c>
      <c r="D21" s="55"/>
    </row>
    <row r="22" spans="1:4">
      <c r="A22" s="54" t="s">
        <v>807</v>
      </c>
      <c r="B22" s="93">
        <v>4.2999999999999997E-2</v>
      </c>
      <c r="C22" s="94">
        <v>3.7999999999999999E-2</v>
      </c>
      <c r="D22" s="55"/>
    </row>
    <row r="23" spans="1:4">
      <c r="A23" s="54" t="s">
        <v>808</v>
      </c>
      <c r="B23" s="93">
        <v>3.5999999999999997E-2</v>
      </c>
      <c r="C23" s="94">
        <v>2.9000000000000001E-2</v>
      </c>
      <c r="D23" s="55"/>
    </row>
    <row r="24" spans="1:4">
      <c r="A24" s="54" t="s">
        <v>809</v>
      </c>
      <c r="B24" s="93">
        <v>2E-3</v>
      </c>
      <c r="C24" s="94">
        <v>0</v>
      </c>
      <c r="D24" s="55"/>
    </row>
    <row r="25" spans="1:4">
      <c r="A25" s="54" t="s">
        <v>810</v>
      </c>
      <c r="B25" s="93">
        <v>3.0000000000000001E-3</v>
      </c>
      <c r="C25" s="94">
        <v>0</v>
      </c>
      <c r="D25" s="55"/>
    </row>
    <row r="26" spans="1:4">
      <c r="A26" s="54" t="s">
        <v>811</v>
      </c>
      <c r="B26" s="93">
        <v>1.6E-2</v>
      </c>
      <c r="C26" s="94">
        <v>6.0000000000000001E-3</v>
      </c>
      <c r="D26" s="55">
        <v>0.01</v>
      </c>
    </row>
    <row r="27" spans="1:4">
      <c r="A27" s="54"/>
      <c r="B27" s="93"/>
      <c r="C27" s="94"/>
      <c r="D27" s="55"/>
    </row>
    <row r="28" spans="1:4">
      <c r="A28" s="54" t="s">
        <v>812</v>
      </c>
      <c r="B28" s="93">
        <v>8.0000000000000002E-3</v>
      </c>
      <c r="C28" s="94">
        <v>6.0000000000000001E-3</v>
      </c>
      <c r="D28" s="55"/>
    </row>
    <row r="29" spans="1:4">
      <c r="A29" s="54" t="s">
        <v>813</v>
      </c>
      <c r="B29" s="93">
        <v>6.0000000000000001E-3</v>
      </c>
      <c r="C29" s="94">
        <v>6.0000000000000001E-3</v>
      </c>
      <c r="D29" s="55">
        <v>0.02</v>
      </c>
    </row>
    <row r="30" spans="1:4">
      <c r="A30" s="54" t="s">
        <v>814</v>
      </c>
      <c r="B30" s="93">
        <v>7.0000000000000001E-3</v>
      </c>
      <c r="C30" s="94">
        <v>5.0000000000000001E-3</v>
      </c>
      <c r="D30" s="55">
        <v>0.02</v>
      </c>
    </row>
    <row r="31" spans="1:4">
      <c r="A31" s="54" t="s">
        <v>815</v>
      </c>
      <c r="B31" s="93">
        <v>0.01</v>
      </c>
      <c r="C31" s="94">
        <v>5.0000000000000001E-3</v>
      </c>
      <c r="D31" s="55">
        <v>0.03</v>
      </c>
    </row>
    <row r="32" spans="1:4">
      <c r="A32" s="54" t="s">
        <v>816</v>
      </c>
      <c r="B32" s="93">
        <v>6.0000000000000001E-3</v>
      </c>
      <c r="C32" s="94">
        <v>0</v>
      </c>
      <c r="D32" s="55">
        <v>5.0000000000000001E-3</v>
      </c>
    </row>
    <row r="33" spans="1:4">
      <c r="A33" s="54" t="s">
        <v>817</v>
      </c>
      <c r="B33" s="93">
        <v>6.0000000000000001E-3</v>
      </c>
      <c r="C33" s="94">
        <v>0</v>
      </c>
      <c r="D33" s="55">
        <v>5.0000000000000001E-3</v>
      </c>
    </row>
    <row r="34" spans="1:4">
      <c r="A34" s="54" t="s">
        <v>818</v>
      </c>
      <c r="B34" s="93">
        <v>3.0000000000000001E-3</v>
      </c>
      <c r="C34" s="94">
        <v>1.9E-2</v>
      </c>
      <c r="D34" s="55">
        <v>5.0000000000000001E-3</v>
      </c>
    </row>
    <row r="35" spans="1:4" ht="27.6" customHeight="1">
      <c r="A35" s="54" t="s">
        <v>819</v>
      </c>
      <c r="B35" s="93">
        <v>4.2999999999999997E-2</v>
      </c>
      <c r="C35" s="94">
        <v>1.9E-2</v>
      </c>
      <c r="D35" s="55">
        <v>0</v>
      </c>
    </row>
    <row r="36" spans="1:4">
      <c r="A36" s="54" t="s">
        <v>820</v>
      </c>
      <c r="B36" s="93">
        <v>0.114</v>
      </c>
      <c r="C36" s="94">
        <v>1.4E-2</v>
      </c>
      <c r="D36" s="55">
        <v>0.01</v>
      </c>
    </row>
    <row r="37" spans="1:4">
      <c r="A37" s="54" t="s">
        <v>821</v>
      </c>
      <c r="B37" s="93">
        <v>2.4E-2</v>
      </c>
      <c r="C37" s="94">
        <v>5.0000000000000001E-3</v>
      </c>
      <c r="D37" s="55"/>
    </row>
    <row r="38" spans="1:4">
      <c r="A38" s="54" t="s">
        <v>822</v>
      </c>
      <c r="B38" s="93">
        <v>5.2999999999999999E-2</v>
      </c>
      <c r="C38" s="94">
        <v>1.4E-2</v>
      </c>
      <c r="D38" s="55">
        <v>5.0000000000000001E-3</v>
      </c>
    </row>
    <row r="39" spans="1:4">
      <c r="A39" s="54" t="s">
        <v>823</v>
      </c>
      <c r="B39" s="93">
        <v>0.02</v>
      </c>
      <c r="C39" s="94">
        <v>5.0000000000000001E-3</v>
      </c>
      <c r="D39" s="55"/>
    </row>
    <row r="40" spans="1:4">
      <c r="A40" s="54"/>
      <c r="B40" s="93"/>
      <c r="C40" s="94"/>
      <c r="D40" s="55"/>
    </row>
    <row r="41" spans="1:4">
      <c r="A41" s="54" t="s">
        <v>824</v>
      </c>
      <c r="B41" s="93">
        <v>7.0000000000000001E-3</v>
      </c>
      <c r="C41" s="94">
        <v>0</v>
      </c>
      <c r="D41" s="55"/>
    </row>
    <row r="42" spans="1:4">
      <c r="A42" s="54" t="s">
        <v>825</v>
      </c>
      <c r="B42" s="93">
        <v>5.0000000000000001E-3</v>
      </c>
      <c r="C42" s="94">
        <v>0</v>
      </c>
      <c r="D42" s="55"/>
    </row>
    <row r="43" spans="1:4">
      <c r="A43" s="54" t="s">
        <v>826</v>
      </c>
      <c r="B43" s="93">
        <v>2.5000000000000001E-2</v>
      </c>
      <c r="C43" s="94">
        <v>0</v>
      </c>
      <c r="D43" s="55"/>
    </row>
    <row r="44" spans="1:4">
      <c r="A44" s="54" t="s">
        <v>827</v>
      </c>
      <c r="B44" s="93">
        <v>8.0000000000000002E-3</v>
      </c>
      <c r="C44" s="94">
        <v>0</v>
      </c>
      <c r="D44" s="55"/>
    </row>
    <row r="45" spans="1:4">
      <c r="A45" s="54" t="s">
        <v>828</v>
      </c>
      <c r="B45" s="93">
        <v>3.5999999999999997E-2</v>
      </c>
      <c r="C45" s="94">
        <v>0</v>
      </c>
      <c r="D45" s="55"/>
    </row>
    <row r="46" spans="1:4" ht="27.6" customHeight="1">
      <c r="A46" s="54" t="s">
        <v>829</v>
      </c>
      <c r="B46" s="93">
        <v>4.2999999999999997E-2</v>
      </c>
      <c r="C46" s="94">
        <v>0.192</v>
      </c>
      <c r="D46" s="55"/>
    </row>
    <row r="47" spans="1:4" ht="26.45" customHeight="1">
      <c r="A47" s="54" t="s">
        <v>830</v>
      </c>
      <c r="B47" s="93">
        <v>1.6E-2</v>
      </c>
      <c r="C47" s="94">
        <v>5.8000000000000003E-2</v>
      </c>
      <c r="D47" s="55"/>
    </row>
    <row r="48" spans="1:4">
      <c r="A48" s="54" t="s">
        <v>831</v>
      </c>
      <c r="B48" s="93">
        <v>3.0000000000000001E-3</v>
      </c>
      <c r="C48" s="94">
        <v>1.9E-2</v>
      </c>
      <c r="D48" s="55"/>
    </row>
    <row r="49" spans="1:6">
      <c r="A49" s="54" t="s">
        <v>832</v>
      </c>
      <c r="B49" s="93">
        <v>3.0000000000000001E-3</v>
      </c>
      <c r="C49" s="94">
        <v>1.4E-2</v>
      </c>
      <c r="D49" s="55"/>
    </row>
    <row r="50" spans="1:6">
      <c r="A50" s="54" t="s">
        <v>833</v>
      </c>
      <c r="B50" s="93">
        <v>2E-3</v>
      </c>
      <c r="C50" s="94">
        <v>1.4E-2</v>
      </c>
      <c r="D50" s="55"/>
    </row>
    <row r="51" spans="1:6">
      <c r="A51" s="54"/>
      <c r="B51" s="93"/>
      <c r="C51" s="94"/>
      <c r="D51" s="55"/>
    </row>
    <row r="52" spans="1:6">
      <c r="A52" s="54" t="s">
        <v>834</v>
      </c>
      <c r="B52" s="93">
        <v>0</v>
      </c>
      <c r="C52" s="94">
        <v>0.01</v>
      </c>
      <c r="D52" s="55"/>
    </row>
    <row r="53" spans="1:6">
      <c r="A53" s="54" t="s">
        <v>835</v>
      </c>
      <c r="B53" s="93">
        <v>3.0000000000000001E-3</v>
      </c>
      <c r="C53" s="94">
        <v>5.0000000000000001E-3</v>
      </c>
      <c r="D53" s="55"/>
    </row>
    <row r="54" spans="1:6">
      <c r="A54" s="1121" t="s">
        <v>836</v>
      </c>
      <c r="B54" s="1122">
        <v>1E-3</v>
      </c>
      <c r="C54" s="405">
        <v>1.4E-2</v>
      </c>
      <c r="D54" s="1567"/>
    </row>
    <row r="55" spans="1:6">
      <c r="A55" s="48" t="s">
        <v>1762</v>
      </c>
    </row>
    <row r="56" spans="1:6">
      <c r="A56" s="48" t="s">
        <v>1763</v>
      </c>
    </row>
    <row r="58" spans="1:6" ht="20.25">
      <c r="A58" s="149" t="s">
        <v>1764</v>
      </c>
    </row>
    <row r="59" spans="1:6">
      <c r="A59" s="1676"/>
      <c r="B59" s="1677" t="s">
        <v>1765</v>
      </c>
    </row>
    <row r="60" spans="1:6">
      <c r="A60" s="120" t="s">
        <v>946</v>
      </c>
      <c r="B60" s="121">
        <v>2E-8</v>
      </c>
    </row>
    <row r="61" spans="1:6">
      <c r="A61" s="120" t="s">
        <v>948</v>
      </c>
      <c r="B61" s="121">
        <v>2.4999999999999999E-8</v>
      </c>
    </row>
    <row r="62" spans="1:6">
      <c r="A62" s="1130" t="s">
        <v>101</v>
      </c>
      <c r="B62" s="1678">
        <v>2.4999999999999999E-8</v>
      </c>
    </row>
    <row r="63" spans="1:6" ht="15">
      <c r="A63" s="48" t="s">
        <v>1763</v>
      </c>
      <c r="F63" s="13"/>
    </row>
    <row r="65" spans="1:4">
      <c r="A65" s="2"/>
    </row>
    <row r="66" spans="1:4" ht="20.25">
      <c r="A66" s="334" t="s">
        <v>1766</v>
      </c>
      <c r="B66" s="396"/>
      <c r="C66" s="326"/>
      <c r="D66" s="326"/>
    </row>
    <row r="67" spans="1:4">
      <c r="A67" s="1637"/>
      <c r="B67" s="1938" t="s">
        <v>22</v>
      </c>
      <c r="C67" s="1939"/>
      <c r="D67" s="1679" t="s">
        <v>101</v>
      </c>
    </row>
    <row r="68" spans="1:4">
      <c r="A68" s="328"/>
      <c r="B68" s="1680" t="s">
        <v>789</v>
      </c>
      <c r="C68" s="327" t="s">
        <v>1767</v>
      </c>
      <c r="D68" s="350"/>
    </row>
    <row r="69" spans="1:4">
      <c r="A69" s="328"/>
      <c r="B69" s="404" t="s">
        <v>792</v>
      </c>
      <c r="C69" s="403"/>
      <c r="D69" s="350"/>
    </row>
    <row r="70" spans="1:4">
      <c r="A70" s="328"/>
      <c r="B70" s="1098"/>
      <c r="C70" s="1666"/>
      <c r="D70" s="988"/>
    </row>
    <row r="71" spans="1:4">
      <c r="A71" s="1637"/>
      <c r="B71" s="402" t="s">
        <v>1768</v>
      </c>
      <c r="C71" s="362"/>
      <c r="D71" s="331"/>
    </row>
    <row r="72" spans="1:4">
      <c r="A72" s="328"/>
      <c r="B72" s="401"/>
      <c r="C72" s="362"/>
      <c r="D72" s="331"/>
    </row>
    <row r="73" spans="1:4">
      <c r="A73" s="400" t="s">
        <v>878</v>
      </c>
      <c r="B73" s="398">
        <v>0.96699999999999997</v>
      </c>
      <c r="C73" s="391">
        <v>0.17499999999999999</v>
      </c>
      <c r="D73" s="397">
        <v>6.77</v>
      </c>
    </row>
    <row r="74" spans="1:4">
      <c r="A74" s="400" t="s">
        <v>879</v>
      </c>
      <c r="B74" s="398">
        <v>8.1799999999999998E-3</v>
      </c>
      <c r="C74" s="391">
        <v>2.81E-2</v>
      </c>
      <c r="D74" s="397">
        <v>0.121</v>
      </c>
    </row>
    <row r="75" spans="1:4">
      <c r="A75" s="400" t="s">
        <v>880</v>
      </c>
      <c r="B75" s="398">
        <v>5.5899999999999998E-2</v>
      </c>
      <c r="C75" s="391">
        <v>0.10900000000000001</v>
      </c>
      <c r="D75" s="397">
        <v>0.47499999999999998</v>
      </c>
    </row>
    <row r="76" spans="1:4">
      <c r="A76" s="399" t="s">
        <v>881</v>
      </c>
      <c r="B76" s="398">
        <v>8.9800000000000001E-3</v>
      </c>
      <c r="C76" s="391">
        <v>1.4E-2</v>
      </c>
      <c r="D76" s="397">
        <v>0.13100000000000001</v>
      </c>
    </row>
    <row r="77" spans="1:4">
      <c r="A77" s="399" t="s">
        <v>882</v>
      </c>
      <c r="B77" s="398">
        <v>5.2900000000000004E-3</v>
      </c>
      <c r="C77" s="391">
        <v>7.0000000000000001E-3</v>
      </c>
      <c r="D77" s="397">
        <v>0.104</v>
      </c>
    </row>
    <row r="78" spans="1:4">
      <c r="A78" s="399" t="s">
        <v>883</v>
      </c>
      <c r="B78" s="398">
        <v>5.2900000000000004E-3</v>
      </c>
      <c r="C78" s="391">
        <v>7.0000000000000001E-3</v>
      </c>
      <c r="D78" s="397">
        <v>1.7100000000000001E-2</v>
      </c>
    </row>
    <row r="79" spans="1:4">
      <c r="A79" s="400" t="s">
        <v>884</v>
      </c>
      <c r="B79" s="398">
        <v>2.06E-2</v>
      </c>
      <c r="C79" s="391">
        <v>1.7500000000000002E-2</v>
      </c>
      <c r="D79" s="397">
        <v>0.126</v>
      </c>
    </row>
    <row r="80" spans="1:4">
      <c r="A80" s="399" t="s">
        <v>885</v>
      </c>
      <c r="B80" s="398">
        <v>2.5100000000000001E-2</v>
      </c>
      <c r="C80" s="391">
        <v>2.63E-2</v>
      </c>
      <c r="D80" s="397">
        <v>0.155</v>
      </c>
    </row>
    <row r="81" spans="1:4">
      <c r="A81" s="399" t="s">
        <v>886</v>
      </c>
      <c r="B81" s="398">
        <v>3.6899999999999997E-3</v>
      </c>
      <c r="C81" s="391">
        <v>1.75E-3</v>
      </c>
      <c r="D81" s="397">
        <v>4.1999999999999996E-2</v>
      </c>
    </row>
    <row r="82" spans="1:4">
      <c r="A82" s="399" t="s">
        <v>887</v>
      </c>
      <c r="B82" s="398">
        <v>2.8899999999999998E-3</v>
      </c>
      <c r="C82" s="391">
        <v>2.63E-2</v>
      </c>
      <c r="D82" s="397">
        <v>2.0999999999999998E-2</v>
      </c>
    </row>
    <row r="83" spans="1:4">
      <c r="A83" s="400" t="s">
        <v>888</v>
      </c>
      <c r="B83" s="398">
        <v>8.1799999999999998E-3</v>
      </c>
      <c r="C83" s="391">
        <v>1.75E-3</v>
      </c>
      <c r="D83" s="397">
        <v>6.770000000000001E-2</v>
      </c>
    </row>
    <row r="84" spans="1:4">
      <c r="A84" s="399" t="s">
        <v>889</v>
      </c>
      <c r="B84" s="398">
        <v>5.2900000000000004E-3</v>
      </c>
      <c r="C84" s="391">
        <v>1.4E-2</v>
      </c>
      <c r="D84" s="397">
        <v>7.0000000000000007E-2</v>
      </c>
    </row>
    <row r="85" spans="1:4">
      <c r="A85" s="399" t="s">
        <v>890</v>
      </c>
      <c r="B85" s="398">
        <v>2.5900000000000003E-3</v>
      </c>
      <c r="C85" s="391">
        <v>8.8000000000000003E-4</v>
      </c>
      <c r="D85" s="397">
        <v>1.7100000000000001E-2</v>
      </c>
    </row>
    <row r="86" spans="1:4">
      <c r="A86" s="399" t="s">
        <v>891</v>
      </c>
      <c r="B86" s="398">
        <v>3.2000000000000003E-4</v>
      </c>
      <c r="C86" s="391">
        <v>3.5E-4</v>
      </c>
      <c r="D86" s="397">
        <v>3.3799999999999998E-3</v>
      </c>
    </row>
    <row r="87" spans="1:4">
      <c r="A87" s="399" t="s">
        <v>892</v>
      </c>
      <c r="B87" s="398">
        <v>1.8E-3</v>
      </c>
      <c r="C87" s="391">
        <v>1.75E-3</v>
      </c>
      <c r="D87" s="397">
        <v>1.6900000000000002E-2</v>
      </c>
    </row>
    <row r="88" spans="1:4">
      <c r="A88" s="400" t="s">
        <v>893</v>
      </c>
      <c r="B88" s="398">
        <v>1.8E-3</v>
      </c>
      <c r="C88" s="391">
        <v>1.75E-3</v>
      </c>
      <c r="D88" s="397">
        <v>1.6900000000000002E-2</v>
      </c>
    </row>
    <row r="89" spans="1:4">
      <c r="A89" s="399" t="s">
        <v>894</v>
      </c>
      <c r="B89" s="398">
        <v>1.8E-3</v>
      </c>
      <c r="C89" s="391">
        <v>1.75E-3</v>
      </c>
      <c r="D89" s="397">
        <v>1.6900000000000002E-2</v>
      </c>
    </row>
    <row r="90" spans="1:4">
      <c r="A90" s="399" t="s">
        <v>895</v>
      </c>
      <c r="B90" s="398">
        <v>1.8E-3</v>
      </c>
      <c r="C90" s="391">
        <v>1.75E-3</v>
      </c>
      <c r="D90" s="397">
        <v>6.43E-3</v>
      </c>
    </row>
    <row r="91" spans="1:4">
      <c r="A91" s="400" t="s">
        <v>896</v>
      </c>
      <c r="B91" s="398">
        <v>1.8E-3</v>
      </c>
      <c r="C91" s="391">
        <v>2.63E-3</v>
      </c>
      <c r="D91" s="397">
        <v>1.6900000000000002E-2</v>
      </c>
    </row>
    <row r="92" spans="1:4">
      <c r="A92" s="399" t="s">
        <v>897</v>
      </c>
      <c r="B92" s="398">
        <v>3.6899999999999997E-3</v>
      </c>
      <c r="C92" s="391">
        <v>3.5099999999999997E-3</v>
      </c>
      <c r="D92" s="397">
        <v>3.3800000000000004E-2</v>
      </c>
    </row>
    <row r="93" spans="1:4">
      <c r="A93" s="399" t="s">
        <v>898</v>
      </c>
      <c r="B93" s="398">
        <v>1.32E-3</v>
      </c>
      <c r="C93" s="391">
        <v>1.75E-3</v>
      </c>
      <c r="D93" s="397">
        <v>6.77E-3</v>
      </c>
    </row>
    <row r="94" spans="1:4">
      <c r="A94" s="399" t="s">
        <v>899</v>
      </c>
      <c r="B94" s="398">
        <v>1.32E-2</v>
      </c>
      <c r="C94" s="391">
        <v>1.75E-3</v>
      </c>
      <c r="D94" s="397">
        <v>6.77E-3</v>
      </c>
    </row>
    <row r="95" spans="1:4">
      <c r="A95" s="399" t="s">
        <v>900</v>
      </c>
      <c r="B95" s="398">
        <v>4.2000000000000002E-4</v>
      </c>
      <c r="C95" s="391">
        <v>8.8000000000000003E-4</v>
      </c>
      <c r="D95" s="397">
        <v>3.3799999999999998E-3</v>
      </c>
    </row>
    <row r="96" spans="1:4">
      <c r="A96" s="399" t="s">
        <v>901</v>
      </c>
      <c r="B96" s="398">
        <v>4.2000000000000002E-4</v>
      </c>
      <c r="C96" s="391">
        <v>8.8000000000000003E-4</v>
      </c>
      <c r="D96" s="397">
        <v>3.3799999999999998E-3</v>
      </c>
    </row>
    <row r="97" spans="1:4">
      <c r="A97" s="400" t="s">
        <v>902</v>
      </c>
      <c r="B97" s="398">
        <v>2.0999999999999999E-3</v>
      </c>
      <c r="C97" s="391">
        <v>1.75E-3</v>
      </c>
      <c r="D97" s="397">
        <v>0</v>
      </c>
    </row>
    <row r="98" spans="1:4">
      <c r="A98" s="400" t="s">
        <v>903</v>
      </c>
      <c r="B98" s="398">
        <v>2.8899999999999998E-3</v>
      </c>
      <c r="C98" s="391">
        <v>1.0499999999999999E-2</v>
      </c>
      <c r="D98" s="397">
        <v>2.5699999999999998E-3</v>
      </c>
    </row>
    <row r="99" spans="1:4">
      <c r="A99" s="399" t="s">
        <v>904</v>
      </c>
      <c r="B99" s="398">
        <v>4.2000000000000002E-4</v>
      </c>
      <c r="C99" s="391">
        <v>8.8000000000000003E-4</v>
      </c>
      <c r="D99" s="397">
        <v>3.3799999999999998E-3</v>
      </c>
    </row>
    <row r="100" spans="1:4">
      <c r="A100" s="399" t="s">
        <v>905</v>
      </c>
      <c r="B100" s="398">
        <v>2.1199999999999999E-3</v>
      </c>
      <c r="C100" s="391">
        <v>1.75E-3</v>
      </c>
      <c r="D100" s="397">
        <v>4.1999999999999997E-3</v>
      </c>
    </row>
    <row r="101" spans="1:4">
      <c r="A101" s="399" t="s">
        <v>906</v>
      </c>
      <c r="B101" s="398">
        <v>5.8E-4</v>
      </c>
      <c r="C101" s="391">
        <v>1.75E-3</v>
      </c>
      <c r="D101" s="397">
        <v>3.6199999999999996E-2</v>
      </c>
    </row>
    <row r="102" spans="1:4">
      <c r="A102" s="399" t="s">
        <v>907</v>
      </c>
      <c r="B102" s="398">
        <v>1.4800000000000001E-2</v>
      </c>
      <c r="C102" s="391">
        <v>5.2599999999999999E-3</v>
      </c>
      <c r="D102" s="397">
        <v>5.0800000000000005E-2</v>
      </c>
    </row>
    <row r="103" spans="1:4">
      <c r="A103" s="399" t="s">
        <v>908</v>
      </c>
      <c r="B103" s="398">
        <v>1.4800000000000001E-2</v>
      </c>
      <c r="C103" s="391">
        <v>1.7500000000000002E-2</v>
      </c>
      <c r="D103" s="397">
        <v>0.16899999999999998</v>
      </c>
    </row>
    <row r="104" spans="1:4">
      <c r="A104" s="399" t="s">
        <v>909</v>
      </c>
      <c r="B104" s="398">
        <v>1.4800000000000001E-2</v>
      </c>
      <c r="C104" s="391">
        <v>1.7500000000000002E-2</v>
      </c>
      <c r="D104" s="397">
        <v>0.16899999999999998</v>
      </c>
    </row>
    <row r="105" spans="1:4">
      <c r="A105" s="399" t="s">
        <v>910</v>
      </c>
      <c r="B105" s="398">
        <v>6.5899999999999995E-3</v>
      </c>
      <c r="C105" s="391">
        <v>1.75E-3</v>
      </c>
      <c r="D105" s="397">
        <v>5.0800000000000005E-2</v>
      </c>
    </row>
    <row r="106" spans="1:4">
      <c r="A106" s="328"/>
      <c r="B106" s="398"/>
      <c r="C106" s="391"/>
      <c r="D106" s="397"/>
    </row>
    <row r="107" spans="1:4">
      <c r="A107" s="399" t="s">
        <v>911</v>
      </c>
      <c r="B107" s="398">
        <v>3.099E-2</v>
      </c>
      <c r="C107" s="391">
        <v>3.5879999999999995E-2</v>
      </c>
      <c r="D107" s="397">
        <v>0.16880000000000001</v>
      </c>
    </row>
    <row r="108" spans="1:4">
      <c r="A108" s="399" t="s">
        <v>912</v>
      </c>
      <c r="B108" s="398">
        <v>1.0713399999999997</v>
      </c>
      <c r="C108" s="391">
        <v>0.37428</v>
      </c>
      <c r="D108" s="397">
        <v>7.6066000000000003</v>
      </c>
    </row>
    <row r="109" spans="1:4">
      <c r="A109" s="1143" t="s">
        <v>913</v>
      </c>
      <c r="B109" s="1144">
        <v>1.2064499999999998</v>
      </c>
      <c r="C109" s="1681">
        <v>0.50597000000000014</v>
      </c>
      <c r="D109" s="1099">
        <v>8.7343600000000077</v>
      </c>
    </row>
    <row r="110" spans="1:4">
      <c r="A110" s="48" t="s">
        <v>1762</v>
      </c>
    </row>
    <row r="111" spans="1:4">
      <c r="A111" s="122" t="s">
        <v>949</v>
      </c>
    </row>
    <row r="112" spans="1:4">
      <c r="A112" s="396" t="s">
        <v>950</v>
      </c>
    </row>
  </sheetData>
  <mergeCells count="1">
    <mergeCell ref="B67:C67"/>
  </mergeCells>
  <hyperlinks>
    <hyperlink ref="A1" location="Contents!A1" display="To table of contents" xr:uid="{22B05DE2-D019-4D92-96E8-09A1F721F0A4}"/>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3EAC-5BBE-42D8-B765-7FEFDA6C087C}">
  <sheetPr>
    <pageSetUpPr fitToPage="1"/>
  </sheetPr>
  <dimension ref="A1:C11"/>
  <sheetViews>
    <sheetView zoomScaleNormal="100" workbookViewId="0">
      <selection activeCell="A2" sqref="A2"/>
    </sheetView>
  </sheetViews>
  <sheetFormatPr defaultColWidth="10.6640625" defaultRowHeight="12.75"/>
  <cols>
    <col min="1" max="1" width="54.5" style="326" customWidth="1"/>
    <col min="2" max="2" width="31.6640625" style="326" customWidth="1"/>
    <col min="3" max="3" width="97.1640625" style="326" customWidth="1"/>
    <col min="4" max="16384" width="10.6640625" style="326"/>
  </cols>
  <sheetData>
    <row r="1" spans="1:3" ht="30.75" customHeight="1">
      <c r="A1" s="1026" t="s">
        <v>10</v>
      </c>
    </row>
    <row r="2" spans="1:3" ht="20.25">
      <c r="A2" s="333" t="s">
        <v>1769</v>
      </c>
    </row>
    <row r="3" spans="1:3">
      <c r="A3" s="326" t="s">
        <v>1552</v>
      </c>
      <c r="B3" s="408" t="s">
        <v>1553</v>
      </c>
    </row>
    <row r="4" spans="1:3">
      <c r="A4" s="326" t="s">
        <v>1770</v>
      </c>
      <c r="B4" s="366">
        <v>95</v>
      </c>
    </row>
    <row r="5" spans="1:3">
      <c r="A5" s="326" t="s">
        <v>1771</v>
      </c>
      <c r="B5" s="363">
        <v>100</v>
      </c>
    </row>
    <row r="6" spans="1:3">
      <c r="A6" s="326" t="s">
        <v>1772</v>
      </c>
      <c r="B6" s="366">
        <v>95</v>
      </c>
    </row>
    <row r="7" spans="1:3">
      <c r="C7" s="407"/>
    </row>
    <row r="8" spans="1:3">
      <c r="A8" s="326" t="s">
        <v>1773</v>
      </c>
    </row>
    <row r="9" spans="1:3">
      <c r="A9" s="328" t="s">
        <v>1774</v>
      </c>
    </row>
    <row r="10" spans="1:3">
      <c r="A10" s="326" t="s">
        <v>1775</v>
      </c>
    </row>
    <row r="11" spans="1:3">
      <c r="A11" s="151" t="s">
        <v>493</v>
      </c>
    </row>
  </sheetData>
  <hyperlinks>
    <hyperlink ref="A1" location="Contents!A1" display="To table of contents" xr:uid="{1C42AEB6-4856-4AB7-B7C2-21E874C949A0}"/>
    <hyperlink ref="A11" r:id="rId1" display="'Documentation' on the website of the Dutch Emission Registration." xr:uid="{1733CA99-7435-4322-8A97-8762DE3E8FC5}"/>
  </hyperlinks>
  <pageMargins left="0.75" right="0.75" top="1" bottom="1" header="0.5" footer="0.5"/>
  <pageSetup paperSize="9" scale="82"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AA2A-349E-4129-9FE6-E21D7D5497EE}">
  <sheetPr>
    <tabColor rgb="FF00B050"/>
    <pageSetUpPr fitToPage="1"/>
  </sheetPr>
  <dimension ref="A1:E55"/>
  <sheetViews>
    <sheetView topLeftCell="A32" zoomScaleNormal="100" workbookViewId="0">
      <selection activeCell="A50" sqref="A50:E50"/>
    </sheetView>
  </sheetViews>
  <sheetFormatPr defaultColWidth="10.6640625" defaultRowHeight="12.75"/>
  <cols>
    <col min="1" max="1" width="24.33203125" style="326" customWidth="1"/>
    <col min="2" max="5" width="17.1640625" style="326" customWidth="1"/>
    <col min="6" max="7" width="12" style="326" customWidth="1"/>
    <col min="8" max="16384" width="10.6640625" style="326"/>
  </cols>
  <sheetData>
    <row r="1" spans="1:5" ht="30.75" customHeight="1">
      <c r="A1" s="1869" t="s">
        <v>10</v>
      </c>
      <c r="B1" s="1869"/>
    </row>
    <row r="2" spans="1:5" ht="23.25">
      <c r="A2" s="333" t="s">
        <v>1776</v>
      </c>
    </row>
    <row r="3" spans="1:5">
      <c r="A3" s="1682"/>
      <c r="B3" s="1940" t="s">
        <v>29</v>
      </c>
      <c r="C3" s="1941"/>
      <c r="D3" s="1942"/>
      <c r="E3" s="1683" t="s">
        <v>145</v>
      </c>
    </row>
    <row r="4" spans="1:5">
      <c r="A4" s="211"/>
      <c r="B4" s="212" t="s">
        <v>1777</v>
      </c>
      <c r="C4" s="215" t="s">
        <v>1778</v>
      </c>
      <c r="D4" s="213" t="s">
        <v>1779</v>
      </c>
      <c r="E4" s="213" t="s">
        <v>1778</v>
      </c>
    </row>
    <row r="5" spans="1:5">
      <c r="A5" s="211"/>
      <c r="B5" s="212" t="s">
        <v>1780</v>
      </c>
      <c r="C5" s="215" t="s">
        <v>1781</v>
      </c>
      <c r="D5" s="213" t="s">
        <v>1780</v>
      </c>
      <c r="E5" s="213" t="s">
        <v>1781</v>
      </c>
    </row>
    <row r="6" spans="1:5" ht="14.25">
      <c r="A6" s="211"/>
      <c r="B6" s="989" t="s">
        <v>1782</v>
      </c>
      <c r="C6" s="872"/>
      <c r="D6" s="1684" t="s">
        <v>1783</v>
      </c>
      <c r="E6" s="213"/>
    </row>
    <row r="7" spans="1:5">
      <c r="A7" s="1685"/>
      <c r="B7" s="1686" t="s">
        <v>1732</v>
      </c>
      <c r="C7" s="1271"/>
      <c r="D7" s="1271"/>
      <c r="E7" s="1445"/>
    </row>
    <row r="8" spans="1:5">
      <c r="A8" s="214"/>
      <c r="B8" s="212"/>
      <c r="C8" s="215"/>
      <c r="D8" s="215"/>
      <c r="E8" s="213"/>
    </row>
    <row r="9" spans="1:5">
      <c r="A9" s="216">
        <v>1990</v>
      </c>
      <c r="B9" s="411">
        <v>69.23</v>
      </c>
      <c r="C9" s="410">
        <v>8.39</v>
      </c>
      <c r="D9" s="410">
        <v>16.73</v>
      </c>
      <c r="E9" s="409">
        <v>19.739999999999998</v>
      </c>
    </row>
    <row r="10" spans="1:5">
      <c r="A10" s="216">
        <v>1995</v>
      </c>
      <c r="B10" s="411">
        <v>74.88</v>
      </c>
      <c r="C10" s="410">
        <v>9.07</v>
      </c>
      <c r="D10" s="410">
        <v>18.100000000000001</v>
      </c>
      <c r="E10" s="409">
        <v>24.25</v>
      </c>
    </row>
    <row r="11" spans="1:5">
      <c r="A11" s="216">
        <v>2000</v>
      </c>
      <c r="B11" s="411">
        <v>77.69</v>
      </c>
      <c r="C11" s="410">
        <v>9.42</v>
      </c>
      <c r="D11" s="410">
        <v>18.78</v>
      </c>
      <c r="E11" s="409">
        <v>20.27</v>
      </c>
    </row>
    <row r="12" spans="1:5">
      <c r="A12" s="216">
        <v>2005</v>
      </c>
      <c r="B12" s="411">
        <v>54.86</v>
      </c>
      <c r="C12" s="410">
        <v>6.65</v>
      </c>
      <c r="D12" s="410">
        <v>13.26</v>
      </c>
      <c r="E12" s="409">
        <v>12.95</v>
      </c>
    </row>
    <row r="13" spans="1:5">
      <c r="A13" s="217"/>
      <c r="B13" s="218"/>
      <c r="C13" s="218"/>
      <c r="D13" s="218"/>
      <c r="E13" s="218"/>
    </row>
    <row r="14" spans="1:5">
      <c r="A14" s="216">
        <v>2010</v>
      </c>
      <c r="B14" s="411">
        <v>37.869999999999997</v>
      </c>
      <c r="C14" s="410">
        <v>4.5599999999999996</v>
      </c>
      <c r="D14" s="410">
        <v>9.15</v>
      </c>
      <c r="E14" s="409">
        <v>11.37</v>
      </c>
    </row>
    <row r="15" spans="1:5">
      <c r="A15" s="216">
        <v>2011</v>
      </c>
      <c r="B15" s="411">
        <v>35.19</v>
      </c>
      <c r="C15" s="410">
        <v>4.2300000000000004</v>
      </c>
      <c r="D15" s="410">
        <v>8.51</v>
      </c>
      <c r="E15" s="409">
        <v>5.64</v>
      </c>
    </row>
    <row r="16" spans="1:5">
      <c r="A16" s="216">
        <v>2012</v>
      </c>
      <c r="B16" s="411">
        <v>28.67</v>
      </c>
      <c r="C16" s="410">
        <v>3.45</v>
      </c>
      <c r="D16" s="410">
        <v>6.93</v>
      </c>
      <c r="E16" s="409">
        <v>3.8</v>
      </c>
    </row>
    <row r="17" spans="1:5">
      <c r="A17" s="216">
        <v>2013</v>
      </c>
      <c r="B17" s="411">
        <v>32.18</v>
      </c>
      <c r="C17" s="410">
        <v>3.87</v>
      </c>
      <c r="D17" s="410">
        <v>7.78</v>
      </c>
      <c r="E17" s="409">
        <v>5.86</v>
      </c>
    </row>
    <row r="18" spans="1:5">
      <c r="A18" s="216">
        <v>2014</v>
      </c>
      <c r="B18" s="411">
        <v>29.59</v>
      </c>
      <c r="C18" s="410">
        <v>3.55</v>
      </c>
      <c r="D18" s="410">
        <v>7.15</v>
      </c>
      <c r="E18" s="409">
        <v>9.2200000000000006</v>
      </c>
    </row>
    <row r="19" spans="1:5">
      <c r="A19" s="216">
        <v>2015</v>
      </c>
      <c r="B19" s="411">
        <v>35.78</v>
      </c>
      <c r="C19" s="410">
        <v>7.16</v>
      </c>
      <c r="D19" s="410">
        <v>3.86</v>
      </c>
      <c r="E19" s="409">
        <v>4.7300000000000004</v>
      </c>
    </row>
    <row r="20" spans="1:5">
      <c r="A20" s="216">
        <v>2016</v>
      </c>
      <c r="B20" s="411">
        <v>36.119999999999997</v>
      </c>
      <c r="C20" s="410">
        <v>4.3499999999999996</v>
      </c>
      <c r="D20" s="410">
        <v>8.73</v>
      </c>
      <c r="E20" s="409">
        <v>6.56</v>
      </c>
    </row>
    <row r="21" spans="1:5">
      <c r="A21" s="216">
        <v>2017</v>
      </c>
      <c r="B21" s="411">
        <v>36.78</v>
      </c>
      <c r="C21" s="410">
        <v>3.11</v>
      </c>
      <c r="D21" s="410">
        <v>3.89</v>
      </c>
      <c r="E21" s="409">
        <v>2.98</v>
      </c>
    </row>
    <row r="22" spans="1:5">
      <c r="A22" s="216">
        <v>2018</v>
      </c>
      <c r="B22" s="411">
        <v>41.48</v>
      </c>
      <c r="C22" s="410">
        <v>4.1900000000000004</v>
      </c>
      <c r="D22" s="410">
        <v>4.99</v>
      </c>
      <c r="E22" s="409">
        <v>3.89</v>
      </c>
    </row>
    <row r="23" spans="1:5">
      <c r="A23" s="216">
        <v>2019</v>
      </c>
      <c r="B23" s="411">
        <v>38.270000000000003</v>
      </c>
      <c r="C23" s="410">
        <v>26.28</v>
      </c>
      <c r="D23" s="410">
        <v>5.0599999999999996</v>
      </c>
      <c r="E23" s="409">
        <v>5.76</v>
      </c>
    </row>
    <row r="24" spans="1:5">
      <c r="A24" s="216">
        <v>2020</v>
      </c>
      <c r="B24" s="411">
        <v>47.56</v>
      </c>
      <c r="C24" s="410">
        <v>5.47</v>
      </c>
      <c r="D24" s="410">
        <v>6.42</v>
      </c>
      <c r="E24" s="409">
        <v>5.51</v>
      </c>
    </row>
    <row r="25" spans="1:5">
      <c r="A25" s="216">
        <v>2021</v>
      </c>
      <c r="B25" s="411">
        <v>55.24</v>
      </c>
      <c r="C25" s="410">
        <v>5.42</v>
      </c>
      <c r="D25" s="410">
        <v>6.94</v>
      </c>
      <c r="E25" s="409">
        <v>5.24</v>
      </c>
    </row>
    <row r="26" spans="1:5">
      <c r="A26" s="216">
        <v>2022</v>
      </c>
      <c r="B26" s="411">
        <v>40.799999999999997</v>
      </c>
      <c r="C26" s="410">
        <v>4.9000000000000004</v>
      </c>
      <c r="D26" s="410">
        <v>5.5</v>
      </c>
      <c r="E26" s="409">
        <v>3.4</v>
      </c>
    </row>
    <row r="27" spans="1:5">
      <c r="A27" s="37">
        <v>2023</v>
      </c>
      <c r="B27" s="1286">
        <v>35.299999999999997</v>
      </c>
      <c r="C27" s="150">
        <v>5.3</v>
      </c>
      <c r="D27" s="150">
        <v>7.4</v>
      </c>
      <c r="E27" s="1276">
        <v>4.9000000000000004</v>
      </c>
    </row>
    <row r="28" spans="1:5">
      <c r="A28" s="216">
        <v>2024</v>
      </c>
      <c r="B28" s="411">
        <v>36.96</v>
      </c>
      <c r="C28" s="410">
        <v>4.46</v>
      </c>
      <c r="D28" s="410">
        <v>6.7</v>
      </c>
      <c r="E28" s="409">
        <v>4.3</v>
      </c>
    </row>
    <row r="29" spans="1:5">
      <c r="A29" s="216"/>
      <c r="B29" s="411"/>
      <c r="C29" s="410"/>
      <c r="D29" s="410"/>
      <c r="E29" s="409"/>
    </row>
    <row r="30" spans="1:5">
      <c r="A30" s="214"/>
      <c r="B30" s="220" t="s">
        <v>18</v>
      </c>
      <c r="C30" s="221"/>
      <c r="D30" s="221"/>
      <c r="E30" s="219"/>
    </row>
    <row r="31" spans="1:5">
      <c r="A31" s="216">
        <v>1990</v>
      </c>
      <c r="B31" s="222">
        <v>2.9</v>
      </c>
      <c r="C31" s="223">
        <v>0.35</v>
      </c>
      <c r="D31" s="223">
        <v>0.7</v>
      </c>
      <c r="E31" s="224">
        <v>0.77</v>
      </c>
    </row>
    <row r="32" spans="1:5">
      <c r="A32" s="216">
        <v>1995</v>
      </c>
      <c r="B32" s="222">
        <v>3.14</v>
      </c>
      <c r="C32" s="223">
        <v>0.37</v>
      </c>
      <c r="D32" s="223">
        <v>0.76</v>
      </c>
      <c r="E32" s="224">
        <v>0.95</v>
      </c>
    </row>
    <row r="33" spans="1:5">
      <c r="A33" s="216">
        <v>2000</v>
      </c>
      <c r="B33" s="222">
        <v>3.25</v>
      </c>
      <c r="C33" s="223">
        <v>0.39</v>
      </c>
      <c r="D33" s="223">
        <v>0.79</v>
      </c>
      <c r="E33" s="224">
        <v>0.79</v>
      </c>
    </row>
    <row r="34" spans="1:5">
      <c r="A34" s="216">
        <v>2005</v>
      </c>
      <c r="B34" s="222">
        <v>2.2999999999999998</v>
      </c>
      <c r="C34" s="223">
        <v>0.27</v>
      </c>
      <c r="D34" s="223">
        <v>0.56000000000000005</v>
      </c>
      <c r="E34" s="224">
        <v>0.51</v>
      </c>
    </row>
    <row r="35" spans="1:5">
      <c r="A35" s="217"/>
      <c r="B35" s="218"/>
      <c r="C35" s="218"/>
      <c r="D35" s="218"/>
      <c r="E35" s="224"/>
    </row>
    <row r="36" spans="1:5">
      <c r="A36" s="216">
        <v>2010</v>
      </c>
      <c r="B36" s="222">
        <v>1.59</v>
      </c>
      <c r="C36" s="223">
        <v>0.19</v>
      </c>
      <c r="D36" s="223">
        <v>0.38</v>
      </c>
      <c r="E36" s="224">
        <v>0.45</v>
      </c>
    </row>
    <row r="37" spans="1:5">
      <c r="A37" s="216">
        <v>2011</v>
      </c>
      <c r="B37" s="222">
        <v>1.48</v>
      </c>
      <c r="C37" s="223">
        <v>0.18</v>
      </c>
      <c r="D37" s="223">
        <v>0.36</v>
      </c>
      <c r="E37" s="224">
        <v>0.22</v>
      </c>
    </row>
    <row r="38" spans="1:5">
      <c r="A38" s="216">
        <v>2012</v>
      </c>
      <c r="B38" s="222">
        <v>1.2</v>
      </c>
      <c r="C38" s="223">
        <v>0.14000000000000001</v>
      </c>
      <c r="D38" s="223">
        <v>0.28999999999999998</v>
      </c>
      <c r="E38" s="224">
        <v>0.15</v>
      </c>
    </row>
    <row r="39" spans="1:5">
      <c r="A39" s="216">
        <v>2013</v>
      </c>
      <c r="B39" s="222">
        <v>1.35</v>
      </c>
      <c r="C39" s="223">
        <v>0.16</v>
      </c>
      <c r="D39" s="223">
        <v>0.33</v>
      </c>
      <c r="E39" s="224">
        <v>0.23</v>
      </c>
    </row>
    <row r="40" spans="1:5">
      <c r="A40" s="216">
        <v>2014</v>
      </c>
      <c r="B40" s="222">
        <v>1.24</v>
      </c>
      <c r="C40" s="223">
        <v>0.15</v>
      </c>
      <c r="D40" s="223">
        <v>0.3</v>
      </c>
      <c r="E40" s="224">
        <v>0.37</v>
      </c>
    </row>
    <row r="41" spans="1:5">
      <c r="A41" s="216">
        <v>2015</v>
      </c>
      <c r="B41" s="222">
        <v>1.5</v>
      </c>
      <c r="C41" s="223">
        <v>0.3</v>
      </c>
      <c r="D41" s="223">
        <v>0.16</v>
      </c>
      <c r="E41" s="224">
        <v>0.19</v>
      </c>
    </row>
    <row r="42" spans="1:5">
      <c r="A42" s="216">
        <v>2016</v>
      </c>
      <c r="B42" s="222">
        <v>1.52</v>
      </c>
      <c r="C42" s="223">
        <v>0.18</v>
      </c>
      <c r="D42" s="223">
        <v>0.37</v>
      </c>
      <c r="E42" s="224">
        <v>0.26</v>
      </c>
    </row>
    <row r="43" spans="1:5">
      <c r="A43" s="216">
        <v>2017</v>
      </c>
      <c r="B43" s="222">
        <v>1.54</v>
      </c>
      <c r="C43" s="223">
        <v>0.13</v>
      </c>
      <c r="D43" s="223">
        <v>0.16</v>
      </c>
      <c r="E43" s="224">
        <v>0.12</v>
      </c>
    </row>
    <row r="44" spans="1:5">
      <c r="A44" s="216">
        <v>2018</v>
      </c>
      <c r="B44" s="222">
        <v>1.74</v>
      </c>
      <c r="C44" s="223">
        <v>0.17</v>
      </c>
      <c r="D44" s="223">
        <v>0.21</v>
      </c>
      <c r="E44" s="224">
        <v>0.16</v>
      </c>
    </row>
    <row r="45" spans="1:5">
      <c r="A45" s="217">
        <v>2019</v>
      </c>
      <c r="B45" s="223">
        <v>1.61</v>
      </c>
      <c r="C45" s="223">
        <v>1.08</v>
      </c>
      <c r="D45" s="223">
        <v>0.21</v>
      </c>
      <c r="E45" s="224">
        <v>0.23</v>
      </c>
    </row>
    <row r="46" spans="1:5">
      <c r="A46" s="217">
        <v>2020</v>
      </c>
      <c r="B46" s="223">
        <v>2</v>
      </c>
      <c r="C46" s="223">
        <v>0.23</v>
      </c>
      <c r="D46" s="223">
        <v>0.27</v>
      </c>
      <c r="E46" s="224">
        <v>0.22</v>
      </c>
    </row>
    <row r="47" spans="1:5">
      <c r="A47" s="217">
        <v>2021</v>
      </c>
      <c r="B47" s="223">
        <v>2.3199999999999998</v>
      </c>
      <c r="C47" s="223">
        <v>0.22</v>
      </c>
      <c r="D47" s="223">
        <v>0.28999999999999998</v>
      </c>
      <c r="E47" s="224">
        <v>0.21</v>
      </c>
    </row>
    <row r="48" spans="1:5">
      <c r="A48" s="217">
        <v>2022</v>
      </c>
      <c r="B48" s="223">
        <v>1.71</v>
      </c>
      <c r="C48" s="223">
        <v>0.2</v>
      </c>
      <c r="D48" s="223">
        <v>0.23</v>
      </c>
      <c r="E48" s="224">
        <v>0.14000000000000001</v>
      </c>
    </row>
    <row r="49" spans="1:5">
      <c r="A49" s="500">
        <v>2023</v>
      </c>
      <c r="B49" s="150">
        <v>1.48</v>
      </c>
      <c r="C49" s="150">
        <v>0.22</v>
      </c>
      <c r="D49" s="150">
        <v>0.31</v>
      </c>
      <c r="E49" s="1276">
        <v>0.19</v>
      </c>
    </row>
    <row r="50" spans="1:5">
      <c r="A50" s="217">
        <v>2024</v>
      </c>
      <c r="B50" s="223">
        <v>1.55</v>
      </c>
      <c r="C50" s="223">
        <v>0.18</v>
      </c>
      <c r="D50" s="223">
        <v>0.28000000000000003</v>
      </c>
      <c r="E50" s="224">
        <v>0.17</v>
      </c>
    </row>
    <row r="51" spans="1:5">
      <c r="A51" s="1687"/>
      <c r="B51" s="1100"/>
      <c r="C51" s="1100"/>
      <c r="D51" s="1100"/>
      <c r="E51" s="1688"/>
    </row>
    <row r="52" spans="1:5">
      <c r="A52" s="218" t="s">
        <v>943</v>
      </c>
      <c r="B52" s="218"/>
      <c r="C52" s="218"/>
      <c r="D52" s="218"/>
      <c r="E52" s="218"/>
    </row>
    <row r="53" spans="1:5" ht="14.25">
      <c r="A53" s="225" t="s">
        <v>1784</v>
      </c>
      <c r="B53" s="218"/>
      <c r="C53" s="218"/>
      <c r="D53" s="218"/>
      <c r="E53" s="218"/>
    </row>
    <row r="54" spans="1:5">
      <c r="A54" s="218" t="s">
        <v>1785</v>
      </c>
      <c r="B54" s="218"/>
      <c r="C54" s="218"/>
      <c r="D54" s="218"/>
      <c r="E54" s="218"/>
    </row>
    <row r="55" spans="1:5">
      <c r="A55" s="152" t="s">
        <v>493</v>
      </c>
      <c r="B55" s="218"/>
      <c r="C55" s="218"/>
      <c r="D55" s="218"/>
      <c r="E55" s="218"/>
    </row>
  </sheetData>
  <mergeCells count="2">
    <mergeCell ref="B3:D3"/>
    <mergeCell ref="A1:B1"/>
  </mergeCells>
  <hyperlinks>
    <hyperlink ref="A1" location="Contents!A1" display="To table of contents" xr:uid="{8BB87EF1-B461-45F9-98F7-547606C0878C}"/>
    <hyperlink ref="A55" r:id="rId1" xr:uid="{3ADC5A63-A9AB-46BE-AF15-03711BEAE4E5}"/>
  </hyperlinks>
  <pageMargins left="0.75" right="0.75" top="1" bottom="1" header="0.5" footer="0.5"/>
  <pageSetup paperSize="9" scale="95" orientation="portrait"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350B-C776-4D13-941F-B115CEB16534}">
  <sheetPr>
    <tabColor rgb="FF00B050"/>
    <pageSetUpPr fitToPage="1"/>
  </sheetPr>
  <dimension ref="A1:V57"/>
  <sheetViews>
    <sheetView topLeftCell="R1" zoomScaleNormal="100" workbookViewId="0">
      <selection activeCell="V3" sqref="V3:V52"/>
    </sheetView>
  </sheetViews>
  <sheetFormatPr defaultColWidth="10.6640625" defaultRowHeight="12.75"/>
  <cols>
    <col min="1" max="1" width="31.33203125" style="326" customWidth="1"/>
    <col min="2" max="2" width="12.33203125" style="326" customWidth="1"/>
    <col min="3" max="3" width="14.1640625" style="326" customWidth="1"/>
    <col min="4" max="15" width="10.1640625" style="326" customWidth="1"/>
    <col min="16" max="16384" width="10.6640625" style="326"/>
  </cols>
  <sheetData>
    <row r="1" spans="1:22" ht="30.75" customHeight="1">
      <c r="A1" s="1869" t="s">
        <v>10</v>
      </c>
      <c r="B1" s="1869"/>
    </row>
    <row r="2" spans="1:22" ht="23.25">
      <c r="A2" s="333" t="s">
        <v>1786</v>
      </c>
    </row>
    <row r="3" spans="1:22">
      <c r="B3" s="363"/>
      <c r="C3" s="363"/>
      <c r="D3" s="131">
        <v>1990</v>
      </c>
      <c r="E3" s="131">
        <v>1995</v>
      </c>
      <c r="F3" s="131">
        <v>2000</v>
      </c>
      <c r="G3" s="131">
        <v>2005</v>
      </c>
      <c r="H3" s="131">
        <v>2010</v>
      </c>
      <c r="I3" s="131">
        <v>2011</v>
      </c>
      <c r="J3" s="131">
        <v>2012</v>
      </c>
      <c r="K3" s="131">
        <v>2013</v>
      </c>
      <c r="L3" s="131">
        <v>2014</v>
      </c>
      <c r="M3" s="131">
        <v>2015</v>
      </c>
      <c r="N3" s="131">
        <v>2016</v>
      </c>
      <c r="O3" s="131">
        <v>2017</v>
      </c>
      <c r="P3" s="131">
        <v>2018</v>
      </c>
      <c r="Q3" s="131">
        <v>2019</v>
      </c>
      <c r="R3" s="131">
        <v>2020</v>
      </c>
      <c r="S3" s="131">
        <v>2021</v>
      </c>
      <c r="T3" s="131">
        <v>2022</v>
      </c>
      <c r="U3" s="80">
        <v>2023</v>
      </c>
      <c r="V3" s="131">
        <v>2024</v>
      </c>
    </row>
    <row r="4" spans="1:22">
      <c r="D4" s="414" t="s">
        <v>1787</v>
      </c>
      <c r="U4" s="21"/>
    </row>
    <row r="5" spans="1:22">
      <c r="D5" s="414"/>
      <c r="U5" s="21"/>
    </row>
    <row r="6" spans="1:22" ht="15">
      <c r="A6" s="408" t="s">
        <v>1788</v>
      </c>
      <c r="B6" s="412" t="s">
        <v>101</v>
      </c>
      <c r="C6" s="412" t="s">
        <v>408</v>
      </c>
      <c r="D6" s="318">
        <v>0.84799999999999998</v>
      </c>
      <c r="E6" s="318">
        <v>0.81799999999999995</v>
      </c>
      <c r="F6" s="318">
        <v>0.76900000000000002</v>
      </c>
      <c r="G6" s="318">
        <v>0.71499999999999997</v>
      </c>
      <c r="H6" s="318">
        <v>0.66</v>
      </c>
      <c r="I6" s="318">
        <v>0.64700000000000002</v>
      </c>
      <c r="J6" s="318">
        <v>0.63400000000000001</v>
      </c>
      <c r="K6" s="318">
        <v>0.621</v>
      </c>
      <c r="L6" s="318">
        <v>0.60799999999999998</v>
      </c>
      <c r="M6" s="318">
        <v>0.54500000000000004</v>
      </c>
      <c r="N6" s="318">
        <v>0.5</v>
      </c>
      <c r="O6" s="318">
        <v>0.49199999999999999</v>
      </c>
      <c r="P6" s="318">
        <v>0.51800000000000002</v>
      </c>
      <c r="Q6" s="418">
        <v>0.497</v>
      </c>
      <c r="R6" s="418">
        <v>0.504</v>
      </c>
      <c r="S6" s="418">
        <v>0.505</v>
      </c>
      <c r="T6" s="326">
        <v>0.5</v>
      </c>
      <c r="U6" s="21">
        <v>0.46</v>
      </c>
      <c r="V6" s="418">
        <v>0.52100000000000002</v>
      </c>
    </row>
    <row r="7" spans="1:22" ht="15">
      <c r="A7" s="408"/>
      <c r="B7" s="412"/>
      <c r="C7" s="412" t="s">
        <v>1789</v>
      </c>
      <c r="D7" s="318">
        <v>2.42</v>
      </c>
      <c r="E7" s="318">
        <v>2.34</v>
      </c>
      <c r="F7" s="318">
        <v>2.2000000000000002</v>
      </c>
      <c r="G7" s="318">
        <v>2.04</v>
      </c>
      <c r="H7" s="318">
        <v>1.88</v>
      </c>
      <c r="I7" s="318">
        <v>1.85</v>
      </c>
      <c r="J7" s="318">
        <v>1.81</v>
      </c>
      <c r="K7" s="318">
        <v>1.77</v>
      </c>
      <c r="L7" s="318">
        <v>1.74</v>
      </c>
      <c r="M7" s="318">
        <v>1.56</v>
      </c>
      <c r="N7" s="318">
        <v>1.43</v>
      </c>
      <c r="O7" s="318">
        <v>1.41</v>
      </c>
      <c r="P7" s="318">
        <v>1.48</v>
      </c>
      <c r="Q7" s="418">
        <v>1.42</v>
      </c>
      <c r="R7" s="326">
        <v>1.44</v>
      </c>
      <c r="S7" s="326">
        <v>1.44</v>
      </c>
      <c r="T7" s="326">
        <v>1.43</v>
      </c>
      <c r="U7" s="21">
        <v>1.32</v>
      </c>
      <c r="V7" s="418">
        <v>1.49</v>
      </c>
    </row>
    <row r="8" spans="1:22" ht="15">
      <c r="A8" s="408"/>
      <c r="B8" s="412"/>
      <c r="C8" s="412" t="s">
        <v>918</v>
      </c>
      <c r="D8" s="318">
        <v>4.3</v>
      </c>
      <c r="E8" s="318">
        <v>3.91</v>
      </c>
      <c r="F8" s="318">
        <v>3.5</v>
      </c>
      <c r="G8" s="318">
        <v>3.12</v>
      </c>
      <c r="H8" s="318">
        <v>2.74</v>
      </c>
      <c r="I8" s="318">
        <v>2.66</v>
      </c>
      <c r="J8" s="318">
        <v>2.58</v>
      </c>
      <c r="K8" s="318">
        <v>2.5099999999999998</v>
      </c>
      <c r="L8" s="318">
        <v>2.4300000000000002</v>
      </c>
      <c r="M8" s="318">
        <v>1.76</v>
      </c>
      <c r="N8" s="318">
        <v>1.79</v>
      </c>
      <c r="O8" s="318">
        <v>1.71</v>
      </c>
      <c r="P8" s="318">
        <v>1.84</v>
      </c>
      <c r="Q8" s="418">
        <v>1.72</v>
      </c>
      <c r="R8" s="326">
        <v>1.79</v>
      </c>
      <c r="S8" s="326">
        <v>1.79</v>
      </c>
      <c r="T8" s="326">
        <v>1.74</v>
      </c>
      <c r="U8" s="21">
        <v>1.67</v>
      </c>
      <c r="V8" s="418">
        <v>1.84</v>
      </c>
    </row>
    <row r="9" spans="1:22" ht="15">
      <c r="A9" s="408"/>
      <c r="B9" s="412"/>
      <c r="C9" s="412" t="s">
        <v>1790</v>
      </c>
      <c r="D9" s="318">
        <v>3.4</v>
      </c>
      <c r="E9" s="318">
        <v>3.4</v>
      </c>
      <c r="F9" s="318">
        <v>3.4</v>
      </c>
      <c r="G9" s="318">
        <v>3.4</v>
      </c>
      <c r="H9" s="318">
        <v>2</v>
      </c>
      <c r="I9" s="318">
        <v>2</v>
      </c>
      <c r="J9" s="318">
        <v>2</v>
      </c>
      <c r="K9" s="318">
        <v>2</v>
      </c>
      <c r="L9" s="318">
        <v>2</v>
      </c>
      <c r="M9" s="318">
        <v>1.93</v>
      </c>
      <c r="N9" s="318">
        <v>2</v>
      </c>
      <c r="O9" s="318">
        <v>2</v>
      </c>
      <c r="P9" s="318">
        <v>2</v>
      </c>
      <c r="Q9" s="418">
        <v>2</v>
      </c>
      <c r="R9" s="418">
        <v>2</v>
      </c>
      <c r="S9" s="418">
        <v>2</v>
      </c>
      <c r="T9" s="418">
        <v>2</v>
      </c>
      <c r="U9" s="21">
        <v>1.71</v>
      </c>
      <c r="V9" s="418">
        <v>2</v>
      </c>
    </row>
    <row r="10" spans="1:22" ht="15">
      <c r="A10" s="408"/>
      <c r="B10" s="412"/>
      <c r="C10" s="412" t="s">
        <v>962</v>
      </c>
      <c r="D10" s="318">
        <v>0.08</v>
      </c>
      <c r="E10" s="318">
        <v>0.08</v>
      </c>
      <c r="F10" s="318">
        <v>0.08</v>
      </c>
      <c r="G10" s="318">
        <v>0.08</v>
      </c>
      <c r="H10" s="318">
        <v>0.08</v>
      </c>
      <c r="I10" s="318">
        <v>0.08</v>
      </c>
      <c r="J10" s="318">
        <v>0.08</v>
      </c>
      <c r="K10" s="318">
        <v>0.08</v>
      </c>
      <c r="L10" s="318">
        <v>0.08</v>
      </c>
      <c r="M10" s="318">
        <v>0.08</v>
      </c>
      <c r="N10" s="318">
        <v>0.08</v>
      </c>
      <c r="O10" s="318">
        <v>0.08</v>
      </c>
      <c r="P10" s="318">
        <v>0.08</v>
      </c>
      <c r="Q10" s="418">
        <v>0.08</v>
      </c>
      <c r="R10" s="326">
        <v>0.08</v>
      </c>
      <c r="S10" s="326">
        <v>0.08</v>
      </c>
      <c r="T10" s="326">
        <v>0.08</v>
      </c>
      <c r="U10" s="21">
        <v>0.08</v>
      </c>
      <c r="V10" s="418">
        <v>0.08</v>
      </c>
    </row>
    <row r="11" spans="1:22" ht="15">
      <c r="A11" s="408"/>
      <c r="B11" s="412"/>
      <c r="C11" s="412" t="s">
        <v>959</v>
      </c>
      <c r="D11" s="413">
        <v>46</v>
      </c>
      <c r="E11" s="413">
        <v>46</v>
      </c>
      <c r="F11" s="413">
        <v>46</v>
      </c>
      <c r="G11" s="413">
        <v>46</v>
      </c>
      <c r="H11" s="413">
        <v>45.6</v>
      </c>
      <c r="I11" s="413">
        <v>45.4</v>
      </c>
      <c r="J11" s="413">
        <v>45.1</v>
      </c>
      <c r="K11" s="413">
        <v>44.9</v>
      </c>
      <c r="L11" s="413">
        <v>44.5</v>
      </c>
      <c r="M11" s="413">
        <v>40.5</v>
      </c>
      <c r="N11" s="413">
        <v>43.7</v>
      </c>
      <c r="O11" s="413">
        <v>42.3</v>
      </c>
      <c r="P11" s="413">
        <v>43.6</v>
      </c>
      <c r="Q11" s="421">
        <v>43.2</v>
      </c>
      <c r="R11" s="326">
        <v>43.5</v>
      </c>
      <c r="S11" s="326">
        <v>43.6</v>
      </c>
      <c r="T11" s="326">
        <v>42.1</v>
      </c>
      <c r="U11" s="21">
        <v>41.5</v>
      </c>
      <c r="V11" s="418">
        <v>41.5</v>
      </c>
    </row>
    <row r="12" spans="1:22" ht="15">
      <c r="A12" s="408"/>
      <c r="B12" s="412"/>
      <c r="C12" s="412" t="s">
        <v>961</v>
      </c>
      <c r="D12" s="392">
        <v>0.01</v>
      </c>
      <c r="E12" s="392">
        <v>0.01</v>
      </c>
      <c r="F12" s="392">
        <v>0.01</v>
      </c>
      <c r="G12" s="392">
        <v>0.01</v>
      </c>
      <c r="H12" s="392">
        <v>0.01</v>
      </c>
      <c r="I12" s="392">
        <v>0.01</v>
      </c>
      <c r="J12" s="392">
        <v>0.01</v>
      </c>
      <c r="K12" s="392">
        <v>0.01</v>
      </c>
      <c r="L12" s="392">
        <v>0.01</v>
      </c>
      <c r="M12" s="392">
        <v>0.01</v>
      </c>
      <c r="N12" s="392">
        <v>0.01</v>
      </c>
      <c r="O12" s="392">
        <v>0.01</v>
      </c>
      <c r="P12" s="392">
        <v>0.01</v>
      </c>
      <c r="Q12" s="557">
        <v>0.01</v>
      </c>
      <c r="R12" s="326">
        <v>0.01</v>
      </c>
      <c r="S12" s="326">
        <v>0.01</v>
      </c>
      <c r="T12" s="326">
        <v>0.01</v>
      </c>
      <c r="U12" s="21">
        <v>0.01</v>
      </c>
      <c r="V12" s="418">
        <v>0.01</v>
      </c>
    </row>
    <row r="13" spans="1:22" ht="15">
      <c r="A13" s="408"/>
      <c r="B13" s="412"/>
      <c r="C13" s="412" t="s">
        <v>957</v>
      </c>
      <c r="D13" s="318">
        <v>4.2699999999999996</v>
      </c>
      <c r="E13" s="318">
        <v>3.95</v>
      </c>
      <c r="F13" s="318">
        <v>3.61</v>
      </c>
      <c r="G13" s="318">
        <v>3.28</v>
      </c>
      <c r="H13" s="318">
        <v>2.95</v>
      </c>
      <c r="I13" s="318">
        <v>2.89</v>
      </c>
      <c r="J13" s="318">
        <v>2.82</v>
      </c>
      <c r="K13" s="318">
        <v>2.76</v>
      </c>
      <c r="L13" s="318">
        <v>2.7</v>
      </c>
      <c r="M13" s="318">
        <v>2.09</v>
      </c>
      <c r="N13" s="318">
        <v>2.15</v>
      </c>
      <c r="O13" s="318">
        <v>2.13</v>
      </c>
      <c r="P13" s="318">
        <v>2.2200000000000002</v>
      </c>
      <c r="Q13" s="418">
        <v>2.13</v>
      </c>
      <c r="R13" s="326">
        <v>2.1800000000000002</v>
      </c>
      <c r="S13" s="326">
        <v>2.1800000000000002</v>
      </c>
      <c r="T13" s="326">
        <v>2.14</v>
      </c>
      <c r="U13" s="21">
        <v>1.99</v>
      </c>
      <c r="V13" s="418">
        <v>2.2000000000000002</v>
      </c>
    </row>
    <row r="14" spans="1:22" ht="15">
      <c r="A14" s="408"/>
      <c r="B14" s="412"/>
      <c r="C14" s="412" t="s">
        <v>963</v>
      </c>
      <c r="D14" s="366">
        <v>3170</v>
      </c>
      <c r="E14" s="366">
        <v>3170</v>
      </c>
      <c r="F14" s="366">
        <v>3170</v>
      </c>
      <c r="G14" s="366">
        <v>3170</v>
      </c>
      <c r="H14" s="366">
        <v>3170</v>
      </c>
      <c r="I14" s="366">
        <v>3170</v>
      </c>
      <c r="J14" s="366">
        <v>3170</v>
      </c>
      <c r="K14" s="366">
        <v>3170</v>
      </c>
      <c r="L14" s="366">
        <v>3170</v>
      </c>
      <c r="M14" s="366">
        <v>3170</v>
      </c>
      <c r="N14" s="366">
        <v>3170</v>
      </c>
      <c r="O14" s="366">
        <v>3170</v>
      </c>
      <c r="P14" s="366">
        <v>3170</v>
      </c>
      <c r="Q14" s="407">
        <v>3170</v>
      </c>
      <c r="R14" s="326">
        <v>3170</v>
      </c>
      <c r="S14" s="326">
        <v>3170</v>
      </c>
      <c r="T14" s="326">
        <v>3170</v>
      </c>
      <c r="U14" s="21">
        <v>3170</v>
      </c>
      <c r="V14" s="407">
        <v>3170</v>
      </c>
    </row>
    <row r="15" spans="1:22" ht="15">
      <c r="A15" s="408"/>
      <c r="B15" s="412"/>
      <c r="C15" s="412" t="s">
        <v>703</v>
      </c>
      <c r="D15" s="392">
        <v>8.9999999999999998E-4</v>
      </c>
      <c r="E15" s="392">
        <v>8.9999999999999998E-4</v>
      </c>
      <c r="F15" s="392">
        <v>8.9999999999999998E-4</v>
      </c>
      <c r="G15" s="392">
        <v>8.9999999999999998E-4</v>
      </c>
      <c r="H15" s="392">
        <v>8.9999999999999998E-4</v>
      </c>
      <c r="I15" s="392">
        <v>8.9999999999999998E-4</v>
      </c>
      <c r="J15" s="392">
        <v>8.9999999999999998E-4</v>
      </c>
      <c r="K15" s="392">
        <v>8.9999999999999998E-4</v>
      </c>
      <c r="L15" s="392">
        <v>8.9999999999999998E-4</v>
      </c>
      <c r="M15" s="392">
        <v>8.9999999999999998E-4</v>
      </c>
      <c r="N15" s="392">
        <v>8.9999999999999998E-4</v>
      </c>
      <c r="O15" s="392">
        <v>8.9999999999999998E-4</v>
      </c>
      <c r="P15" s="392">
        <v>8.9999999999999998E-4</v>
      </c>
      <c r="Q15" s="557">
        <v>8.9999999999999998E-4</v>
      </c>
      <c r="R15" s="326">
        <v>8.9999999999999998E-4</v>
      </c>
      <c r="S15" s="326">
        <v>8.9999999999999998E-4</v>
      </c>
      <c r="T15" s="326">
        <v>8.9999999999999998E-4</v>
      </c>
      <c r="U15" s="21">
        <v>8.9999999999999998E-4</v>
      </c>
      <c r="V15" s="1372">
        <v>8.9999999999999998E-4</v>
      </c>
    </row>
    <row r="16" spans="1:22" ht="15">
      <c r="A16" s="408"/>
      <c r="B16" s="412"/>
      <c r="C16" s="412" t="s">
        <v>927</v>
      </c>
      <c r="D16" s="318">
        <v>2.5499999999999998</v>
      </c>
      <c r="E16" s="318">
        <v>2.46</v>
      </c>
      <c r="F16" s="318">
        <v>2.31</v>
      </c>
      <c r="G16" s="318">
        <v>2.15</v>
      </c>
      <c r="H16" s="318">
        <v>1.98</v>
      </c>
      <c r="I16" s="318">
        <v>1.95</v>
      </c>
      <c r="J16" s="318">
        <v>1.91</v>
      </c>
      <c r="K16" s="318">
        <v>1.87</v>
      </c>
      <c r="L16" s="318">
        <v>1.83</v>
      </c>
      <c r="M16" s="318">
        <v>1.64</v>
      </c>
      <c r="N16" s="318">
        <v>1.5</v>
      </c>
      <c r="O16" s="318">
        <v>1.48</v>
      </c>
      <c r="P16" s="318">
        <v>1.56</v>
      </c>
      <c r="Q16" s="418">
        <v>1.49</v>
      </c>
      <c r="R16" s="326">
        <v>1.51</v>
      </c>
      <c r="S16" s="326">
        <v>1.52</v>
      </c>
      <c r="T16" s="326">
        <v>1.51</v>
      </c>
      <c r="U16" s="21">
        <v>1.39</v>
      </c>
      <c r="V16" s="418">
        <v>1.57</v>
      </c>
    </row>
    <row r="17" spans="1:22" ht="15">
      <c r="A17" s="408"/>
      <c r="B17" s="412"/>
      <c r="C17" s="412"/>
      <c r="D17" s="318"/>
      <c r="E17" s="318"/>
      <c r="F17" s="318"/>
      <c r="G17" s="318"/>
      <c r="H17" s="318"/>
      <c r="I17" s="318"/>
      <c r="J17" s="318"/>
      <c r="K17" s="318"/>
      <c r="L17" s="318"/>
      <c r="M17" s="318"/>
      <c r="N17" s="318"/>
      <c r="O17" s="318"/>
      <c r="P17" s="318"/>
      <c r="U17" s="21"/>
    </row>
    <row r="18" spans="1:22" ht="15">
      <c r="A18" s="408" t="s">
        <v>1791</v>
      </c>
      <c r="B18" s="412" t="s">
        <v>145</v>
      </c>
      <c r="C18" s="412" t="s">
        <v>408</v>
      </c>
      <c r="D18" s="318">
        <v>1.01</v>
      </c>
      <c r="E18" s="318">
        <v>1.01</v>
      </c>
      <c r="F18" s="318">
        <v>1.01</v>
      </c>
      <c r="G18" s="318">
        <v>0.85899999999999999</v>
      </c>
      <c r="H18" s="318">
        <v>0.83699999999999997</v>
      </c>
      <c r="I18" s="318">
        <v>0.65800000000000003</v>
      </c>
      <c r="J18" s="318">
        <v>0.65700000000000003</v>
      </c>
      <c r="K18" s="318">
        <v>0.65900000000000003</v>
      </c>
      <c r="L18" s="318">
        <v>0.66500000000000004</v>
      </c>
      <c r="M18" s="318">
        <v>0.65700000000000003</v>
      </c>
      <c r="N18" s="318">
        <v>0.58099999999999996</v>
      </c>
      <c r="O18" s="318">
        <v>0.59799999999999998</v>
      </c>
      <c r="P18" s="318">
        <v>0.57899999999999996</v>
      </c>
      <c r="Q18" s="418">
        <v>0.6</v>
      </c>
      <c r="R18" s="418">
        <v>0.56499999999999995</v>
      </c>
      <c r="S18" s="418">
        <v>0.56200000000000006</v>
      </c>
      <c r="T18" s="326">
        <v>0.56000000000000005</v>
      </c>
      <c r="U18" s="21">
        <v>0.54</v>
      </c>
      <c r="V18" s="418">
        <v>0.57299999999999995</v>
      </c>
    </row>
    <row r="19" spans="1:22" ht="15">
      <c r="A19" s="408"/>
      <c r="B19" s="412"/>
      <c r="C19" s="412" t="s">
        <v>1789</v>
      </c>
      <c r="D19" s="318">
        <v>5.04</v>
      </c>
      <c r="E19" s="318">
        <v>5.04</v>
      </c>
      <c r="F19" s="318">
        <v>5.05</v>
      </c>
      <c r="G19" s="318">
        <v>4.29</v>
      </c>
      <c r="H19" s="318">
        <v>4.18</v>
      </c>
      <c r="I19" s="318">
        <v>3.29</v>
      </c>
      <c r="J19" s="318">
        <v>3.29</v>
      </c>
      <c r="K19" s="318">
        <v>3.3</v>
      </c>
      <c r="L19" s="318">
        <v>3.32</v>
      </c>
      <c r="M19" s="318">
        <v>3.28</v>
      </c>
      <c r="N19" s="318">
        <v>2.91</v>
      </c>
      <c r="O19" s="318">
        <v>2.99</v>
      </c>
      <c r="P19" s="318">
        <v>2.89</v>
      </c>
      <c r="Q19" s="418">
        <v>3</v>
      </c>
      <c r="R19" s="326">
        <v>2.83</v>
      </c>
      <c r="S19" s="326">
        <v>2.81</v>
      </c>
      <c r="T19" s="326">
        <v>2.8</v>
      </c>
      <c r="U19" s="21">
        <v>2.71</v>
      </c>
      <c r="V19" s="326">
        <v>2.87</v>
      </c>
    </row>
    <row r="20" spans="1:22" ht="15">
      <c r="A20" s="408"/>
      <c r="B20" s="412"/>
      <c r="C20" s="412" t="s">
        <v>918</v>
      </c>
      <c r="D20" s="318">
        <v>2.5099999999999998</v>
      </c>
      <c r="E20" s="318">
        <v>2.5099999999999998</v>
      </c>
      <c r="F20" s="318">
        <v>2.5099999999999998</v>
      </c>
      <c r="G20" s="318">
        <v>2.41</v>
      </c>
      <c r="H20" s="318">
        <v>1.99</v>
      </c>
      <c r="I20" s="318">
        <v>1.93</v>
      </c>
      <c r="J20" s="318">
        <v>1.92</v>
      </c>
      <c r="K20" s="318">
        <v>1.91</v>
      </c>
      <c r="L20" s="318">
        <v>2.0299999999999998</v>
      </c>
      <c r="M20" s="318">
        <v>2.4500000000000002</v>
      </c>
      <c r="N20" s="318">
        <v>2.2799999999999998</v>
      </c>
      <c r="O20" s="318">
        <v>2.71</v>
      </c>
      <c r="P20" s="318">
        <v>2.52</v>
      </c>
      <c r="Q20" s="418">
        <v>3.09</v>
      </c>
      <c r="R20" s="326">
        <v>2.29</v>
      </c>
      <c r="S20" s="326">
        <v>2.2799999999999998</v>
      </c>
      <c r="T20" s="326">
        <v>2.36</v>
      </c>
      <c r="U20" s="21">
        <v>2.46</v>
      </c>
      <c r="V20" s="326">
        <v>2.6</v>
      </c>
    </row>
    <row r="21" spans="1:22" ht="15">
      <c r="A21" s="408"/>
      <c r="B21" s="412"/>
      <c r="C21" s="412" t="s">
        <v>1790</v>
      </c>
      <c r="D21" s="413">
        <v>54.1</v>
      </c>
      <c r="E21" s="413">
        <v>54.1</v>
      </c>
      <c r="F21" s="413">
        <v>54.1</v>
      </c>
      <c r="G21" s="413">
        <v>54.1</v>
      </c>
      <c r="H21" s="413">
        <v>28.9</v>
      </c>
      <c r="I21" s="413">
        <v>19.899999999999999</v>
      </c>
      <c r="J21" s="413">
        <v>19.899999999999999</v>
      </c>
      <c r="K21" s="413">
        <v>19.899999999999999</v>
      </c>
      <c r="L21" s="413">
        <v>19.899999999999999</v>
      </c>
      <c r="M21" s="413">
        <v>9.4</v>
      </c>
      <c r="N21" s="413">
        <v>3.96</v>
      </c>
      <c r="O21" s="413">
        <v>3.95</v>
      </c>
      <c r="P21" s="413">
        <v>3</v>
      </c>
      <c r="Q21" s="421">
        <v>2.6</v>
      </c>
      <c r="R21" s="326">
        <v>2.2000000000000002</v>
      </c>
      <c r="S21" s="326">
        <v>2.2000000000000002</v>
      </c>
      <c r="T21" s="326">
        <v>2.36</v>
      </c>
      <c r="U21" s="21">
        <v>1.97</v>
      </c>
      <c r="V21" s="421">
        <v>2.2599999999999998</v>
      </c>
    </row>
    <row r="22" spans="1:22" ht="15">
      <c r="A22" s="408"/>
      <c r="B22" s="412"/>
      <c r="C22" s="412" t="s">
        <v>962</v>
      </c>
      <c r="D22" s="318">
        <v>0.08</v>
      </c>
      <c r="E22" s="318">
        <v>0.08</v>
      </c>
      <c r="F22" s="318">
        <v>0.08</v>
      </c>
      <c r="G22" s="318">
        <v>0.08</v>
      </c>
      <c r="H22" s="318">
        <v>0.08</v>
      </c>
      <c r="I22" s="318">
        <v>0.08</v>
      </c>
      <c r="J22" s="318">
        <v>0.08</v>
      </c>
      <c r="K22" s="318">
        <v>0.08</v>
      </c>
      <c r="L22" s="318">
        <v>0.08</v>
      </c>
      <c r="M22" s="318">
        <v>0.08</v>
      </c>
      <c r="N22" s="318">
        <v>0.08</v>
      </c>
      <c r="O22" s="318">
        <v>0.08</v>
      </c>
      <c r="P22" s="318">
        <v>0.08</v>
      </c>
      <c r="Q22" s="326">
        <v>0.08</v>
      </c>
      <c r="R22" s="326">
        <v>0.08</v>
      </c>
      <c r="S22" s="326">
        <v>0.08</v>
      </c>
      <c r="T22" s="326">
        <v>0.08</v>
      </c>
      <c r="U22" s="21">
        <v>0.08</v>
      </c>
      <c r="V22" s="326">
        <v>0.08</v>
      </c>
    </row>
    <row r="23" spans="1:22" ht="15">
      <c r="A23" s="408"/>
      <c r="B23" s="412"/>
      <c r="C23" s="412" t="s">
        <v>959</v>
      </c>
      <c r="D23" s="413">
        <v>81.599999999999994</v>
      </c>
      <c r="E23" s="413">
        <v>81.599999999999994</v>
      </c>
      <c r="F23" s="413">
        <v>81.5</v>
      </c>
      <c r="G23" s="413">
        <v>80.5</v>
      </c>
      <c r="H23" s="413">
        <v>77.5</v>
      </c>
      <c r="I23" s="413">
        <v>74</v>
      </c>
      <c r="J23" s="413">
        <v>72.7</v>
      </c>
      <c r="K23" s="413">
        <v>72.2</v>
      </c>
      <c r="L23" s="413">
        <v>72</v>
      </c>
      <c r="M23" s="413">
        <v>65</v>
      </c>
      <c r="N23" s="413">
        <v>60.7</v>
      </c>
      <c r="O23" s="413">
        <v>65.3</v>
      </c>
      <c r="P23" s="413">
        <v>61.8</v>
      </c>
      <c r="Q23" s="421">
        <v>69</v>
      </c>
      <c r="R23" s="326">
        <v>59.6</v>
      </c>
      <c r="S23" s="326">
        <v>61.3</v>
      </c>
      <c r="T23" s="326">
        <v>63</v>
      </c>
      <c r="U23" s="21">
        <v>65.400000000000006</v>
      </c>
      <c r="V23" s="421">
        <v>64.2</v>
      </c>
    </row>
    <row r="24" spans="1:22" ht="15">
      <c r="A24" s="408"/>
      <c r="B24" s="412"/>
      <c r="C24" s="412" t="s">
        <v>961</v>
      </c>
      <c r="D24" s="392">
        <v>0.01</v>
      </c>
      <c r="E24" s="392">
        <v>0.01</v>
      </c>
      <c r="F24" s="392">
        <v>0.01</v>
      </c>
      <c r="G24" s="392">
        <v>0.01</v>
      </c>
      <c r="H24" s="392">
        <v>0.01</v>
      </c>
      <c r="I24" s="392">
        <v>0.01</v>
      </c>
      <c r="J24" s="392">
        <v>0.01</v>
      </c>
      <c r="K24" s="392">
        <v>0.01</v>
      </c>
      <c r="L24" s="392">
        <v>0.01</v>
      </c>
      <c r="M24" s="392">
        <v>0.01</v>
      </c>
      <c r="N24" s="392">
        <v>0.01</v>
      </c>
      <c r="O24" s="392">
        <v>0.01</v>
      </c>
      <c r="P24" s="392">
        <v>0.01</v>
      </c>
      <c r="Q24" s="557">
        <v>0.01</v>
      </c>
      <c r="R24" s="326">
        <v>0.01</v>
      </c>
      <c r="S24" s="326">
        <v>0.01</v>
      </c>
      <c r="T24" s="326">
        <v>0.01</v>
      </c>
      <c r="U24" s="21">
        <v>0.01</v>
      </c>
      <c r="V24" s="326">
        <v>0.01</v>
      </c>
    </row>
    <row r="25" spans="1:22" ht="15">
      <c r="A25" s="408"/>
      <c r="B25" s="412"/>
      <c r="C25" s="412" t="s">
        <v>957</v>
      </c>
      <c r="D25" s="318">
        <v>3.14</v>
      </c>
      <c r="E25" s="318">
        <v>3.14</v>
      </c>
      <c r="F25" s="318">
        <v>3.14</v>
      </c>
      <c r="G25" s="318">
        <v>3.08</v>
      </c>
      <c r="H25" s="318">
        <v>2.98</v>
      </c>
      <c r="I25" s="318">
        <v>3.04</v>
      </c>
      <c r="J25" s="318">
        <v>3.14</v>
      </c>
      <c r="K25" s="318">
        <v>3.19</v>
      </c>
      <c r="L25" s="318">
        <v>3.58</v>
      </c>
      <c r="M25" s="318">
        <v>3.3</v>
      </c>
      <c r="N25" s="318">
        <v>3.29</v>
      </c>
      <c r="O25" s="318">
        <v>3.75</v>
      </c>
      <c r="P25" s="318">
        <v>3.73</v>
      </c>
      <c r="Q25" s="418">
        <v>4.05</v>
      </c>
      <c r="R25" s="326">
        <v>3.41</v>
      </c>
      <c r="S25" s="326">
        <v>3.31</v>
      </c>
      <c r="T25" s="326">
        <v>3.44</v>
      </c>
      <c r="U25" s="21">
        <v>3.57</v>
      </c>
      <c r="V25" s="326">
        <v>3.67</v>
      </c>
    </row>
    <row r="26" spans="1:22" ht="15">
      <c r="A26" s="408"/>
      <c r="B26" s="412"/>
      <c r="C26" s="412" t="s">
        <v>963</v>
      </c>
      <c r="D26" s="366">
        <v>3170</v>
      </c>
      <c r="E26" s="366">
        <v>3170</v>
      </c>
      <c r="F26" s="366">
        <v>3170</v>
      </c>
      <c r="G26" s="366">
        <v>3170</v>
      </c>
      <c r="H26" s="366">
        <v>3170</v>
      </c>
      <c r="I26" s="366">
        <v>3170</v>
      </c>
      <c r="J26" s="366">
        <v>3170</v>
      </c>
      <c r="K26" s="366">
        <v>3170</v>
      </c>
      <c r="L26" s="366">
        <v>3170</v>
      </c>
      <c r="M26" s="366">
        <v>3170</v>
      </c>
      <c r="N26" s="366">
        <v>3170</v>
      </c>
      <c r="O26" s="366">
        <v>3170</v>
      </c>
      <c r="P26" s="366">
        <v>3170</v>
      </c>
      <c r="Q26" s="407">
        <v>3170</v>
      </c>
      <c r="R26" s="326">
        <v>3170</v>
      </c>
      <c r="S26" s="326">
        <v>3170</v>
      </c>
      <c r="T26" s="326">
        <v>3170</v>
      </c>
      <c r="U26" s="21">
        <v>3170</v>
      </c>
      <c r="V26" s="326">
        <v>3170</v>
      </c>
    </row>
    <row r="27" spans="1:22" ht="15">
      <c r="A27" s="408"/>
      <c r="B27" s="412"/>
      <c r="C27" s="412" t="s">
        <v>703</v>
      </c>
      <c r="D27" s="318">
        <v>9.98E-2</v>
      </c>
      <c r="E27" s="318">
        <v>9.98E-2</v>
      </c>
      <c r="F27" s="318">
        <v>9.98E-2</v>
      </c>
      <c r="G27" s="318">
        <v>9.98E-2</v>
      </c>
      <c r="H27" s="318">
        <v>9.98E-2</v>
      </c>
      <c r="I27" s="318">
        <v>9.98E-2</v>
      </c>
      <c r="J27" s="318">
        <v>9.98E-2</v>
      </c>
      <c r="K27" s="318">
        <v>9.98E-2</v>
      </c>
      <c r="L27" s="318">
        <v>9.98E-2</v>
      </c>
      <c r="M27" s="318">
        <v>9.98E-2</v>
      </c>
      <c r="N27" s="318">
        <v>9.98E-2</v>
      </c>
      <c r="O27" s="318">
        <v>0.01</v>
      </c>
      <c r="P27" s="318">
        <v>0.01</v>
      </c>
      <c r="Q27" s="326">
        <v>0.01</v>
      </c>
      <c r="R27" s="326">
        <v>0.01</v>
      </c>
      <c r="S27" s="326">
        <v>0.01</v>
      </c>
      <c r="T27" s="326">
        <v>0.01</v>
      </c>
      <c r="U27" s="21">
        <v>0.01</v>
      </c>
      <c r="V27" s="326">
        <v>0.01</v>
      </c>
    </row>
    <row r="28" spans="1:22" ht="15">
      <c r="A28" s="408"/>
      <c r="B28" s="412"/>
      <c r="C28" s="412" t="s">
        <v>927</v>
      </c>
      <c r="D28" s="318">
        <v>5.31</v>
      </c>
      <c r="E28" s="318">
        <v>5.31</v>
      </c>
      <c r="F28" s="318">
        <v>5.31</v>
      </c>
      <c r="G28" s="318">
        <v>4.5199999999999996</v>
      </c>
      <c r="H28" s="318">
        <v>4.4000000000000004</v>
      </c>
      <c r="I28" s="318">
        <v>3.46</v>
      </c>
      <c r="J28" s="318">
        <v>3.46</v>
      </c>
      <c r="K28" s="318">
        <v>3.47</v>
      </c>
      <c r="L28" s="318">
        <v>3.5</v>
      </c>
      <c r="M28" s="318">
        <v>3.46</v>
      </c>
      <c r="N28" s="318">
        <v>3.06</v>
      </c>
      <c r="O28" s="318">
        <v>3.15</v>
      </c>
      <c r="P28" s="318">
        <v>3.05</v>
      </c>
      <c r="Q28" s="418">
        <v>3.16</v>
      </c>
      <c r="R28" s="326">
        <v>2.97</v>
      </c>
      <c r="S28" s="326">
        <v>2.96</v>
      </c>
      <c r="T28" s="326">
        <v>2.95</v>
      </c>
      <c r="U28" s="21">
        <v>2.86</v>
      </c>
      <c r="V28" s="326">
        <v>3.02</v>
      </c>
    </row>
    <row r="29" spans="1:22" ht="15">
      <c r="A29" s="408"/>
      <c r="B29" s="412"/>
      <c r="C29" s="412"/>
      <c r="D29" s="318"/>
      <c r="E29" s="318"/>
      <c r="F29" s="318"/>
      <c r="G29" s="318"/>
      <c r="H29" s="318"/>
      <c r="I29" s="318"/>
      <c r="J29" s="318"/>
      <c r="K29" s="318"/>
      <c r="L29" s="318"/>
      <c r="M29" s="318"/>
      <c r="N29" s="318"/>
      <c r="O29" s="318"/>
      <c r="P29" s="318"/>
      <c r="U29" s="21"/>
    </row>
    <row r="30" spans="1:22" ht="15">
      <c r="A30" s="408" t="s">
        <v>1791</v>
      </c>
      <c r="B30" s="326" t="s">
        <v>101</v>
      </c>
      <c r="C30" s="412" t="s">
        <v>408</v>
      </c>
      <c r="D30" s="318">
        <v>1.01</v>
      </c>
      <c r="E30" s="318">
        <v>1.01</v>
      </c>
      <c r="F30" s="318">
        <v>0.98899999999999999</v>
      </c>
      <c r="G30" s="318">
        <v>0.87</v>
      </c>
      <c r="H30" s="318">
        <v>0.36699999999999999</v>
      </c>
      <c r="I30" s="318">
        <v>0.32400000000000001</v>
      </c>
      <c r="J30" s="318">
        <v>0.32500000000000001</v>
      </c>
      <c r="K30" s="318">
        <v>0.32600000000000001</v>
      </c>
      <c r="L30" s="318">
        <v>0.31900000000000001</v>
      </c>
      <c r="M30" s="318">
        <v>0.51</v>
      </c>
      <c r="N30" s="318">
        <v>0.41</v>
      </c>
      <c r="O30" s="318">
        <v>0.47699999999999998</v>
      </c>
      <c r="P30" s="318">
        <v>0.48899999999999999</v>
      </c>
      <c r="Q30" s="418">
        <v>0.498</v>
      </c>
      <c r="R30" s="418">
        <v>0.432</v>
      </c>
      <c r="S30" s="418">
        <v>0.433</v>
      </c>
      <c r="T30" s="326">
        <v>0.43</v>
      </c>
      <c r="U30" s="21">
        <v>0.37</v>
      </c>
      <c r="V30" s="418">
        <v>0.42599999999999999</v>
      </c>
    </row>
    <row r="31" spans="1:22" ht="15">
      <c r="A31" s="408"/>
      <c r="C31" s="412" t="s">
        <v>1789</v>
      </c>
      <c r="D31" s="318">
        <v>2.89</v>
      </c>
      <c r="E31" s="318">
        <v>2.89</v>
      </c>
      <c r="F31" s="318">
        <v>2.82</v>
      </c>
      <c r="G31" s="318">
        <v>2.4900000000000002</v>
      </c>
      <c r="H31" s="318">
        <v>1.05</v>
      </c>
      <c r="I31" s="318">
        <v>0.92600000000000005</v>
      </c>
      <c r="J31" s="318">
        <v>0.92800000000000005</v>
      </c>
      <c r="K31" s="318">
        <v>0.93100000000000005</v>
      </c>
      <c r="L31" s="318">
        <v>0.91200000000000003</v>
      </c>
      <c r="M31" s="318">
        <v>1.46</v>
      </c>
      <c r="N31" s="318">
        <v>1.17</v>
      </c>
      <c r="O31" s="318">
        <v>1.36</v>
      </c>
      <c r="P31" s="318">
        <v>1.4</v>
      </c>
      <c r="Q31" s="418">
        <v>1.42</v>
      </c>
      <c r="R31" s="326">
        <v>1.23</v>
      </c>
      <c r="S31" s="326">
        <v>1.24</v>
      </c>
      <c r="T31" s="326">
        <v>1.24</v>
      </c>
      <c r="U31" s="21">
        <v>1.06</v>
      </c>
      <c r="V31" s="326">
        <v>1.22</v>
      </c>
    </row>
    <row r="32" spans="1:22" ht="15">
      <c r="A32" s="408"/>
      <c r="C32" s="412" t="s">
        <v>918</v>
      </c>
      <c r="D32" s="318">
        <v>2.09</v>
      </c>
      <c r="E32" s="318">
        <v>2.09</v>
      </c>
      <c r="F32" s="318">
        <v>2.0099999999999998</v>
      </c>
      <c r="G32" s="318">
        <v>1.98</v>
      </c>
      <c r="H32" s="318">
        <v>1.59</v>
      </c>
      <c r="I32" s="318">
        <v>1.53</v>
      </c>
      <c r="J32" s="318">
        <v>1.54</v>
      </c>
      <c r="K32" s="318">
        <v>1.57</v>
      </c>
      <c r="L32" s="318">
        <v>1.54</v>
      </c>
      <c r="M32" s="318">
        <v>2.4</v>
      </c>
      <c r="N32" s="318">
        <v>2.29</v>
      </c>
      <c r="O32" s="318">
        <v>2.5</v>
      </c>
      <c r="P32" s="318">
        <v>2.8</v>
      </c>
      <c r="Q32" s="418">
        <v>3.08</v>
      </c>
      <c r="R32" s="418">
        <v>2.5</v>
      </c>
      <c r="S32" s="326">
        <v>2.41</v>
      </c>
      <c r="T32" s="326">
        <v>2.5</v>
      </c>
      <c r="U32" s="21">
        <v>2.2599999999999998</v>
      </c>
      <c r="V32" s="326">
        <v>2.5</v>
      </c>
    </row>
    <row r="33" spans="1:22" ht="15">
      <c r="A33" s="408"/>
      <c r="C33" s="412" t="s">
        <v>1790</v>
      </c>
      <c r="D33" s="318">
        <v>7.96</v>
      </c>
      <c r="E33" s="318">
        <v>7.98</v>
      </c>
      <c r="F33" s="318">
        <v>8.07</v>
      </c>
      <c r="G33" s="318">
        <v>7.92</v>
      </c>
      <c r="H33" s="318">
        <v>5.65</v>
      </c>
      <c r="I33" s="318">
        <v>3.79</v>
      </c>
      <c r="J33" s="318">
        <v>4.2300000000000004</v>
      </c>
      <c r="K33" s="318">
        <v>3.95</v>
      </c>
      <c r="L33" s="318">
        <v>5.76</v>
      </c>
      <c r="M33" s="318">
        <v>1.73</v>
      </c>
      <c r="N33" s="318">
        <v>1.67</v>
      </c>
      <c r="O33" s="318">
        <v>3.21</v>
      </c>
      <c r="P33" s="318">
        <v>3.35</v>
      </c>
      <c r="Q33" s="418">
        <v>3.07</v>
      </c>
      <c r="R33" s="418">
        <v>2.2000000000000002</v>
      </c>
      <c r="S33" s="418">
        <v>2.2000000000000002</v>
      </c>
      <c r="T33" s="326">
        <v>2.36</v>
      </c>
      <c r="U33" s="21">
        <v>1.99</v>
      </c>
      <c r="V33" s="326">
        <v>2.2599999999999998</v>
      </c>
    </row>
    <row r="34" spans="1:22" ht="15">
      <c r="A34" s="408"/>
      <c r="C34" s="412" t="s">
        <v>962</v>
      </c>
      <c r="D34" s="318">
        <v>0.08</v>
      </c>
      <c r="E34" s="318">
        <v>0.08</v>
      </c>
      <c r="F34" s="318">
        <v>0.08</v>
      </c>
      <c r="G34" s="318">
        <v>0.08</v>
      </c>
      <c r="H34" s="318">
        <v>0.08</v>
      </c>
      <c r="I34" s="318">
        <v>0.08</v>
      </c>
      <c r="J34" s="318">
        <v>0.08</v>
      </c>
      <c r="K34" s="318">
        <v>0.08</v>
      </c>
      <c r="L34" s="318">
        <v>0.08</v>
      </c>
      <c r="M34" s="318">
        <v>0.08</v>
      </c>
      <c r="N34" s="318">
        <v>0.08</v>
      </c>
      <c r="O34" s="318">
        <v>0.08</v>
      </c>
      <c r="P34" s="318">
        <v>0.08</v>
      </c>
      <c r="Q34" s="418">
        <v>0.08</v>
      </c>
      <c r="R34" s="326">
        <v>0.08</v>
      </c>
      <c r="S34" s="326">
        <v>0.08</v>
      </c>
      <c r="T34" s="326">
        <v>0.08</v>
      </c>
      <c r="U34" s="21">
        <v>0.08</v>
      </c>
      <c r="V34" s="326">
        <v>0.08</v>
      </c>
    </row>
    <row r="35" spans="1:22" ht="15">
      <c r="A35" s="408"/>
      <c r="C35" s="412" t="s">
        <v>959</v>
      </c>
      <c r="D35" s="318">
        <v>80.7</v>
      </c>
      <c r="E35" s="318">
        <v>80.7</v>
      </c>
      <c r="F35" s="318">
        <v>80.7</v>
      </c>
      <c r="G35" s="318">
        <v>79.5</v>
      </c>
      <c r="H35" s="318">
        <v>60.9</v>
      </c>
      <c r="I35" s="318">
        <v>58</v>
      </c>
      <c r="J35" s="318">
        <v>57.2</v>
      </c>
      <c r="K35" s="318">
        <v>55.9</v>
      </c>
      <c r="L35" s="318">
        <v>54.2</v>
      </c>
      <c r="M35" s="318">
        <v>61.8</v>
      </c>
      <c r="N35" s="318">
        <v>60.7</v>
      </c>
      <c r="O35" s="318">
        <v>65.5</v>
      </c>
      <c r="P35" s="318">
        <v>67.7</v>
      </c>
      <c r="Q35" s="418">
        <v>66.8</v>
      </c>
      <c r="R35" s="326">
        <v>60.6</v>
      </c>
      <c r="S35" s="326">
        <v>60.4</v>
      </c>
      <c r="T35" s="326">
        <v>61.2</v>
      </c>
      <c r="U35" s="21">
        <v>61.9</v>
      </c>
      <c r="V35" s="326">
        <v>62.1</v>
      </c>
    </row>
    <row r="36" spans="1:22" ht="15">
      <c r="A36" s="408"/>
      <c r="C36" s="412" t="s">
        <v>961</v>
      </c>
      <c r="D36" s="392">
        <v>0.01</v>
      </c>
      <c r="E36" s="392">
        <v>0.01</v>
      </c>
      <c r="F36" s="392">
        <v>0.01</v>
      </c>
      <c r="G36" s="392">
        <v>0.01</v>
      </c>
      <c r="H36" s="392">
        <v>0.01</v>
      </c>
      <c r="I36" s="392">
        <v>0.01</v>
      </c>
      <c r="J36" s="392">
        <v>0.01</v>
      </c>
      <c r="K36" s="392">
        <v>0.01</v>
      </c>
      <c r="L36" s="392">
        <v>0.01</v>
      </c>
      <c r="M36" s="392">
        <v>0.01</v>
      </c>
      <c r="N36" s="392">
        <v>0.01</v>
      </c>
      <c r="O36" s="392">
        <v>0.01</v>
      </c>
      <c r="P36" s="392">
        <v>0.01</v>
      </c>
      <c r="Q36" s="557">
        <v>0.01</v>
      </c>
      <c r="R36" s="326">
        <v>0.01</v>
      </c>
      <c r="S36" s="326">
        <v>0.01</v>
      </c>
      <c r="T36" s="326">
        <v>0.01</v>
      </c>
      <c r="U36" s="21">
        <v>0.01</v>
      </c>
      <c r="V36" s="326">
        <v>0.01</v>
      </c>
    </row>
    <row r="37" spans="1:22" ht="15">
      <c r="A37" s="408"/>
      <c r="C37" s="412" t="s">
        <v>957</v>
      </c>
      <c r="D37" s="318">
        <v>2.2999999999999998</v>
      </c>
      <c r="E37" s="318">
        <v>2.2999999999999998</v>
      </c>
      <c r="F37" s="318">
        <v>2.25</v>
      </c>
      <c r="G37" s="318">
        <v>2.23</v>
      </c>
      <c r="H37" s="318">
        <v>1.98</v>
      </c>
      <c r="I37" s="318">
        <v>1.95</v>
      </c>
      <c r="J37" s="318">
        <v>1.96</v>
      </c>
      <c r="K37" s="318">
        <v>2.08</v>
      </c>
      <c r="L37" s="318">
        <v>2.09</v>
      </c>
      <c r="M37" s="318">
        <v>2.99</v>
      </c>
      <c r="N37" s="318">
        <v>2.95</v>
      </c>
      <c r="O37" s="318">
        <v>3.18</v>
      </c>
      <c r="P37" s="318">
        <v>3.55</v>
      </c>
      <c r="Q37" s="418">
        <v>3.96</v>
      </c>
      <c r="R37" s="326">
        <v>3.42</v>
      </c>
      <c r="S37" s="326">
        <v>3.32</v>
      </c>
      <c r="T37" s="326">
        <v>3.43</v>
      </c>
      <c r="U37" s="21">
        <v>2.99</v>
      </c>
      <c r="V37" s="326">
        <v>3.3</v>
      </c>
    </row>
    <row r="38" spans="1:22" ht="15">
      <c r="A38" s="408"/>
      <c r="C38" s="412" t="s">
        <v>963</v>
      </c>
      <c r="D38" s="366">
        <v>3170</v>
      </c>
      <c r="E38" s="366">
        <v>3170</v>
      </c>
      <c r="F38" s="366">
        <v>3170</v>
      </c>
      <c r="G38" s="366">
        <v>3170</v>
      </c>
      <c r="H38" s="366">
        <v>3170</v>
      </c>
      <c r="I38" s="366">
        <v>3170</v>
      </c>
      <c r="J38" s="366">
        <v>3170</v>
      </c>
      <c r="K38" s="366">
        <v>3170</v>
      </c>
      <c r="L38" s="366">
        <v>3170</v>
      </c>
      <c r="M38" s="366">
        <v>3170</v>
      </c>
      <c r="N38" s="366">
        <v>3170</v>
      </c>
      <c r="O38" s="366">
        <v>3170</v>
      </c>
      <c r="P38" s="366">
        <v>3170</v>
      </c>
      <c r="Q38" s="407">
        <v>3170</v>
      </c>
      <c r="R38" s="326">
        <v>3170</v>
      </c>
      <c r="S38" s="326">
        <v>3170</v>
      </c>
      <c r="T38" s="326">
        <v>3170</v>
      </c>
      <c r="U38" s="21">
        <v>3170</v>
      </c>
      <c r="V38" s="326">
        <v>3170</v>
      </c>
    </row>
    <row r="39" spans="1:22" ht="15">
      <c r="A39" s="408"/>
      <c r="C39" s="412" t="s">
        <v>703</v>
      </c>
      <c r="D39" s="392">
        <v>8.9999999999999998E-4</v>
      </c>
      <c r="E39" s="392">
        <v>8.9999999999999998E-4</v>
      </c>
      <c r="F39" s="392">
        <v>8.9999999999999998E-4</v>
      </c>
      <c r="G39" s="392">
        <v>8.9999999999999998E-4</v>
      </c>
      <c r="H39" s="392">
        <v>8.9999999999999998E-4</v>
      </c>
      <c r="I39" s="392">
        <v>8.9999999999999998E-4</v>
      </c>
      <c r="J39" s="392">
        <v>8.9999999999999998E-4</v>
      </c>
      <c r="K39" s="392">
        <v>8.9999999999999998E-4</v>
      </c>
      <c r="L39" s="392">
        <v>8.9999999999999998E-4</v>
      </c>
      <c r="M39" s="392">
        <v>8.9999999999999998E-4</v>
      </c>
      <c r="N39" s="392">
        <v>8.9999999999999998E-4</v>
      </c>
      <c r="O39" s="392">
        <v>8.9999999999999998E-4</v>
      </c>
      <c r="P39" s="392">
        <v>8.9999999999999998E-4</v>
      </c>
      <c r="Q39" s="557">
        <v>8.9999999999999998E-4</v>
      </c>
      <c r="R39" s="326">
        <v>8.9999999999999998E-4</v>
      </c>
      <c r="S39" s="326">
        <v>8.9999999999999998E-4</v>
      </c>
      <c r="T39" s="326">
        <v>8.9999999999999998E-4</v>
      </c>
      <c r="U39" s="21">
        <v>8.9999999999999998E-4</v>
      </c>
      <c r="V39" s="326">
        <v>8.9999999999999998E-4</v>
      </c>
    </row>
    <row r="40" spans="1:22" ht="15">
      <c r="A40" s="408"/>
      <c r="C40" s="412" t="s">
        <v>927</v>
      </c>
      <c r="D40" s="318">
        <v>3.04</v>
      </c>
      <c r="E40" s="318">
        <v>3.04</v>
      </c>
      <c r="F40" s="318">
        <v>2.97</v>
      </c>
      <c r="G40" s="318">
        <v>2.62</v>
      </c>
      <c r="H40" s="318">
        <v>1.1000000000000001</v>
      </c>
      <c r="I40" s="318">
        <v>0.97399999999999998</v>
      </c>
      <c r="J40" s="318">
        <v>0.97699999999999998</v>
      </c>
      <c r="K40" s="318">
        <v>0.98</v>
      </c>
      <c r="L40" s="318">
        <v>0.96</v>
      </c>
      <c r="M40" s="318">
        <v>1.53</v>
      </c>
      <c r="N40" s="318">
        <v>1.23</v>
      </c>
      <c r="O40" s="318">
        <v>1.43</v>
      </c>
      <c r="P40" s="318">
        <v>1.47</v>
      </c>
      <c r="Q40" s="418">
        <v>1.5</v>
      </c>
      <c r="R40" s="326">
        <v>1.3</v>
      </c>
      <c r="S40" s="326">
        <v>1.3</v>
      </c>
      <c r="T40" s="326">
        <v>1.3</v>
      </c>
      <c r="U40" s="21">
        <v>1.1200000000000001</v>
      </c>
      <c r="V40" s="326">
        <v>1.28</v>
      </c>
    </row>
    <row r="41" spans="1:22">
      <c r="A41" s="408"/>
      <c r="D41" s="318"/>
      <c r="E41" s="318"/>
      <c r="F41" s="318"/>
      <c r="G41" s="318"/>
      <c r="H41" s="318"/>
      <c r="I41" s="318"/>
      <c r="J41" s="318"/>
      <c r="K41" s="318"/>
      <c r="L41" s="318"/>
      <c r="M41" s="318"/>
      <c r="N41" s="318"/>
      <c r="O41" s="318"/>
      <c r="P41" s="318"/>
      <c r="U41" s="21"/>
    </row>
    <row r="42" spans="1:22" ht="15">
      <c r="A42" s="408" t="s">
        <v>1792</v>
      </c>
      <c r="B42" s="412" t="s">
        <v>101</v>
      </c>
      <c r="C42" s="412" t="s">
        <v>408</v>
      </c>
      <c r="D42" s="318">
        <v>0.84799999999999998</v>
      </c>
      <c r="E42" s="318">
        <v>0.81799999999999995</v>
      </c>
      <c r="F42" s="318">
        <v>0.76900000000000002</v>
      </c>
      <c r="G42" s="318">
        <v>0.71499999999999997</v>
      </c>
      <c r="H42" s="318">
        <v>0.66</v>
      </c>
      <c r="I42" s="318">
        <v>0.64700000000000002</v>
      </c>
      <c r="J42" s="318">
        <v>0.63400000000000001</v>
      </c>
      <c r="K42" s="318">
        <v>0.621</v>
      </c>
      <c r="L42" s="318">
        <v>0.60799999999999998</v>
      </c>
      <c r="M42" s="318">
        <v>0.53700000000000003</v>
      </c>
      <c r="N42" s="318">
        <v>0.52600000000000002</v>
      </c>
      <c r="O42" s="318">
        <v>0.52400000000000002</v>
      </c>
      <c r="P42" s="318">
        <v>0.52700000000000002</v>
      </c>
      <c r="Q42" s="418">
        <v>0.52700000000000002</v>
      </c>
      <c r="R42" s="418">
        <v>0.52600000000000002</v>
      </c>
      <c r="S42" s="418">
        <v>0.52500000000000002</v>
      </c>
      <c r="T42" s="326">
        <v>0.53</v>
      </c>
      <c r="U42" s="21">
        <v>0.46</v>
      </c>
      <c r="V42" s="418">
        <v>0.53</v>
      </c>
    </row>
    <row r="43" spans="1:22" ht="15">
      <c r="A43" s="408"/>
      <c r="B43" s="412"/>
      <c r="C43" s="412" t="s">
        <v>1789</v>
      </c>
      <c r="D43" s="318">
        <v>2.42</v>
      </c>
      <c r="E43" s="318">
        <v>2.34</v>
      </c>
      <c r="F43" s="318">
        <v>2.2000000000000002</v>
      </c>
      <c r="G43" s="318">
        <v>2.04</v>
      </c>
      <c r="H43" s="318">
        <v>1.88</v>
      </c>
      <c r="I43" s="318">
        <v>1.85</v>
      </c>
      <c r="J43" s="318">
        <v>1.81</v>
      </c>
      <c r="K43" s="318">
        <v>1.77</v>
      </c>
      <c r="L43" s="318">
        <v>1.74</v>
      </c>
      <c r="M43" s="318">
        <v>1.53</v>
      </c>
      <c r="N43" s="318">
        <v>1.5</v>
      </c>
      <c r="O43" s="318">
        <v>1.5</v>
      </c>
      <c r="P43" s="318">
        <v>1.5</v>
      </c>
      <c r="Q43" s="418">
        <v>1.51</v>
      </c>
      <c r="R43" s="418">
        <v>1.5</v>
      </c>
      <c r="S43" s="418">
        <v>1.5</v>
      </c>
      <c r="T43" s="326">
        <v>1.5</v>
      </c>
      <c r="U43" s="21">
        <v>1.32</v>
      </c>
      <c r="V43" s="326">
        <v>1.51</v>
      </c>
    </row>
    <row r="44" spans="1:22" ht="15">
      <c r="A44" s="408"/>
      <c r="B44" s="412"/>
      <c r="C44" s="412" t="s">
        <v>918</v>
      </c>
      <c r="D44" s="318">
        <v>4.3</v>
      </c>
      <c r="E44" s="318">
        <v>3.91</v>
      </c>
      <c r="F44" s="318">
        <v>3.5</v>
      </c>
      <c r="G44" s="318">
        <v>3.12</v>
      </c>
      <c r="H44" s="318">
        <v>2.74</v>
      </c>
      <c r="I44" s="318">
        <v>2.66</v>
      </c>
      <c r="J44" s="318">
        <v>2.58</v>
      </c>
      <c r="K44" s="318">
        <v>2.5099999999999998</v>
      </c>
      <c r="L44" s="318">
        <v>2.4300000000000002</v>
      </c>
      <c r="M44" s="318">
        <v>1.96</v>
      </c>
      <c r="N44" s="318">
        <v>1.94</v>
      </c>
      <c r="O44" s="318">
        <v>1.92</v>
      </c>
      <c r="P44" s="318">
        <v>1.93</v>
      </c>
      <c r="Q44" s="418">
        <v>1.94</v>
      </c>
      <c r="R44" s="326">
        <v>1.93</v>
      </c>
      <c r="S44" s="326">
        <v>1.92</v>
      </c>
      <c r="T44" s="326">
        <v>1.89</v>
      </c>
      <c r="U44" s="21">
        <v>1.66</v>
      </c>
      <c r="V44" s="326">
        <v>1.92</v>
      </c>
    </row>
    <row r="45" spans="1:22" ht="15">
      <c r="A45" s="408"/>
      <c r="B45" s="412"/>
      <c r="C45" s="412" t="s">
        <v>1790</v>
      </c>
      <c r="D45" s="318">
        <v>3.4</v>
      </c>
      <c r="E45" s="318">
        <v>3.4</v>
      </c>
      <c r="F45" s="318">
        <v>3.4</v>
      </c>
      <c r="G45" s="318">
        <v>3.4</v>
      </c>
      <c r="H45" s="318">
        <v>2</v>
      </c>
      <c r="I45" s="318">
        <v>2</v>
      </c>
      <c r="J45" s="318">
        <v>2</v>
      </c>
      <c r="K45" s="318">
        <v>2</v>
      </c>
      <c r="L45" s="318">
        <v>2</v>
      </c>
      <c r="M45" s="318">
        <v>2.0099999999999998</v>
      </c>
      <c r="N45" s="318">
        <v>2</v>
      </c>
      <c r="O45" s="318">
        <v>2</v>
      </c>
      <c r="P45" s="318">
        <v>2</v>
      </c>
      <c r="Q45" s="418">
        <v>2</v>
      </c>
      <c r="R45" s="418">
        <v>2</v>
      </c>
      <c r="S45" s="326">
        <v>2</v>
      </c>
      <c r="T45" s="326">
        <v>2</v>
      </c>
      <c r="U45" s="21">
        <v>1.74</v>
      </c>
      <c r="V45" s="326">
        <v>2</v>
      </c>
    </row>
    <row r="46" spans="1:22" ht="15">
      <c r="A46" s="408"/>
      <c r="B46" s="412"/>
      <c r="C46" s="412" t="s">
        <v>962</v>
      </c>
      <c r="D46" s="318">
        <v>0.08</v>
      </c>
      <c r="E46" s="318">
        <v>0.08</v>
      </c>
      <c r="F46" s="318">
        <v>0.08</v>
      </c>
      <c r="G46" s="318">
        <v>0.08</v>
      </c>
      <c r="H46" s="318">
        <v>0.08</v>
      </c>
      <c r="I46" s="318">
        <v>0.08</v>
      </c>
      <c r="J46" s="318">
        <v>0.08</v>
      </c>
      <c r="K46" s="318">
        <v>0.08</v>
      </c>
      <c r="L46" s="318">
        <v>0.08</v>
      </c>
      <c r="M46" s="318">
        <v>0.08</v>
      </c>
      <c r="N46" s="318">
        <v>0.08</v>
      </c>
      <c r="O46" s="318">
        <v>0.08</v>
      </c>
      <c r="P46" s="318">
        <v>0.08</v>
      </c>
      <c r="Q46" s="418">
        <v>0.08</v>
      </c>
      <c r="R46" s="326">
        <v>0.08</v>
      </c>
      <c r="S46" s="326">
        <v>0.08</v>
      </c>
      <c r="T46" s="326">
        <v>0.08</v>
      </c>
      <c r="U46" s="21">
        <v>0.08</v>
      </c>
      <c r="V46" s="326">
        <v>0.08</v>
      </c>
    </row>
    <row r="47" spans="1:22" ht="15">
      <c r="A47" s="408"/>
      <c r="B47" s="412"/>
      <c r="C47" s="412" t="s">
        <v>959</v>
      </c>
      <c r="D47" s="413">
        <v>46</v>
      </c>
      <c r="E47" s="413">
        <v>46</v>
      </c>
      <c r="F47" s="413">
        <v>46</v>
      </c>
      <c r="G47" s="413">
        <v>46</v>
      </c>
      <c r="H47" s="413">
        <v>45.6</v>
      </c>
      <c r="I47" s="413">
        <v>45.4</v>
      </c>
      <c r="J47" s="413">
        <v>45.1</v>
      </c>
      <c r="K47" s="413">
        <v>44.9</v>
      </c>
      <c r="L47" s="413">
        <v>44.5</v>
      </c>
      <c r="M47" s="413">
        <v>44.5</v>
      </c>
      <c r="N47" s="413">
        <v>44.8</v>
      </c>
      <c r="O47" s="413">
        <v>44</v>
      </c>
      <c r="P47" s="413">
        <v>44.7</v>
      </c>
      <c r="Q47" s="421">
        <v>44.7</v>
      </c>
      <c r="R47" s="326">
        <v>44.6</v>
      </c>
      <c r="S47" s="326">
        <v>44.7</v>
      </c>
      <c r="T47" s="326">
        <v>44.3</v>
      </c>
      <c r="U47" s="21">
        <v>43.8</v>
      </c>
      <c r="V47" s="326">
        <v>44.5</v>
      </c>
    </row>
    <row r="48" spans="1:22" ht="15">
      <c r="A48" s="408"/>
      <c r="B48" s="412"/>
      <c r="C48" s="412" t="s">
        <v>961</v>
      </c>
      <c r="D48" s="392">
        <v>0.01</v>
      </c>
      <c r="E48" s="392">
        <v>0.01</v>
      </c>
      <c r="F48" s="392">
        <v>0.01</v>
      </c>
      <c r="G48" s="392">
        <v>0.01</v>
      </c>
      <c r="H48" s="392">
        <v>0.01</v>
      </c>
      <c r="I48" s="392">
        <v>0.01</v>
      </c>
      <c r="J48" s="392">
        <v>0.01</v>
      </c>
      <c r="K48" s="392">
        <v>0.01</v>
      </c>
      <c r="L48" s="392">
        <v>0.01</v>
      </c>
      <c r="M48" s="392">
        <v>0.01</v>
      </c>
      <c r="N48" s="392">
        <v>0.01</v>
      </c>
      <c r="O48" s="392">
        <v>0.01</v>
      </c>
      <c r="P48" s="392">
        <v>0.01</v>
      </c>
      <c r="Q48" s="557">
        <v>0.01</v>
      </c>
      <c r="R48" s="326">
        <v>0.01</v>
      </c>
      <c r="S48" s="326">
        <v>0.01</v>
      </c>
      <c r="T48" s="326">
        <v>0.01</v>
      </c>
      <c r="U48" s="21">
        <v>0.01</v>
      </c>
      <c r="V48" s="326">
        <v>0.01</v>
      </c>
    </row>
    <row r="49" spans="1:22" ht="15">
      <c r="A49" s="408"/>
      <c r="B49" s="412"/>
      <c r="C49" s="412" t="s">
        <v>957</v>
      </c>
      <c r="D49" s="318">
        <v>4.2699999999999996</v>
      </c>
      <c r="E49" s="318">
        <v>3.95</v>
      </c>
      <c r="F49" s="318">
        <v>3.61</v>
      </c>
      <c r="G49" s="318">
        <v>3.28</v>
      </c>
      <c r="H49" s="318">
        <v>2.95</v>
      </c>
      <c r="I49" s="318">
        <v>2.89</v>
      </c>
      <c r="J49" s="318">
        <v>2.82</v>
      </c>
      <c r="K49" s="318">
        <v>2.76</v>
      </c>
      <c r="L49" s="318">
        <v>2.7</v>
      </c>
      <c r="M49" s="318">
        <v>2.27</v>
      </c>
      <c r="N49" s="318">
        <v>2.25</v>
      </c>
      <c r="O49" s="318">
        <v>2.27</v>
      </c>
      <c r="P49" s="318">
        <v>2.2799999999999998</v>
      </c>
      <c r="Q49" s="418">
        <v>2.2799999999999998</v>
      </c>
      <c r="R49" s="326">
        <v>2.27</v>
      </c>
      <c r="S49" s="326">
        <v>2.2599999999999998</v>
      </c>
      <c r="T49" s="326">
        <v>2.2400000000000002</v>
      </c>
      <c r="U49" s="21">
        <v>2</v>
      </c>
      <c r="V49" s="326">
        <v>2.2599999999999998</v>
      </c>
    </row>
    <row r="50" spans="1:22" ht="15">
      <c r="A50" s="408"/>
      <c r="C50" s="412" t="s">
        <v>963</v>
      </c>
      <c r="D50" s="366">
        <v>3170</v>
      </c>
      <c r="E50" s="366">
        <v>3170</v>
      </c>
      <c r="F50" s="366">
        <v>3170</v>
      </c>
      <c r="G50" s="366">
        <v>3170</v>
      </c>
      <c r="H50" s="366">
        <v>3170</v>
      </c>
      <c r="I50" s="366">
        <v>3170</v>
      </c>
      <c r="J50" s="366">
        <v>3170</v>
      </c>
      <c r="K50" s="366">
        <v>3170</v>
      </c>
      <c r="L50" s="366">
        <v>3170</v>
      </c>
      <c r="M50" s="366">
        <v>3170</v>
      </c>
      <c r="N50" s="366">
        <v>3170</v>
      </c>
      <c r="O50" s="366">
        <v>3170</v>
      </c>
      <c r="P50" s="366">
        <v>3170</v>
      </c>
      <c r="Q50" s="407">
        <v>3170</v>
      </c>
      <c r="R50" s="326">
        <v>3170</v>
      </c>
      <c r="S50" s="326">
        <v>3170</v>
      </c>
      <c r="T50" s="326">
        <v>3170</v>
      </c>
      <c r="U50" s="21">
        <v>3170</v>
      </c>
      <c r="V50" s="326">
        <v>3170</v>
      </c>
    </row>
    <row r="51" spans="1:22" ht="15">
      <c r="A51" s="408"/>
      <c r="B51" s="412"/>
      <c r="C51" s="412" t="s">
        <v>703</v>
      </c>
      <c r="D51" s="392">
        <v>8.9999999999999998E-4</v>
      </c>
      <c r="E51" s="392">
        <v>8.9999999999999998E-4</v>
      </c>
      <c r="F51" s="392">
        <v>8.9999999999999998E-4</v>
      </c>
      <c r="G51" s="392">
        <v>8.9999999999999998E-4</v>
      </c>
      <c r="H51" s="392">
        <v>8.9999999999999998E-4</v>
      </c>
      <c r="I51" s="392">
        <v>8.9999999999999998E-4</v>
      </c>
      <c r="J51" s="392">
        <v>8.9999999999999998E-4</v>
      </c>
      <c r="K51" s="392">
        <v>8.9999999999999998E-4</v>
      </c>
      <c r="L51" s="392">
        <v>8.9999999999999998E-4</v>
      </c>
      <c r="M51" s="392">
        <v>8.9999999999999998E-4</v>
      </c>
      <c r="N51" s="392">
        <v>8.9999999999999998E-4</v>
      </c>
      <c r="O51" s="392">
        <v>8.9999999999999998E-4</v>
      </c>
      <c r="P51" s="392">
        <v>8.9999999999999998E-4</v>
      </c>
      <c r="Q51" s="557">
        <v>8.9999999999999998E-4</v>
      </c>
      <c r="R51" s="326">
        <v>8.9999999999999998E-4</v>
      </c>
      <c r="S51" s="326">
        <v>8.9999999999999998E-4</v>
      </c>
      <c r="T51" s="326">
        <v>8.9999999999999998E-4</v>
      </c>
      <c r="U51" s="21">
        <v>8.9999999999999998E-4</v>
      </c>
      <c r="V51" s="326">
        <v>8.9999999999999998E-4</v>
      </c>
    </row>
    <row r="52" spans="1:22" ht="15">
      <c r="A52" s="408"/>
      <c r="B52" s="412"/>
      <c r="C52" s="412" t="s">
        <v>927</v>
      </c>
      <c r="D52" s="318">
        <v>2.5499999999999998</v>
      </c>
      <c r="E52" s="318">
        <v>2.46</v>
      </c>
      <c r="F52" s="318">
        <v>2.31</v>
      </c>
      <c r="G52" s="318">
        <v>2.15</v>
      </c>
      <c r="H52" s="318">
        <v>1.98</v>
      </c>
      <c r="I52" s="318">
        <v>1.95</v>
      </c>
      <c r="J52" s="318">
        <v>1.91</v>
      </c>
      <c r="K52" s="318">
        <v>1.87</v>
      </c>
      <c r="L52" s="318">
        <v>1.83</v>
      </c>
      <c r="M52" s="318">
        <v>1.61</v>
      </c>
      <c r="N52" s="318">
        <v>1.58</v>
      </c>
      <c r="O52" s="318">
        <v>1.58</v>
      </c>
      <c r="P52" s="318">
        <v>1.58</v>
      </c>
      <c r="Q52" s="418">
        <v>1.58</v>
      </c>
      <c r="R52" s="326">
        <v>1.58</v>
      </c>
      <c r="S52" s="326">
        <v>1.58</v>
      </c>
      <c r="T52" s="326">
        <v>1.58</v>
      </c>
      <c r="U52" s="21">
        <v>1.38</v>
      </c>
      <c r="V52" s="326">
        <v>1.59</v>
      </c>
    </row>
    <row r="53" spans="1:22">
      <c r="A53" s="408"/>
    </row>
    <row r="54" spans="1:22">
      <c r="A54" s="326" t="s">
        <v>943</v>
      </c>
    </row>
    <row r="55" spans="1:22">
      <c r="A55" s="326" t="s">
        <v>1793</v>
      </c>
    </row>
    <row r="56" spans="1:22">
      <c r="A56" s="326" t="s">
        <v>1785</v>
      </c>
    </row>
    <row r="57" spans="1:22">
      <c r="A57" s="152" t="s">
        <v>493</v>
      </c>
    </row>
  </sheetData>
  <mergeCells count="1">
    <mergeCell ref="A1:B1"/>
  </mergeCells>
  <hyperlinks>
    <hyperlink ref="A1" location="Contents!A1" display="To table of contents" xr:uid="{5D63365A-F7AA-4DB5-983B-2119F88C5302}"/>
    <hyperlink ref="A57" r:id="rId1" xr:uid="{65F93051-907B-4CD9-BD4E-634C4E0541A7}"/>
  </hyperlinks>
  <pageMargins left="0.57999999999999996" right="0.52" top="1" bottom="1" header="0.5" footer="0.5"/>
  <pageSetup paperSize="9" scale="54"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4031-3AEF-43E8-B39E-D7D8841D8FCE}">
  <sheetPr>
    <tabColor rgb="FF00B050"/>
    <pageSetUpPr fitToPage="1"/>
  </sheetPr>
  <dimension ref="A1:AL34"/>
  <sheetViews>
    <sheetView topLeftCell="U23" zoomScaleNormal="100" workbookViewId="0">
      <selection activeCell="AH44" sqref="AH44"/>
    </sheetView>
  </sheetViews>
  <sheetFormatPr defaultColWidth="10.6640625" defaultRowHeight="12.75"/>
  <cols>
    <col min="1" max="1" width="6.5" style="326" customWidth="1"/>
    <col min="2" max="2" width="32.33203125" style="326" customWidth="1"/>
    <col min="3" max="3" width="17.33203125" style="326" bestFit="1" customWidth="1"/>
    <col min="4" max="16384" width="10.6640625" style="326"/>
  </cols>
  <sheetData>
    <row r="1" spans="1:38" ht="30.75" customHeight="1">
      <c r="A1" s="1869" t="s">
        <v>10</v>
      </c>
      <c r="B1" s="1869"/>
    </row>
    <row r="2" spans="1:38" ht="20.25">
      <c r="A2" s="247" t="s">
        <v>1794</v>
      </c>
      <c r="B2" s="248"/>
      <c r="C2" s="248"/>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8">
      <c r="A3" s="11"/>
      <c r="B3" s="11"/>
      <c r="C3" s="11"/>
      <c r="D3" s="131">
        <v>1990</v>
      </c>
      <c r="E3" s="131">
        <v>1991</v>
      </c>
      <c r="F3" s="131">
        <v>1992</v>
      </c>
      <c r="G3" s="131">
        <v>1993</v>
      </c>
      <c r="H3" s="131">
        <v>1994</v>
      </c>
      <c r="I3" s="131">
        <v>1995</v>
      </c>
      <c r="J3" s="131">
        <v>1996</v>
      </c>
      <c r="K3" s="131">
        <v>1997</v>
      </c>
      <c r="L3" s="131">
        <v>1998</v>
      </c>
      <c r="M3" s="131">
        <v>1999</v>
      </c>
      <c r="N3" s="131">
        <v>2000</v>
      </c>
      <c r="O3" s="131">
        <v>2001</v>
      </c>
      <c r="P3" s="131">
        <v>2002</v>
      </c>
      <c r="Q3" s="131">
        <v>2003</v>
      </c>
      <c r="R3" s="131">
        <v>2004</v>
      </c>
      <c r="S3" s="131">
        <v>2005</v>
      </c>
      <c r="T3" s="131">
        <v>2006</v>
      </c>
      <c r="U3" s="131">
        <v>2007</v>
      </c>
      <c r="V3" s="131">
        <v>2008</v>
      </c>
      <c r="W3" s="131">
        <v>2009</v>
      </c>
      <c r="X3" s="131">
        <v>2010</v>
      </c>
      <c r="Y3" s="131">
        <v>2011</v>
      </c>
      <c r="Z3" s="131">
        <v>2012</v>
      </c>
      <c r="AA3" s="131">
        <v>2013</v>
      </c>
      <c r="AB3" s="131">
        <v>2014</v>
      </c>
      <c r="AC3" s="131">
        <v>2015</v>
      </c>
      <c r="AD3" s="131">
        <v>2016</v>
      </c>
      <c r="AE3" s="131">
        <v>2017</v>
      </c>
      <c r="AF3" s="131">
        <v>2018</v>
      </c>
      <c r="AG3" s="131">
        <v>2019</v>
      </c>
      <c r="AH3" s="131">
        <v>2020</v>
      </c>
      <c r="AI3" s="131">
        <v>2021</v>
      </c>
      <c r="AJ3" s="131">
        <v>2022</v>
      </c>
      <c r="AK3" s="80">
        <v>2023</v>
      </c>
      <c r="AL3" s="131">
        <v>2024</v>
      </c>
    </row>
    <row r="4" spans="1:38">
      <c r="A4" s="11"/>
      <c r="B4" s="11"/>
      <c r="C4" s="11"/>
      <c r="D4" s="422"/>
      <c r="E4" s="422"/>
      <c r="F4" s="422"/>
      <c r="G4" s="422"/>
      <c r="H4" s="422"/>
      <c r="I4" s="422"/>
      <c r="J4" s="422"/>
      <c r="K4" s="422"/>
      <c r="L4" s="422"/>
      <c r="M4" s="422"/>
      <c r="N4" s="422"/>
      <c r="O4" s="422"/>
      <c r="P4" s="422"/>
      <c r="Q4" s="422"/>
      <c r="R4" s="422"/>
      <c r="S4" s="422"/>
      <c r="T4" s="422"/>
      <c r="U4" s="422"/>
      <c r="V4" s="422"/>
      <c r="W4" s="422"/>
      <c r="X4" s="422"/>
      <c r="Y4" s="11"/>
      <c r="Z4" s="11"/>
      <c r="AA4" s="11"/>
      <c r="AB4" s="11"/>
      <c r="AC4" s="11"/>
      <c r="AD4" s="11"/>
      <c r="AE4" s="11"/>
      <c r="AF4" s="11"/>
      <c r="AK4" s="21"/>
    </row>
    <row r="5" spans="1:38" ht="14.25">
      <c r="A5" s="417" t="s">
        <v>1795</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K5" s="21"/>
    </row>
    <row r="6" spans="1:38">
      <c r="B6" s="326" t="s">
        <v>101</v>
      </c>
      <c r="C6" s="336" t="s">
        <v>1796</v>
      </c>
      <c r="D6" s="419">
        <v>13</v>
      </c>
      <c r="E6" s="419">
        <v>12.5</v>
      </c>
      <c r="F6" s="419">
        <v>11.9</v>
      </c>
      <c r="G6" s="419">
        <v>11.8</v>
      </c>
      <c r="H6" s="419">
        <v>12.5</v>
      </c>
      <c r="I6" s="419">
        <v>14.1</v>
      </c>
      <c r="J6" s="419">
        <v>13.5684454756381</v>
      </c>
      <c r="K6" s="419">
        <v>14</v>
      </c>
      <c r="L6" s="419">
        <v>14.7</v>
      </c>
      <c r="M6" s="419">
        <v>15</v>
      </c>
      <c r="N6" s="419">
        <v>14.7</v>
      </c>
      <c r="O6" s="419">
        <v>14.7</v>
      </c>
      <c r="P6" s="419">
        <v>12.5</v>
      </c>
      <c r="Q6" s="419">
        <v>11.2</v>
      </c>
      <c r="R6" s="419">
        <v>10.6</v>
      </c>
      <c r="S6" s="419">
        <v>10.4</v>
      </c>
      <c r="T6" s="419">
        <v>9.7999999999999794</v>
      </c>
      <c r="U6" s="419">
        <v>8.4000000000000092</v>
      </c>
      <c r="V6" s="419">
        <v>7.2999999999999803</v>
      </c>
      <c r="W6" s="419">
        <v>6.6000000000000103</v>
      </c>
      <c r="X6" s="419">
        <v>7.2000000000000099</v>
      </c>
      <c r="Y6" s="419">
        <v>6.7000000000000197</v>
      </c>
      <c r="Z6" s="419">
        <v>5.4</v>
      </c>
      <c r="AA6" s="419">
        <v>6.1000000000000103</v>
      </c>
      <c r="AB6" s="419">
        <v>5.6000000000000201</v>
      </c>
      <c r="AC6" s="419">
        <v>6.7999999999999803</v>
      </c>
      <c r="AD6" s="419">
        <v>6.7999999999999803</v>
      </c>
      <c r="AE6" s="419">
        <v>5.6999999999999797</v>
      </c>
      <c r="AF6" s="419">
        <v>5.5156032000000002</v>
      </c>
      <c r="AG6" s="326">
        <v>6.1</v>
      </c>
      <c r="AH6" s="421">
        <f>6844.54/1000</f>
        <v>6.8445400000000003</v>
      </c>
      <c r="AI6" s="421">
        <f>5796.92/1000</f>
        <v>5.7969200000000001</v>
      </c>
      <c r="AJ6" s="418">
        <f>4491.712/1000</f>
        <v>4.4917120000000006</v>
      </c>
      <c r="AK6" s="21">
        <v>4.6500000000000004</v>
      </c>
      <c r="AL6" s="418">
        <f>4497.16829/1000</f>
        <v>4.4971682899999994</v>
      </c>
    </row>
    <row r="7" spans="1:38">
      <c r="B7" s="326" t="s">
        <v>145</v>
      </c>
      <c r="C7" s="416" t="s">
        <v>1797</v>
      </c>
      <c r="D7" s="419">
        <v>2.8943129999999999</v>
      </c>
      <c r="E7" s="419">
        <v>3.0241600000000002</v>
      </c>
      <c r="F7" s="419">
        <v>3.1375660000000001</v>
      </c>
      <c r="G7" s="419">
        <v>3.23285</v>
      </c>
      <c r="H7" s="419">
        <v>3.0408059999999999</v>
      </c>
      <c r="I7" s="419">
        <v>3.555069</v>
      </c>
      <c r="J7" s="419">
        <v>3.4720849999999999</v>
      </c>
      <c r="K7" s="419">
        <v>3.6864330000000001</v>
      </c>
      <c r="L7" s="419">
        <v>3.0548280000000001</v>
      </c>
      <c r="M7" s="419">
        <v>3.1851259999999999</v>
      </c>
      <c r="N7" s="419">
        <v>2.9715569999999998</v>
      </c>
      <c r="O7" s="419">
        <v>2.6647949999999998</v>
      </c>
      <c r="P7" s="419">
        <v>2.0671789999999999</v>
      </c>
      <c r="Q7" s="419">
        <v>1.9741500000000001</v>
      </c>
      <c r="R7" s="419">
        <v>1.883704</v>
      </c>
      <c r="S7" s="419">
        <v>1.901006</v>
      </c>
      <c r="T7" s="419">
        <v>1.862384</v>
      </c>
      <c r="U7" s="419">
        <v>1.758777</v>
      </c>
      <c r="V7" s="419">
        <v>1.9564790000000001</v>
      </c>
      <c r="W7" s="419">
        <v>2.157502</v>
      </c>
      <c r="X7" s="419">
        <v>1.683829</v>
      </c>
      <c r="Y7" s="419">
        <v>0.83799900000000005</v>
      </c>
      <c r="Z7" s="419">
        <v>0.56551300000000004</v>
      </c>
      <c r="AA7" s="419">
        <v>0.87190599999999996</v>
      </c>
      <c r="AB7" s="419">
        <v>1.370835</v>
      </c>
      <c r="AC7" s="419">
        <v>0.98399999999999999</v>
      </c>
      <c r="AD7" s="419">
        <v>0.78720000000000001</v>
      </c>
      <c r="AE7" s="419">
        <v>0.78720000000000001</v>
      </c>
      <c r="AF7" s="419">
        <v>0.73799999999999999</v>
      </c>
      <c r="AG7" s="326">
        <v>0.3</v>
      </c>
      <c r="AH7" s="326">
        <v>0</v>
      </c>
      <c r="AI7" s="326">
        <v>0</v>
      </c>
      <c r="AJ7" s="326">
        <v>0</v>
      </c>
      <c r="AK7" s="21">
        <v>0</v>
      </c>
      <c r="AL7" s="326">
        <v>0</v>
      </c>
    </row>
    <row r="8" spans="1:38">
      <c r="C8" s="336"/>
      <c r="D8" s="11"/>
      <c r="E8" s="11"/>
      <c r="F8" s="11"/>
      <c r="G8" s="11"/>
      <c r="H8" s="11"/>
      <c r="I8" s="11"/>
      <c r="J8" s="11"/>
      <c r="K8" s="11"/>
      <c r="L8" s="11"/>
      <c r="M8" s="11"/>
      <c r="N8" s="11"/>
      <c r="O8" s="11"/>
      <c r="P8" s="11"/>
      <c r="Q8" s="11"/>
      <c r="R8" s="11"/>
      <c r="S8" s="11"/>
      <c r="T8" s="11"/>
      <c r="U8" s="11"/>
      <c r="V8" s="11"/>
      <c r="W8" s="11"/>
      <c r="X8" s="11"/>
      <c r="Y8" s="11"/>
      <c r="Z8" s="421"/>
      <c r="AA8" s="421"/>
      <c r="AB8" s="421"/>
      <c r="AC8" s="421"/>
      <c r="AD8" s="421"/>
      <c r="AE8" s="421"/>
      <c r="AF8" s="421"/>
      <c r="AG8" s="421"/>
      <c r="AH8" s="421"/>
      <c r="AK8" s="21"/>
    </row>
    <row r="9" spans="1:38" ht="14.25">
      <c r="A9" s="417" t="s">
        <v>1798</v>
      </c>
      <c r="C9" s="336"/>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K9" s="21"/>
    </row>
    <row r="10" spans="1:38">
      <c r="B10" s="420" t="s">
        <v>957</v>
      </c>
      <c r="C10" s="336" t="s">
        <v>1787</v>
      </c>
      <c r="D10" s="415">
        <v>4.0999999999999996</v>
      </c>
      <c r="E10" s="415">
        <v>4.04</v>
      </c>
      <c r="F10" s="415">
        <v>3.99</v>
      </c>
      <c r="G10" s="415">
        <v>3.93</v>
      </c>
      <c r="H10" s="415">
        <v>3.87</v>
      </c>
      <c r="I10" s="415">
        <v>3.81</v>
      </c>
      <c r="J10" s="415">
        <v>3.75</v>
      </c>
      <c r="K10" s="415">
        <v>3.68</v>
      </c>
      <c r="L10" s="415">
        <v>3.62</v>
      </c>
      <c r="M10" s="415">
        <v>3.55</v>
      </c>
      <c r="N10" s="415">
        <v>3.49</v>
      </c>
      <c r="O10" s="415">
        <v>3.43</v>
      </c>
      <c r="P10" s="415">
        <v>3.37</v>
      </c>
      <c r="Q10" s="415">
        <v>3.31</v>
      </c>
      <c r="R10" s="415">
        <v>3.24</v>
      </c>
      <c r="S10" s="415">
        <v>3.19</v>
      </c>
      <c r="T10" s="415">
        <v>3.12</v>
      </c>
      <c r="U10" s="415">
        <v>3.07</v>
      </c>
      <c r="V10" s="415">
        <v>3</v>
      </c>
      <c r="W10" s="415">
        <v>2.93</v>
      </c>
      <c r="X10" s="415">
        <v>2.86</v>
      </c>
      <c r="Y10" s="415">
        <v>2.8</v>
      </c>
      <c r="Z10" s="415">
        <v>2.75</v>
      </c>
      <c r="AA10" s="415">
        <v>2.7</v>
      </c>
      <c r="AB10" s="415">
        <v>2.65</v>
      </c>
      <c r="AC10" s="415">
        <v>2.37</v>
      </c>
      <c r="AD10" s="415">
        <v>2.29</v>
      </c>
      <c r="AE10" s="415">
        <v>2.3199999999999998</v>
      </c>
      <c r="AF10" s="415">
        <v>2.37</v>
      </c>
      <c r="AG10" s="421">
        <v>2.9</v>
      </c>
      <c r="AH10" s="421">
        <v>2.37</v>
      </c>
      <c r="AI10" s="421">
        <v>2.34</v>
      </c>
      <c r="AJ10" s="421">
        <v>2.34</v>
      </c>
      <c r="AK10" s="21">
        <v>2.1</v>
      </c>
      <c r="AL10" s="326">
        <v>2.35</v>
      </c>
    </row>
    <row r="11" spans="1:38">
      <c r="B11" s="420" t="s">
        <v>959</v>
      </c>
      <c r="C11" s="416" t="s">
        <v>1799</v>
      </c>
      <c r="D11" s="415">
        <v>49.1</v>
      </c>
      <c r="E11" s="415">
        <v>49.1</v>
      </c>
      <c r="F11" s="415">
        <v>49.1</v>
      </c>
      <c r="G11" s="415">
        <v>49.1</v>
      </c>
      <c r="H11" s="415">
        <v>49.1</v>
      </c>
      <c r="I11" s="415">
        <v>49.1</v>
      </c>
      <c r="J11" s="415">
        <v>49.1</v>
      </c>
      <c r="K11" s="415">
        <v>49</v>
      </c>
      <c r="L11" s="415">
        <v>49</v>
      </c>
      <c r="M11" s="415">
        <v>49</v>
      </c>
      <c r="N11" s="415">
        <v>49</v>
      </c>
      <c r="O11" s="415">
        <v>49</v>
      </c>
      <c r="P11" s="415">
        <v>49</v>
      </c>
      <c r="Q11" s="415">
        <v>48.9</v>
      </c>
      <c r="R11" s="415">
        <v>48.9</v>
      </c>
      <c r="S11" s="415">
        <v>48.9</v>
      </c>
      <c r="T11" s="415">
        <v>48.9</v>
      </c>
      <c r="U11" s="415">
        <v>48.1</v>
      </c>
      <c r="V11" s="415">
        <v>47.4</v>
      </c>
      <c r="W11" s="415">
        <v>47.3</v>
      </c>
      <c r="X11" s="415">
        <v>47</v>
      </c>
      <c r="Y11" s="415">
        <v>46.5</v>
      </c>
      <c r="Z11" s="415">
        <v>46.2</v>
      </c>
      <c r="AA11" s="415">
        <v>45.8</v>
      </c>
      <c r="AB11" s="415">
        <v>45.4</v>
      </c>
      <c r="AC11" s="415">
        <v>46.8</v>
      </c>
      <c r="AD11" s="415">
        <v>46</v>
      </c>
      <c r="AE11" s="415">
        <v>45.4</v>
      </c>
      <c r="AF11" s="415">
        <v>46.5</v>
      </c>
      <c r="AG11" s="421">
        <v>52.9</v>
      </c>
      <c r="AH11" s="421">
        <v>45.9</v>
      </c>
      <c r="AI11" s="421">
        <v>45.8</v>
      </c>
      <c r="AJ11" s="326">
        <v>45.7</v>
      </c>
      <c r="AK11" s="21">
        <v>45.4</v>
      </c>
      <c r="AL11" s="326">
        <v>45.7</v>
      </c>
    </row>
    <row r="12" spans="1:38">
      <c r="B12" s="420" t="s">
        <v>927</v>
      </c>
      <c r="C12" s="416" t="s">
        <v>1799</v>
      </c>
      <c r="D12" s="415">
        <v>2.59</v>
      </c>
      <c r="E12" s="415">
        <v>2.58</v>
      </c>
      <c r="F12" s="415">
        <v>2.57</v>
      </c>
      <c r="G12" s="415">
        <v>2.5499999999999998</v>
      </c>
      <c r="H12" s="415">
        <v>2.5299999999999998</v>
      </c>
      <c r="I12" s="415">
        <v>2.5099999999999998</v>
      </c>
      <c r="J12" s="415">
        <v>2.4900000000000002</v>
      </c>
      <c r="K12" s="415">
        <v>2.5099999999999998</v>
      </c>
      <c r="L12" s="415">
        <v>2.4300000000000002</v>
      </c>
      <c r="M12" s="415">
        <v>2.4</v>
      </c>
      <c r="N12" s="415">
        <v>2.37</v>
      </c>
      <c r="O12" s="415">
        <v>2.33</v>
      </c>
      <c r="P12" s="415">
        <v>2.29</v>
      </c>
      <c r="Q12" s="415">
        <v>2.25</v>
      </c>
      <c r="R12" s="415">
        <v>2.2200000000000002</v>
      </c>
      <c r="S12" s="415">
        <v>2.19</v>
      </c>
      <c r="T12" s="415">
        <v>2.16</v>
      </c>
      <c r="U12" s="415">
        <v>2.09</v>
      </c>
      <c r="V12" s="415">
        <v>2.0299999999999998</v>
      </c>
      <c r="W12" s="415">
        <v>2.02</v>
      </c>
      <c r="X12" s="415">
        <v>1.91</v>
      </c>
      <c r="Y12" s="415">
        <v>1.86</v>
      </c>
      <c r="Z12" s="415">
        <v>1.82</v>
      </c>
      <c r="AA12" s="415">
        <v>1.79</v>
      </c>
      <c r="AB12" s="415">
        <v>1.75</v>
      </c>
      <c r="AC12" s="415">
        <v>1.6</v>
      </c>
      <c r="AD12" s="415">
        <v>1.54</v>
      </c>
      <c r="AE12" s="415">
        <v>1.56</v>
      </c>
      <c r="AF12" s="415">
        <v>1.57</v>
      </c>
      <c r="AG12" s="421">
        <v>1.54</v>
      </c>
      <c r="AH12" s="421">
        <v>1.55</v>
      </c>
      <c r="AI12" s="421">
        <v>1.55</v>
      </c>
      <c r="AJ12" s="421">
        <v>1.54</v>
      </c>
      <c r="AK12" s="21">
        <v>1.4</v>
      </c>
      <c r="AL12" s="421">
        <v>1.56</v>
      </c>
    </row>
    <row r="13" spans="1:38">
      <c r="B13" s="420" t="s">
        <v>1790</v>
      </c>
      <c r="C13" s="416" t="s">
        <v>1799</v>
      </c>
      <c r="D13" s="419">
        <v>3.8</v>
      </c>
      <c r="E13" s="419">
        <v>3.8</v>
      </c>
      <c r="F13" s="419">
        <v>3.81</v>
      </c>
      <c r="G13" s="419">
        <v>3.82</v>
      </c>
      <c r="H13" s="419">
        <v>3.84</v>
      </c>
      <c r="I13" s="419">
        <v>3.8</v>
      </c>
      <c r="J13" s="419">
        <v>3.82</v>
      </c>
      <c r="K13" s="419">
        <v>3.82</v>
      </c>
      <c r="L13" s="419">
        <v>3.81</v>
      </c>
      <c r="M13" s="419">
        <v>3.81</v>
      </c>
      <c r="N13" s="419">
        <v>3.81</v>
      </c>
      <c r="O13" s="419">
        <v>3.78</v>
      </c>
      <c r="P13" s="419">
        <v>3.79</v>
      </c>
      <c r="Q13" s="419">
        <v>3.8</v>
      </c>
      <c r="R13" s="419">
        <v>3.8</v>
      </c>
      <c r="S13" s="419">
        <v>3.8</v>
      </c>
      <c r="T13" s="419">
        <v>3.69</v>
      </c>
      <c r="U13" s="419">
        <v>3.84</v>
      </c>
      <c r="V13" s="419">
        <v>2.33</v>
      </c>
      <c r="W13" s="419">
        <v>2.36</v>
      </c>
      <c r="X13" s="419">
        <v>2.3199999999999998</v>
      </c>
      <c r="Y13" s="419">
        <v>2.16</v>
      </c>
      <c r="Z13" s="419">
        <v>2.2000000000000002</v>
      </c>
      <c r="AA13" s="419">
        <v>2.17</v>
      </c>
      <c r="AB13" s="419">
        <v>2.33</v>
      </c>
      <c r="AC13" s="419">
        <v>1.96</v>
      </c>
      <c r="AD13" s="419">
        <v>1.97</v>
      </c>
      <c r="AE13" s="419">
        <v>2.08</v>
      </c>
      <c r="AF13" s="419">
        <v>2.11</v>
      </c>
      <c r="AG13" s="418">
        <v>2.4</v>
      </c>
      <c r="AH13" s="326">
        <v>2.02</v>
      </c>
      <c r="AI13" s="418">
        <v>2.02</v>
      </c>
      <c r="AJ13" s="418">
        <v>2.0299999999999998</v>
      </c>
      <c r="AK13" s="21">
        <v>1.76</v>
      </c>
      <c r="AL13" s="326">
        <v>2.02</v>
      </c>
    </row>
    <row r="14" spans="1:38">
      <c r="B14" s="420" t="s">
        <v>409</v>
      </c>
      <c r="C14" s="416" t="s">
        <v>1799</v>
      </c>
      <c r="D14" s="415">
        <v>4.1100000000000003</v>
      </c>
      <c r="E14" s="415">
        <v>4.04</v>
      </c>
      <c r="F14" s="415">
        <v>3.96</v>
      </c>
      <c r="G14" s="415">
        <v>3.89</v>
      </c>
      <c r="H14" s="415">
        <v>3.82</v>
      </c>
      <c r="I14" s="415">
        <v>3.75</v>
      </c>
      <c r="J14" s="415">
        <v>3.67</v>
      </c>
      <c r="K14" s="415">
        <v>3.6</v>
      </c>
      <c r="L14" s="415">
        <v>3.52</v>
      </c>
      <c r="M14" s="415">
        <v>3.45</v>
      </c>
      <c r="N14" s="415">
        <v>3.37</v>
      </c>
      <c r="O14" s="415">
        <v>3.3</v>
      </c>
      <c r="P14" s="415">
        <v>3.23</v>
      </c>
      <c r="Q14" s="415">
        <v>3.16</v>
      </c>
      <c r="R14" s="415">
        <v>3.09</v>
      </c>
      <c r="S14" s="415">
        <v>3.02</v>
      </c>
      <c r="T14" s="415">
        <v>2.95</v>
      </c>
      <c r="U14" s="415">
        <v>2.89</v>
      </c>
      <c r="V14" s="415">
        <v>2.8</v>
      </c>
      <c r="W14" s="415">
        <v>2.72</v>
      </c>
      <c r="X14" s="415">
        <v>2.64</v>
      </c>
      <c r="Y14" s="415">
        <v>2.56</v>
      </c>
      <c r="Z14" s="415">
        <v>2.4900000000000002</v>
      </c>
      <c r="AA14" s="415">
        <v>2.42</v>
      </c>
      <c r="AB14" s="415">
        <v>2.35</v>
      </c>
      <c r="AC14" s="415">
        <v>2.0099999999999998</v>
      </c>
      <c r="AD14" s="415">
        <v>1.94</v>
      </c>
      <c r="AE14" s="415">
        <v>1.94</v>
      </c>
      <c r="AF14" s="415">
        <v>1.99</v>
      </c>
      <c r="AG14" s="421">
        <v>2.35</v>
      </c>
      <c r="AH14" s="421">
        <v>1.96</v>
      </c>
      <c r="AI14" s="421">
        <v>1.95</v>
      </c>
      <c r="AJ14" s="421">
        <v>1.93</v>
      </c>
      <c r="AK14" s="21">
        <v>1.7</v>
      </c>
      <c r="AL14" s="421">
        <v>1.96</v>
      </c>
    </row>
    <row r="15" spans="1:38">
      <c r="B15" s="420" t="s">
        <v>961</v>
      </c>
      <c r="C15" s="416" t="s">
        <v>1799</v>
      </c>
      <c r="D15" s="419">
        <v>0.01</v>
      </c>
      <c r="E15" s="419">
        <v>0.01</v>
      </c>
      <c r="F15" s="419">
        <v>0.01</v>
      </c>
      <c r="G15" s="419">
        <v>0.01</v>
      </c>
      <c r="H15" s="419">
        <v>0.01</v>
      </c>
      <c r="I15" s="419">
        <v>0.01</v>
      </c>
      <c r="J15" s="419">
        <v>0.01</v>
      </c>
      <c r="K15" s="419">
        <v>0.01</v>
      </c>
      <c r="L15" s="419">
        <v>0.01</v>
      </c>
      <c r="M15" s="419">
        <v>0.01</v>
      </c>
      <c r="N15" s="419">
        <v>0.01</v>
      </c>
      <c r="O15" s="419">
        <v>0.01</v>
      </c>
      <c r="P15" s="419">
        <v>0.01</v>
      </c>
      <c r="Q15" s="419">
        <v>0.01</v>
      </c>
      <c r="R15" s="419">
        <v>0.01</v>
      </c>
      <c r="S15" s="419">
        <v>0.01</v>
      </c>
      <c r="T15" s="419">
        <v>0.01</v>
      </c>
      <c r="U15" s="419">
        <v>0.01</v>
      </c>
      <c r="V15" s="419">
        <v>0.01</v>
      </c>
      <c r="W15" s="419">
        <v>0.01</v>
      </c>
      <c r="X15" s="419">
        <v>0.01</v>
      </c>
      <c r="Y15" s="419">
        <v>0.01</v>
      </c>
      <c r="Z15" s="419">
        <v>0.01</v>
      </c>
      <c r="AA15" s="419">
        <v>0.01</v>
      </c>
      <c r="AB15" s="419">
        <v>0.01</v>
      </c>
      <c r="AC15" s="419">
        <v>0.01</v>
      </c>
      <c r="AD15" s="419">
        <v>0.01</v>
      </c>
      <c r="AE15" s="419">
        <v>0.01</v>
      </c>
      <c r="AF15" s="419">
        <v>0.01</v>
      </c>
      <c r="AG15" s="418">
        <v>0.01</v>
      </c>
      <c r="AH15" s="326">
        <v>0.01</v>
      </c>
      <c r="AI15" s="418">
        <v>0.01</v>
      </c>
      <c r="AJ15" s="418">
        <v>0.01</v>
      </c>
      <c r="AK15" s="21">
        <v>0.01</v>
      </c>
      <c r="AL15" s="326">
        <v>0.01</v>
      </c>
    </row>
    <row r="16" spans="1:38">
      <c r="B16" s="420" t="s">
        <v>1800</v>
      </c>
      <c r="C16" s="416" t="s">
        <v>1799</v>
      </c>
      <c r="D16" s="415">
        <v>2.46</v>
      </c>
      <c r="E16" s="415">
        <v>2.4500000000000002</v>
      </c>
      <c r="F16" s="415">
        <v>2.44</v>
      </c>
      <c r="G16" s="415">
        <v>2.42</v>
      </c>
      <c r="H16" s="415">
        <v>2.4</v>
      </c>
      <c r="I16" s="415">
        <v>2.39</v>
      </c>
      <c r="J16" s="415">
        <v>2.36</v>
      </c>
      <c r="K16" s="415">
        <v>2.38</v>
      </c>
      <c r="L16" s="415">
        <v>2.31</v>
      </c>
      <c r="M16" s="415">
        <v>2.2799999999999998</v>
      </c>
      <c r="N16" s="415">
        <v>2.25</v>
      </c>
      <c r="O16" s="415">
        <v>2.21</v>
      </c>
      <c r="P16" s="415">
        <v>2.1800000000000002</v>
      </c>
      <c r="Q16" s="415">
        <v>2.14</v>
      </c>
      <c r="R16" s="415">
        <v>2.11</v>
      </c>
      <c r="S16" s="415">
        <v>2.08</v>
      </c>
      <c r="T16" s="415">
        <v>2.0499999999999998</v>
      </c>
      <c r="U16" s="415">
        <v>1.99</v>
      </c>
      <c r="V16" s="415">
        <v>1.93</v>
      </c>
      <c r="W16" s="415">
        <v>1.92</v>
      </c>
      <c r="X16" s="415">
        <v>1.81</v>
      </c>
      <c r="Y16" s="415">
        <v>1.77</v>
      </c>
      <c r="Z16" s="415">
        <v>1.73</v>
      </c>
      <c r="AA16" s="415">
        <v>1.7</v>
      </c>
      <c r="AB16" s="415">
        <v>1.66</v>
      </c>
      <c r="AC16" s="415">
        <v>1.52</v>
      </c>
      <c r="AD16" s="415">
        <v>1.46</v>
      </c>
      <c r="AE16" s="415">
        <v>1.48</v>
      </c>
      <c r="AF16" s="415">
        <v>1.49</v>
      </c>
      <c r="AG16" s="421">
        <v>1.47</v>
      </c>
      <c r="AH16" s="421">
        <v>1.47</v>
      </c>
      <c r="AI16" s="421">
        <v>1.47</v>
      </c>
      <c r="AJ16" s="421">
        <v>1.47</v>
      </c>
      <c r="AK16" s="21">
        <v>1.3</v>
      </c>
      <c r="AL16" s="421">
        <v>1.48</v>
      </c>
    </row>
    <row r="17" spans="1:38">
      <c r="B17" s="420" t="s">
        <v>408</v>
      </c>
      <c r="C17" s="416" t="s">
        <v>1799</v>
      </c>
      <c r="D17" s="419">
        <v>0.86199999999999999</v>
      </c>
      <c r="E17" s="419">
        <v>0.85799999999999998</v>
      </c>
      <c r="F17" s="419">
        <v>0.85299999999999998</v>
      </c>
      <c r="G17" s="419">
        <v>0.84799999999999998</v>
      </c>
      <c r="H17" s="419">
        <v>0.84199999999999997</v>
      </c>
      <c r="I17" s="419">
        <v>0.83499999999999996</v>
      </c>
      <c r="J17" s="419">
        <v>0.82699999999999996</v>
      </c>
      <c r="K17" s="419">
        <v>0.83399999999999996</v>
      </c>
      <c r="L17" s="419">
        <v>0.80900000000000005</v>
      </c>
      <c r="M17" s="419">
        <v>0.79900000000000004</v>
      </c>
      <c r="N17" s="419">
        <v>0.78900000000000003</v>
      </c>
      <c r="O17" s="419">
        <v>0.77500000000000002</v>
      </c>
      <c r="P17" s="419">
        <v>0.76200000000000001</v>
      </c>
      <c r="Q17" s="419">
        <v>0.75</v>
      </c>
      <c r="R17" s="419">
        <v>0.73699999999999999</v>
      </c>
      <c r="S17" s="419">
        <v>0.72899999999999998</v>
      </c>
      <c r="T17" s="419">
        <v>0.71899999999999997</v>
      </c>
      <c r="U17" s="419">
        <v>0.69599999999999995</v>
      </c>
      <c r="V17" s="419">
        <v>0.67500000000000004</v>
      </c>
      <c r="W17" s="419">
        <v>0.67200000000000004</v>
      </c>
      <c r="X17" s="419">
        <v>0.63400000000000001</v>
      </c>
      <c r="Y17" s="419">
        <v>0.61799999999999999</v>
      </c>
      <c r="Z17" s="419">
        <v>0.60699999999999998</v>
      </c>
      <c r="AA17" s="419">
        <v>0.59499999999999997</v>
      </c>
      <c r="AB17" s="419">
        <v>0.58199999999999996</v>
      </c>
      <c r="AC17" s="419">
        <v>0.53300000000000003</v>
      </c>
      <c r="AD17" s="419">
        <v>0.51100000000000001</v>
      </c>
      <c r="AE17" s="419">
        <v>0.51800000000000002</v>
      </c>
      <c r="AF17" s="419">
        <v>0.52300000000000002</v>
      </c>
      <c r="AG17" s="418">
        <v>0.51400000000000001</v>
      </c>
      <c r="AH17" s="418">
        <v>0.51500000000000001</v>
      </c>
      <c r="AI17" s="418">
        <v>0.51600000000000001</v>
      </c>
      <c r="AJ17" s="418">
        <v>0.51400000000000001</v>
      </c>
      <c r="AK17" s="21">
        <v>0.45</v>
      </c>
      <c r="AL17" s="418">
        <v>0.51900000000000002</v>
      </c>
    </row>
    <row r="18" spans="1:38">
      <c r="C18" s="336"/>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K18" s="21"/>
    </row>
    <row r="19" spans="1:38">
      <c r="A19" s="417" t="s">
        <v>1801</v>
      </c>
      <c r="C19" s="336"/>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J19" s="408"/>
      <c r="AK19" s="80"/>
      <c r="AL19" s="408"/>
    </row>
    <row r="20" spans="1:38">
      <c r="B20" s="420" t="s">
        <v>957</v>
      </c>
      <c r="C20" s="336" t="s">
        <v>1787</v>
      </c>
      <c r="D20" s="415">
        <v>3.14</v>
      </c>
      <c r="E20" s="415">
        <v>3.14</v>
      </c>
      <c r="F20" s="415">
        <v>3.14</v>
      </c>
      <c r="G20" s="415">
        <v>3.14</v>
      </c>
      <c r="H20" s="415">
        <v>3.14</v>
      </c>
      <c r="I20" s="415">
        <v>3.14</v>
      </c>
      <c r="J20" s="415">
        <v>3.14</v>
      </c>
      <c r="K20" s="415">
        <v>3.14</v>
      </c>
      <c r="L20" s="415">
        <v>3.14</v>
      </c>
      <c r="M20" s="415">
        <v>3.14</v>
      </c>
      <c r="N20" s="415">
        <v>3.14</v>
      </c>
      <c r="O20" s="415">
        <v>3.12</v>
      </c>
      <c r="P20" s="415">
        <v>3.11</v>
      </c>
      <c r="Q20" s="415">
        <v>3.1</v>
      </c>
      <c r="R20" s="415">
        <v>3.06</v>
      </c>
      <c r="S20" s="415">
        <v>3.08</v>
      </c>
      <c r="T20" s="415">
        <v>3.08</v>
      </c>
      <c r="U20" s="415">
        <v>3.16</v>
      </c>
      <c r="V20" s="415">
        <v>3.37</v>
      </c>
      <c r="W20" s="415">
        <v>3.43</v>
      </c>
      <c r="X20" s="415">
        <v>2.98</v>
      </c>
      <c r="Y20" s="415">
        <v>3.04</v>
      </c>
      <c r="Z20" s="415">
        <v>3.14</v>
      </c>
      <c r="AA20" s="415">
        <v>3.19</v>
      </c>
      <c r="AB20" s="415">
        <v>3.58</v>
      </c>
      <c r="AC20" s="415">
        <v>3.3</v>
      </c>
      <c r="AD20" s="415">
        <v>3.29</v>
      </c>
      <c r="AE20" s="415">
        <v>3.75</v>
      </c>
      <c r="AF20" s="415">
        <v>3.73</v>
      </c>
      <c r="AG20" s="421">
        <v>4.05</v>
      </c>
      <c r="AH20" s="421">
        <v>3.41</v>
      </c>
      <c r="AI20" s="421">
        <v>3.31</v>
      </c>
      <c r="AJ20" s="421">
        <v>3.44</v>
      </c>
      <c r="AK20" s="21">
        <v>3.6</v>
      </c>
      <c r="AL20" s="421">
        <v>3.67</v>
      </c>
    </row>
    <row r="21" spans="1:38">
      <c r="B21" s="420" t="s">
        <v>959</v>
      </c>
      <c r="C21" s="416" t="s">
        <v>1799</v>
      </c>
      <c r="D21" s="415">
        <v>81.599999999999994</v>
      </c>
      <c r="E21" s="415">
        <v>81.599999999999994</v>
      </c>
      <c r="F21" s="415">
        <v>81.599999999999994</v>
      </c>
      <c r="G21" s="415">
        <v>81.599999999999994</v>
      </c>
      <c r="H21" s="415">
        <v>81.599999999999994</v>
      </c>
      <c r="I21" s="415">
        <v>81.599999999999994</v>
      </c>
      <c r="J21" s="415">
        <v>81.599999999999994</v>
      </c>
      <c r="K21" s="415">
        <v>81.5</v>
      </c>
      <c r="L21" s="415">
        <v>81.5</v>
      </c>
      <c r="M21" s="415">
        <v>81.5</v>
      </c>
      <c r="N21" s="415">
        <v>81.5</v>
      </c>
      <c r="O21" s="415">
        <v>81.3</v>
      </c>
      <c r="P21" s="415">
        <v>81.099999999999994</v>
      </c>
      <c r="Q21" s="415">
        <v>80.8</v>
      </c>
      <c r="R21" s="415">
        <v>80.2</v>
      </c>
      <c r="S21" s="415">
        <v>80.5</v>
      </c>
      <c r="T21" s="415">
        <v>80.5</v>
      </c>
      <c r="U21" s="415">
        <v>80.900000000000006</v>
      </c>
      <c r="V21" s="415">
        <v>79.900000000000006</v>
      </c>
      <c r="W21" s="415">
        <v>78.7</v>
      </c>
      <c r="X21" s="415">
        <v>77.5</v>
      </c>
      <c r="Y21" s="415">
        <v>74</v>
      </c>
      <c r="Z21" s="415">
        <v>72.7</v>
      </c>
      <c r="AA21" s="415">
        <v>72.2</v>
      </c>
      <c r="AB21" s="415">
        <v>72</v>
      </c>
      <c r="AC21" s="415">
        <v>65</v>
      </c>
      <c r="AD21" s="415">
        <v>60.7</v>
      </c>
      <c r="AE21" s="415">
        <v>65.3</v>
      </c>
      <c r="AF21" s="415">
        <v>61.8</v>
      </c>
      <c r="AG21" s="421">
        <v>69</v>
      </c>
      <c r="AH21" s="421">
        <v>59.6</v>
      </c>
      <c r="AI21" s="326">
        <v>61.3</v>
      </c>
      <c r="AJ21" s="326">
        <v>63</v>
      </c>
      <c r="AK21" s="21">
        <v>65.400000000000006</v>
      </c>
      <c r="AL21" s="421">
        <v>64.2</v>
      </c>
    </row>
    <row r="22" spans="1:38">
      <c r="B22" s="420" t="s">
        <v>927</v>
      </c>
      <c r="C22" s="416" t="s">
        <v>1799</v>
      </c>
      <c r="D22" s="415">
        <v>5.31</v>
      </c>
      <c r="E22" s="415">
        <v>5.31</v>
      </c>
      <c r="F22" s="415">
        <v>5.31</v>
      </c>
      <c r="G22" s="415">
        <v>5.31</v>
      </c>
      <c r="H22" s="415">
        <v>5.31</v>
      </c>
      <c r="I22" s="415">
        <v>5.31</v>
      </c>
      <c r="J22" s="415">
        <v>5.31</v>
      </c>
      <c r="K22" s="415">
        <v>5.31</v>
      </c>
      <c r="L22" s="415">
        <v>5.31</v>
      </c>
      <c r="M22" s="415">
        <v>5.31</v>
      </c>
      <c r="N22" s="415">
        <v>5.31</v>
      </c>
      <c r="O22" s="415">
        <v>5.16</v>
      </c>
      <c r="P22" s="415">
        <v>4.97</v>
      </c>
      <c r="Q22" s="415">
        <v>4.7699999999999996</v>
      </c>
      <c r="R22" s="415">
        <v>4.2300000000000004</v>
      </c>
      <c r="S22" s="415">
        <v>4.5199999999999996</v>
      </c>
      <c r="T22" s="415">
        <v>4.47</v>
      </c>
      <c r="U22" s="415">
        <v>4.75</v>
      </c>
      <c r="V22" s="415">
        <v>4.46</v>
      </c>
      <c r="W22" s="415">
        <v>4.5599999999999996</v>
      </c>
      <c r="X22" s="415">
        <v>4.4000000000000004</v>
      </c>
      <c r="Y22" s="415">
        <v>3.46</v>
      </c>
      <c r="Z22" s="415">
        <v>3.46</v>
      </c>
      <c r="AA22" s="415">
        <v>3.47</v>
      </c>
      <c r="AB22" s="415">
        <v>3.5</v>
      </c>
      <c r="AC22" s="415">
        <v>3.46</v>
      </c>
      <c r="AD22" s="415">
        <v>3.06</v>
      </c>
      <c r="AE22" s="415">
        <v>3.15</v>
      </c>
      <c r="AF22" s="415">
        <v>3.05</v>
      </c>
      <c r="AG22" s="421">
        <v>3.16</v>
      </c>
      <c r="AH22" s="421">
        <v>2.97</v>
      </c>
      <c r="AI22" s="421">
        <v>2.96</v>
      </c>
      <c r="AJ22" s="421">
        <v>2.95</v>
      </c>
      <c r="AK22" s="21">
        <v>2.9</v>
      </c>
      <c r="AL22" s="421">
        <v>3.02</v>
      </c>
    </row>
    <row r="23" spans="1:38">
      <c r="B23" s="420" t="s">
        <v>1790</v>
      </c>
      <c r="C23" s="416" t="s">
        <v>1799</v>
      </c>
      <c r="D23" s="415">
        <v>54.1</v>
      </c>
      <c r="E23" s="415">
        <v>54.1</v>
      </c>
      <c r="F23" s="415">
        <v>54.1</v>
      </c>
      <c r="G23" s="415">
        <v>54.1</v>
      </c>
      <c r="H23" s="415">
        <v>54.1</v>
      </c>
      <c r="I23" s="415">
        <v>54.1</v>
      </c>
      <c r="J23" s="415">
        <v>54.1</v>
      </c>
      <c r="K23" s="415">
        <v>54.1</v>
      </c>
      <c r="L23" s="415">
        <v>54.1</v>
      </c>
      <c r="M23" s="415">
        <v>54.1</v>
      </c>
      <c r="N23" s="415">
        <v>54.1</v>
      </c>
      <c r="O23" s="415">
        <v>54.1</v>
      </c>
      <c r="P23" s="415">
        <v>54.1</v>
      </c>
      <c r="Q23" s="415">
        <v>54.1</v>
      </c>
      <c r="R23" s="415">
        <v>54.1</v>
      </c>
      <c r="S23" s="415">
        <v>54.1</v>
      </c>
      <c r="T23" s="415">
        <v>54.1</v>
      </c>
      <c r="U23" s="415">
        <v>40.299999999999997</v>
      </c>
      <c r="V23" s="415">
        <v>29.9</v>
      </c>
      <c r="W23" s="415">
        <v>30</v>
      </c>
      <c r="X23" s="415">
        <v>28.9</v>
      </c>
      <c r="Y23" s="415">
        <v>19.899999999999999</v>
      </c>
      <c r="Z23" s="415">
        <v>19.899999999999999</v>
      </c>
      <c r="AA23" s="415">
        <v>19.899999999999999</v>
      </c>
      <c r="AB23" s="415">
        <v>19.899999999999999</v>
      </c>
      <c r="AC23" s="415">
        <v>9.4</v>
      </c>
      <c r="AD23" s="415">
        <v>3.96</v>
      </c>
      <c r="AE23" s="415">
        <v>3.95</v>
      </c>
      <c r="AF23" s="415">
        <v>3</v>
      </c>
      <c r="AG23" s="326">
        <v>2.6</v>
      </c>
      <c r="AH23" s="421">
        <v>2.2000000000000002</v>
      </c>
      <c r="AI23" s="421">
        <v>2.2000000000000002</v>
      </c>
      <c r="AJ23" s="326">
        <v>2.36</v>
      </c>
      <c r="AK23" s="21">
        <v>1.97</v>
      </c>
      <c r="AL23" s="421">
        <v>2.2599999999999998</v>
      </c>
    </row>
    <row r="24" spans="1:38">
      <c r="B24" s="420" t="s">
        <v>409</v>
      </c>
      <c r="C24" s="416" t="s">
        <v>1799</v>
      </c>
      <c r="D24" s="415">
        <v>2.5099999999999998</v>
      </c>
      <c r="E24" s="415">
        <v>2.5099999999999998</v>
      </c>
      <c r="F24" s="415">
        <v>2.5099999999999998</v>
      </c>
      <c r="G24" s="415">
        <v>2.5099999999999998</v>
      </c>
      <c r="H24" s="415">
        <v>2.5099999999999998</v>
      </c>
      <c r="I24" s="415">
        <v>2.5099999999999998</v>
      </c>
      <c r="J24" s="415">
        <v>2.5099999999999998</v>
      </c>
      <c r="K24" s="415">
        <v>2.5099999999999998</v>
      </c>
      <c r="L24" s="415">
        <v>2.5099999999999998</v>
      </c>
      <c r="M24" s="415">
        <v>2.5099999999999998</v>
      </c>
      <c r="N24" s="415">
        <v>2.5099999999999998</v>
      </c>
      <c r="O24" s="415">
        <v>2.4900000000000002</v>
      </c>
      <c r="P24" s="415">
        <v>2.4700000000000002</v>
      </c>
      <c r="Q24" s="415">
        <v>2.44</v>
      </c>
      <c r="R24" s="415">
        <v>2.37</v>
      </c>
      <c r="S24" s="415">
        <v>2.41</v>
      </c>
      <c r="T24" s="415">
        <v>2.41</v>
      </c>
      <c r="U24" s="415">
        <v>2.33</v>
      </c>
      <c r="V24" s="415">
        <v>2.27</v>
      </c>
      <c r="W24" s="415">
        <v>2.25</v>
      </c>
      <c r="X24" s="415">
        <v>1.99</v>
      </c>
      <c r="Y24" s="415">
        <v>1.93</v>
      </c>
      <c r="Z24" s="415">
        <v>1.92</v>
      </c>
      <c r="AA24" s="415">
        <v>1.91</v>
      </c>
      <c r="AB24" s="415">
        <v>2.0299999999999998</v>
      </c>
      <c r="AC24" s="415">
        <v>2.4500000000000002</v>
      </c>
      <c r="AD24" s="415">
        <v>2.2799999999999998</v>
      </c>
      <c r="AE24" s="415">
        <v>2.71</v>
      </c>
      <c r="AF24" s="415">
        <v>2.52</v>
      </c>
      <c r="AG24" s="421">
        <v>3.09</v>
      </c>
      <c r="AH24" s="421">
        <v>2.29</v>
      </c>
      <c r="AI24" s="421">
        <v>2.2799999999999998</v>
      </c>
      <c r="AJ24" s="421">
        <v>2.36</v>
      </c>
      <c r="AK24" s="21">
        <v>2.5</v>
      </c>
      <c r="AL24" s="421">
        <v>2.6</v>
      </c>
    </row>
    <row r="25" spans="1:38">
      <c r="B25" s="420" t="s">
        <v>961</v>
      </c>
      <c r="C25" s="416" t="s">
        <v>1799</v>
      </c>
      <c r="D25" s="419">
        <v>0.01</v>
      </c>
      <c r="E25" s="419">
        <v>0.01</v>
      </c>
      <c r="F25" s="419">
        <v>0.01</v>
      </c>
      <c r="G25" s="419">
        <v>0.01</v>
      </c>
      <c r="H25" s="419">
        <v>0.01</v>
      </c>
      <c r="I25" s="419">
        <v>0.01</v>
      </c>
      <c r="J25" s="419">
        <v>0.01</v>
      </c>
      <c r="K25" s="419">
        <v>0.01</v>
      </c>
      <c r="L25" s="419">
        <v>0.01</v>
      </c>
      <c r="M25" s="419">
        <v>0.01</v>
      </c>
      <c r="N25" s="419">
        <v>0.01</v>
      </c>
      <c r="O25" s="419">
        <v>0.01</v>
      </c>
      <c r="P25" s="419">
        <v>0.01</v>
      </c>
      <c r="Q25" s="419">
        <v>0.01</v>
      </c>
      <c r="R25" s="419">
        <v>0.01</v>
      </c>
      <c r="S25" s="419">
        <v>0.01</v>
      </c>
      <c r="T25" s="419">
        <v>0.01</v>
      </c>
      <c r="U25" s="419">
        <v>0.01</v>
      </c>
      <c r="V25" s="419">
        <v>0.01</v>
      </c>
      <c r="W25" s="419">
        <v>0.01</v>
      </c>
      <c r="X25" s="419">
        <v>0.01</v>
      </c>
      <c r="Y25" s="419">
        <v>0.01</v>
      </c>
      <c r="Z25" s="419">
        <v>0.01</v>
      </c>
      <c r="AA25" s="419">
        <v>0.01</v>
      </c>
      <c r="AB25" s="419">
        <v>0.01</v>
      </c>
      <c r="AC25" s="419">
        <v>0.01</v>
      </c>
      <c r="AD25" s="419">
        <v>0.01</v>
      </c>
      <c r="AE25" s="419">
        <v>0.01</v>
      </c>
      <c r="AF25" s="419">
        <v>0.01</v>
      </c>
      <c r="AG25" s="418">
        <v>0.01</v>
      </c>
      <c r="AH25" s="418">
        <v>0.01</v>
      </c>
      <c r="AI25" s="418">
        <v>0.01</v>
      </c>
      <c r="AJ25" s="418">
        <v>0.01</v>
      </c>
      <c r="AK25" s="21">
        <v>0.01</v>
      </c>
      <c r="AL25" s="326">
        <v>0.01</v>
      </c>
    </row>
    <row r="26" spans="1:38">
      <c r="B26" s="420" t="s">
        <v>1800</v>
      </c>
      <c r="C26" s="416" t="s">
        <v>1799</v>
      </c>
      <c r="D26" s="415">
        <v>5.04</v>
      </c>
      <c r="E26" s="415">
        <v>5.04</v>
      </c>
      <c r="F26" s="415">
        <v>5.04</v>
      </c>
      <c r="G26" s="415">
        <v>5.04</v>
      </c>
      <c r="H26" s="415">
        <v>5.04</v>
      </c>
      <c r="I26" s="415">
        <v>5.04</v>
      </c>
      <c r="J26" s="415">
        <v>5.05</v>
      </c>
      <c r="K26" s="415">
        <v>5.05</v>
      </c>
      <c r="L26" s="415">
        <v>5.05</v>
      </c>
      <c r="M26" s="415">
        <v>5.05</v>
      </c>
      <c r="N26" s="415">
        <v>5.05</v>
      </c>
      <c r="O26" s="415">
        <v>4.9000000000000004</v>
      </c>
      <c r="P26" s="415">
        <v>4.72</v>
      </c>
      <c r="Q26" s="415">
        <v>4.53</v>
      </c>
      <c r="R26" s="415">
        <v>4.0199999999999996</v>
      </c>
      <c r="S26" s="415">
        <v>4.29</v>
      </c>
      <c r="T26" s="415">
        <v>4.25</v>
      </c>
      <c r="U26" s="415">
        <v>4.51</v>
      </c>
      <c r="V26" s="415">
        <v>4.24</v>
      </c>
      <c r="W26" s="415">
        <v>4.33</v>
      </c>
      <c r="X26" s="415">
        <v>4.18</v>
      </c>
      <c r="Y26" s="415">
        <v>3.29</v>
      </c>
      <c r="Z26" s="415">
        <v>3.29</v>
      </c>
      <c r="AA26" s="415">
        <v>3.3</v>
      </c>
      <c r="AB26" s="415">
        <v>3.32</v>
      </c>
      <c r="AC26" s="415">
        <v>3.28</v>
      </c>
      <c r="AD26" s="415">
        <v>2.91</v>
      </c>
      <c r="AE26" s="415">
        <v>2.99</v>
      </c>
      <c r="AF26" s="415">
        <v>2.89</v>
      </c>
      <c r="AG26" s="421">
        <v>3</v>
      </c>
      <c r="AH26" s="421">
        <v>2.83</v>
      </c>
      <c r="AI26" s="418">
        <v>2.81</v>
      </c>
      <c r="AJ26" s="418">
        <v>2.8</v>
      </c>
      <c r="AK26" s="21">
        <v>2.71</v>
      </c>
      <c r="AL26" s="418">
        <v>2.87</v>
      </c>
    </row>
    <row r="27" spans="1:38">
      <c r="B27" s="420" t="s">
        <v>408</v>
      </c>
      <c r="C27" s="416" t="s">
        <v>1799</v>
      </c>
      <c r="D27" s="419">
        <v>1.01</v>
      </c>
      <c r="E27" s="419">
        <v>1.01</v>
      </c>
      <c r="F27" s="419">
        <v>1.01</v>
      </c>
      <c r="G27" s="419">
        <v>1.01</v>
      </c>
      <c r="H27" s="419">
        <v>1.01</v>
      </c>
      <c r="I27" s="419">
        <v>1.01</v>
      </c>
      <c r="J27" s="419">
        <v>1.01</v>
      </c>
      <c r="K27" s="419">
        <v>1.01</v>
      </c>
      <c r="L27" s="419">
        <v>1.01</v>
      </c>
      <c r="M27" s="419">
        <v>1.01</v>
      </c>
      <c r="N27" s="419">
        <v>1.01</v>
      </c>
      <c r="O27" s="419">
        <v>0.98</v>
      </c>
      <c r="P27" s="419">
        <v>0.94499999999999995</v>
      </c>
      <c r="Q27" s="419">
        <v>0.90600000000000003</v>
      </c>
      <c r="R27" s="419">
        <v>0.80300000000000005</v>
      </c>
      <c r="S27" s="419">
        <v>0.85899999999999999</v>
      </c>
      <c r="T27" s="419">
        <v>0.85</v>
      </c>
      <c r="U27" s="419">
        <v>0.90200000000000002</v>
      </c>
      <c r="V27" s="419">
        <v>0.84799999999999998</v>
      </c>
      <c r="W27" s="419">
        <v>0.86699999999999999</v>
      </c>
      <c r="X27" s="419">
        <v>0.83699999999999997</v>
      </c>
      <c r="Y27" s="419">
        <v>0.65800000000000003</v>
      </c>
      <c r="Z27" s="419">
        <v>0.65700000000000003</v>
      </c>
      <c r="AA27" s="419">
        <v>0.65900000000000003</v>
      </c>
      <c r="AB27" s="419">
        <v>0.66500000000000004</v>
      </c>
      <c r="AC27" s="419">
        <v>0.65700000000000003</v>
      </c>
      <c r="AD27" s="419">
        <v>0.58099999999999996</v>
      </c>
      <c r="AE27" s="419">
        <v>0.59799999999999998</v>
      </c>
      <c r="AF27" s="419">
        <v>0.57899999999999996</v>
      </c>
      <c r="AG27" s="418">
        <v>0.6</v>
      </c>
      <c r="AH27" s="418">
        <v>0.56499999999999995</v>
      </c>
      <c r="AI27" s="418">
        <v>0.56200000000000006</v>
      </c>
      <c r="AJ27" s="418">
        <v>0.56100000000000005</v>
      </c>
      <c r="AK27" s="21">
        <v>0.54</v>
      </c>
      <c r="AL27" s="418">
        <v>0.57299999999999995</v>
      </c>
    </row>
    <row r="28" spans="1:38">
      <c r="C28" s="336"/>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K28" s="21"/>
    </row>
    <row r="29" spans="1:38" ht="14.25">
      <c r="A29" s="417" t="s">
        <v>1802</v>
      </c>
      <c r="C29" s="336" t="s">
        <v>1803</v>
      </c>
      <c r="D29" s="415">
        <v>43</v>
      </c>
      <c r="E29" s="415">
        <v>43</v>
      </c>
      <c r="F29" s="415">
        <v>43</v>
      </c>
      <c r="G29" s="415">
        <v>43</v>
      </c>
      <c r="H29" s="415">
        <v>43</v>
      </c>
      <c r="I29" s="415">
        <v>43</v>
      </c>
      <c r="J29" s="415">
        <v>43</v>
      </c>
      <c r="K29" s="415">
        <v>43.1</v>
      </c>
      <c r="L29" s="415">
        <v>43.1</v>
      </c>
      <c r="M29" s="415">
        <v>43.1</v>
      </c>
      <c r="N29" s="415">
        <v>43.1</v>
      </c>
      <c r="O29" s="415">
        <v>43.1</v>
      </c>
      <c r="P29" s="415">
        <v>43.1</v>
      </c>
      <c r="Q29" s="415">
        <v>43.1</v>
      </c>
      <c r="R29" s="415">
        <v>43.1</v>
      </c>
      <c r="S29" s="415">
        <v>43.1</v>
      </c>
      <c r="T29" s="415">
        <v>43.1</v>
      </c>
      <c r="U29" s="415">
        <v>43.1</v>
      </c>
      <c r="V29" s="415">
        <v>43.2</v>
      </c>
      <c r="W29" s="415">
        <v>43.2</v>
      </c>
      <c r="X29" s="415">
        <v>43.2</v>
      </c>
      <c r="Y29" s="415">
        <v>43.2</v>
      </c>
      <c r="Z29" s="415">
        <v>43.2</v>
      </c>
      <c r="AA29" s="415">
        <v>43.2</v>
      </c>
      <c r="AB29" s="415">
        <v>43.2</v>
      </c>
      <c r="AC29" s="415">
        <v>43.2</v>
      </c>
      <c r="AD29" s="415">
        <v>43.2</v>
      </c>
      <c r="AE29" s="415">
        <v>43.2</v>
      </c>
      <c r="AF29" s="415">
        <v>43.2</v>
      </c>
      <c r="AG29" s="415">
        <v>43.2</v>
      </c>
      <c r="AH29" s="415">
        <v>43.2</v>
      </c>
      <c r="AI29" s="415">
        <v>43.2</v>
      </c>
      <c r="AJ29" s="415">
        <v>43.2</v>
      </c>
      <c r="AK29" s="21">
        <v>43.2</v>
      </c>
      <c r="AL29" s="415">
        <v>43.2</v>
      </c>
    </row>
    <row r="30" spans="1:38" ht="14.25">
      <c r="A30" s="417" t="s">
        <v>1804</v>
      </c>
      <c r="C30" s="416" t="s">
        <v>1805</v>
      </c>
      <c r="D30" s="415">
        <v>41</v>
      </c>
      <c r="E30" s="415">
        <v>41</v>
      </c>
      <c r="F30" s="415">
        <v>41</v>
      </c>
      <c r="G30" s="415">
        <v>41</v>
      </c>
      <c r="H30" s="415">
        <v>41</v>
      </c>
      <c r="I30" s="415">
        <v>41</v>
      </c>
      <c r="J30" s="415">
        <v>41</v>
      </c>
      <c r="K30" s="415">
        <v>41</v>
      </c>
      <c r="L30" s="415">
        <v>41</v>
      </c>
      <c r="M30" s="415">
        <v>41</v>
      </c>
      <c r="N30" s="415">
        <v>41</v>
      </c>
      <c r="O30" s="415">
        <v>41</v>
      </c>
      <c r="P30" s="415">
        <v>41</v>
      </c>
      <c r="Q30" s="415">
        <v>41</v>
      </c>
      <c r="R30" s="415">
        <v>41</v>
      </c>
      <c r="S30" s="415">
        <v>41</v>
      </c>
      <c r="T30" s="415">
        <v>41</v>
      </c>
      <c r="U30" s="415">
        <v>41</v>
      </c>
      <c r="V30" s="415">
        <v>41</v>
      </c>
      <c r="W30" s="415">
        <v>41</v>
      </c>
      <c r="X30" s="415">
        <v>41</v>
      </c>
      <c r="Y30" s="415">
        <v>41</v>
      </c>
      <c r="Z30" s="415">
        <v>41</v>
      </c>
      <c r="AA30" s="415">
        <v>41</v>
      </c>
      <c r="AB30" s="415">
        <v>41</v>
      </c>
      <c r="AC30" s="415">
        <v>41</v>
      </c>
      <c r="AD30" s="415">
        <v>41</v>
      </c>
      <c r="AE30" s="415">
        <v>41</v>
      </c>
      <c r="AF30" s="415">
        <v>41</v>
      </c>
      <c r="AG30" s="415">
        <v>41</v>
      </c>
      <c r="AH30" s="415">
        <v>41</v>
      </c>
      <c r="AI30" s="415">
        <v>41</v>
      </c>
      <c r="AJ30" s="415">
        <v>41</v>
      </c>
      <c r="AK30" s="21">
        <v>41</v>
      </c>
      <c r="AL30" s="415">
        <v>41</v>
      </c>
    </row>
    <row r="31" spans="1:38">
      <c r="C31" s="33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8" ht="14.25">
      <c r="A32" s="11" t="s">
        <v>1806</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1" ht="14.25">
      <c r="A33" s="11" t="s">
        <v>1807</v>
      </c>
    </row>
    <row r="34" spans="1:1">
      <c r="A34" s="152" t="s">
        <v>493</v>
      </c>
    </row>
  </sheetData>
  <mergeCells count="1">
    <mergeCell ref="A1:B1"/>
  </mergeCells>
  <hyperlinks>
    <hyperlink ref="A1" location="Contents!A1" display="To table of contents" xr:uid="{A2AEF903-C64A-4873-93E2-DF661E81CD02}"/>
    <hyperlink ref="A34" r:id="rId1" xr:uid="{126C15D6-A0FE-48E7-84F1-B202808D492F}"/>
  </hyperlinks>
  <pageMargins left="0.75" right="0.75" top="1" bottom="1" header="0.5" footer="0.5"/>
  <pageSetup paperSize="9" scale="40"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5E21-D3E0-4325-86F7-A9102E795D06}">
  <sheetPr>
    <tabColor rgb="FF00B050"/>
    <pageSetUpPr fitToPage="1"/>
  </sheetPr>
  <dimension ref="A1:J86"/>
  <sheetViews>
    <sheetView topLeftCell="A60" zoomScaleNormal="100" workbookViewId="0">
      <selection activeCell="K79" sqref="K79"/>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10" ht="30.75" customHeight="1">
      <c r="A1" s="1869" t="s">
        <v>10</v>
      </c>
      <c r="B1" s="1869"/>
      <c r="C1" s="1869"/>
      <c r="D1" s="1869"/>
    </row>
    <row r="2" spans="1:10" ht="19.5" customHeight="1">
      <c r="A2" s="333" t="s">
        <v>1808</v>
      </c>
      <c r="B2" s="333"/>
      <c r="J2" s="361" t="s">
        <v>684</v>
      </c>
    </row>
    <row r="3" spans="1:10" ht="13.5" customHeight="1">
      <c r="A3" s="1642"/>
      <c r="B3" s="1946" t="s">
        <v>29</v>
      </c>
      <c r="C3" s="1947"/>
      <c r="D3" s="1947"/>
      <c r="E3" s="1948"/>
      <c r="F3" s="1946" t="s">
        <v>145</v>
      </c>
      <c r="G3" s="1949"/>
      <c r="H3" s="1949"/>
      <c r="I3" s="1950"/>
    </row>
    <row r="4" spans="1:10" ht="13.5" customHeight="1">
      <c r="A4" s="1642"/>
      <c r="B4" s="1665" t="s">
        <v>1809</v>
      </c>
      <c r="C4" s="1272" t="s">
        <v>1810</v>
      </c>
      <c r="D4" s="1272" t="s">
        <v>1811</v>
      </c>
      <c r="E4" s="1443" t="s">
        <v>1811</v>
      </c>
      <c r="F4" s="1665" t="s">
        <v>1809</v>
      </c>
      <c r="G4" s="1272" t="s">
        <v>1810</v>
      </c>
      <c r="H4" s="1272" t="s">
        <v>1811</v>
      </c>
      <c r="I4" s="1443" t="s">
        <v>1811</v>
      </c>
      <c r="J4" s="363"/>
    </row>
    <row r="5" spans="1:10" ht="13.5" customHeight="1">
      <c r="A5" s="988"/>
      <c r="B5" s="1145" t="s">
        <v>1812</v>
      </c>
      <c r="C5" s="364" t="s">
        <v>1813</v>
      </c>
      <c r="D5" s="364" t="s">
        <v>1814</v>
      </c>
      <c r="E5" s="1689" t="s">
        <v>1815</v>
      </c>
      <c r="F5" s="1145" t="s">
        <v>1812</v>
      </c>
      <c r="G5" s="364" t="s">
        <v>1813</v>
      </c>
      <c r="H5" s="364" t="s">
        <v>1814</v>
      </c>
      <c r="I5" s="1689" t="s">
        <v>1815</v>
      </c>
      <c r="J5" s="363"/>
    </row>
    <row r="6" spans="1:10" ht="13.5" customHeight="1">
      <c r="A6" s="331"/>
      <c r="B6" s="1938" t="s">
        <v>1732</v>
      </c>
      <c r="C6" s="1951"/>
      <c r="D6" s="1951"/>
      <c r="E6" s="1951"/>
      <c r="F6" s="1951"/>
      <c r="G6" s="1951"/>
      <c r="H6" s="1951"/>
      <c r="I6" s="1952"/>
    </row>
    <row r="7" spans="1:10" ht="13.5" customHeight="1">
      <c r="A7" s="371">
        <v>1990</v>
      </c>
      <c r="B7" s="337"/>
      <c r="C7" s="375">
        <v>49.67</v>
      </c>
      <c r="D7" s="375">
        <v>29.16</v>
      </c>
      <c r="E7" s="375">
        <v>176.41</v>
      </c>
      <c r="F7" s="375"/>
      <c r="G7" s="375">
        <v>54.87</v>
      </c>
      <c r="H7" s="375">
        <v>85.8</v>
      </c>
      <c r="I7" s="374">
        <v>793.3</v>
      </c>
    </row>
    <row r="8" spans="1:10" ht="13.5" customHeight="1">
      <c r="A8" s="371">
        <v>1991</v>
      </c>
      <c r="B8" s="337"/>
      <c r="C8" s="375">
        <v>50.08</v>
      </c>
      <c r="D8" s="375">
        <v>29.4</v>
      </c>
      <c r="E8" s="375">
        <v>162.47999999999999</v>
      </c>
      <c r="F8" s="375"/>
      <c r="G8" s="375">
        <v>55.33</v>
      </c>
      <c r="H8" s="375">
        <v>86.52</v>
      </c>
      <c r="I8" s="374">
        <v>730.64</v>
      </c>
    </row>
    <row r="9" spans="1:10" ht="13.5" customHeight="1">
      <c r="A9" s="371">
        <v>1992</v>
      </c>
      <c r="B9" s="337"/>
      <c r="C9" s="375">
        <v>50.5</v>
      </c>
      <c r="D9" s="375">
        <v>29.65</v>
      </c>
      <c r="E9" s="375">
        <v>167.12</v>
      </c>
      <c r="F9" s="375"/>
      <c r="G9" s="375">
        <v>55.79</v>
      </c>
      <c r="H9" s="375">
        <v>87.24</v>
      </c>
      <c r="I9" s="374">
        <v>751.53</v>
      </c>
    </row>
    <row r="10" spans="1:10" ht="13.5" customHeight="1">
      <c r="A10" s="371">
        <v>1993</v>
      </c>
      <c r="B10" s="337"/>
      <c r="C10" s="375">
        <v>50.91</v>
      </c>
      <c r="D10" s="375">
        <v>29.89</v>
      </c>
      <c r="E10" s="375">
        <v>171.77</v>
      </c>
      <c r="F10" s="375"/>
      <c r="G10" s="375">
        <v>56.25</v>
      </c>
      <c r="H10" s="375">
        <v>87.95</v>
      </c>
      <c r="I10" s="374">
        <v>772.41</v>
      </c>
    </row>
    <row r="11" spans="1:10" ht="13.5" customHeight="1">
      <c r="A11" s="371">
        <v>1994</v>
      </c>
      <c r="B11" s="337"/>
      <c r="C11" s="375">
        <v>47</v>
      </c>
      <c r="D11" s="375">
        <v>30.31</v>
      </c>
      <c r="E11" s="375">
        <v>176.41</v>
      </c>
      <c r="F11" s="375"/>
      <c r="G11" s="375">
        <v>55.41</v>
      </c>
      <c r="H11" s="375">
        <v>89.18</v>
      </c>
      <c r="I11" s="374">
        <v>793.3</v>
      </c>
    </row>
    <row r="12" spans="1:10" ht="13.5" customHeight="1">
      <c r="A12" s="371">
        <v>1995</v>
      </c>
      <c r="B12" s="337"/>
      <c r="C12" s="375">
        <v>51.33</v>
      </c>
      <c r="D12" s="375">
        <v>30.13</v>
      </c>
      <c r="E12" s="375">
        <v>181.05</v>
      </c>
      <c r="F12" s="375"/>
      <c r="G12" s="375">
        <v>56.71</v>
      </c>
      <c r="H12" s="375">
        <v>88.67</v>
      </c>
      <c r="I12" s="374">
        <v>814.18</v>
      </c>
    </row>
    <row r="13" spans="1:10" ht="13.5" customHeight="1">
      <c r="A13" s="371">
        <v>1996</v>
      </c>
      <c r="B13" s="337"/>
      <c r="C13" s="375">
        <v>53.16</v>
      </c>
      <c r="D13" s="375">
        <v>29.8</v>
      </c>
      <c r="E13" s="375">
        <v>185.92</v>
      </c>
      <c r="F13" s="375"/>
      <c r="G13" s="375">
        <v>58.33</v>
      </c>
      <c r="H13" s="375">
        <v>93.44</v>
      </c>
      <c r="I13" s="374">
        <v>838</v>
      </c>
    </row>
    <row r="14" spans="1:10" ht="13.5" customHeight="1">
      <c r="A14" s="371">
        <v>1997</v>
      </c>
      <c r="B14" s="337"/>
      <c r="C14" s="375">
        <v>51.12</v>
      </c>
      <c r="D14" s="375">
        <v>31.25</v>
      </c>
      <c r="E14" s="375">
        <v>192.48</v>
      </c>
      <c r="F14" s="375"/>
      <c r="G14" s="375">
        <v>81.73</v>
      </c>
      <c r="H14" s="375">
        <v>97.63</v>
      </c>
      <c r="I14" s="374">
        <v>868.85</v>
      </c>
    </row>
    <row r="15" spans="1:10" ht="13.5" customHeight="1">
      <c r="A15" s="371">
        <v>1998</v>
      </c>
      <c r="B15" s="337"/>
      <c r="C15" s="375">
        <v>51.67</v>
      </c>
      <c r="D15" s="375">
        <v>31.29</v>
      </c>
      <c r="E15" s="375">
        <v>200.1</v>
      </c>
      <c r="F15" s="375"/>
      <c r="G15" s="375">
        <v>81.819999999999993</v>
      </c>
      <c r="H15" s="375">
        <v>103.94</v>
      </c>
      <c r="I15" s="374">
        <v>906.44</v>
      </c>
    </row>
    <row r="16" spans="1:10" ht="13.5" customHeight="1">
      <c r="A16" s="371">
        <v>1999</v>
      </c>
      <c r="B16" s="337"/>
      <c r="C16" s="375">
        <v>55.6</v>
      </c>
      <c r="D16" s="375">
        <v>30.88</v>
      </c>
      <c r="E16" s="375">
        <v>208.02</v>
      </c>
      <c r="F16" s="375"/>
      <c r="G16" s="375">
        <v>81.48</v>
      </c>
      <c r="H16" s="375">
        <v>106.1</v>
      </c>
      <c r="I16" s="374">
        <v>940.41</v>
      </c>
    </row>
    <row r="17" spans="1:9" ht="13.5" customHeight="1">
      <c r="A17" s="371">
        <v>2000</v>
      </c>
      <c r="B17" s="337"/>
      <c r="C17" s="375">
        <v>58.97</v>
      </c>
      <c r="D17" s="375">
        <v>31.04</v>
      </c>
      <c r="E17" s="375">
        <v>219.26</v>
      </c>
      <c r="F17" s="375"/>
      <c r="G17" s="375">
        <v>86.77</v>
      </c>
      <c r="H17" s="375">
        <v>110.92</v>
      </c>
      <c r="I17" s="374">
        <v>991.71</v>
      </c>
    </row>
    <row r="18" spans="1:9" ht="13.5" customHeight="1">
      <c r="A18" s="371">
        <v>2001</v>
      </c>
      <c r="B18" s="337"/>
      <c r="C18" s="375">
        <v>59.96</v>
      </c>
      <c r="D18" s="375">
        <v>36.83</v>
      </c>
      <c r="E18" s="375">
        <v>286.47000000000003</v>
      </c>
      <c r="F18" s="375"/>
      <c r="G18" s="375">
        <v>87.54</v>
      </c>
      <c r="H18" s="375">
        <v>107.68</v>
      </c>
      <c r="I18" s="374">
        <v>957.38</v>
      </c>
    </row>
    <row r="19" spans="1:9" ht="13.5" customHeight="1">
      <c r="A19" s="371">
        <v>2002</v>
      </c>
      <c r="B19" s="337"/>
      <c r="C19" s="375">
        <v>61.52</v>
      </c>
      <c r="D19" s="375">
        <v>42.61</v>
      </c>
      <c r="E19" s="375">
        <v>358.16</v>
      </c>
      <c r="F19" s="375"/>
      <c r="G19" s="375">
        <v>92.04</v>
      </c>
      <c r="H19" s="375">
        <v>103.07</v>
      </c>
      <c r="I19" s="374">
        <v>917.26</v>
      </c>
    </row>
    <row r="20" spans="1:9" ht="13.5" customHeight="1">
      <c r="A20" s="371">
        <v>2003</v>
      </c>
      <c r="B20" s="337"/>
      <c r="C20" s="375">
        <v>63.86</v>
      </c>
      <c r="D20" s="375">
        <v>49.21</v>
      </c>
      <c r="E20" s="375">
        <v>432.12</v>
      </c>
      <c r="F20" s="375"/>
      <c r="G20" s="375">
        <v>92.78</v>
      </c>
      <c r="H20" s="375">
        <v>99.02</v>
      </c>
      <c r="I20" s="374">
        <v>874.8</v>
      </c>
    </row>
    <row r="21" spans="1:9" ht="13.5" customHeight="1">
      <c r="A21" s="371">
        <v>2004</v>
      </c>
      <c r="B21" s="337"/>
      <c r="C21" s="375">
        <v>66.37</v>
      </c>
      <c r="D21" s="375">
        <v>56.86</v>
      </c>
      <c r="E21" s="375">
        <v>585.02</v>
      </c>
      <c r="F21" s="375"/>
      <c r="G21" s="375">
        <v>96.69</v>
      </c>
      <c r="H21" s="375">
        <v>95.65</v>
      </c>
      <c r="I21" s="374">
        <v>765.64</v>
      </c>
    </row>
    <row r="22" spans="1:9" ht="13.5" customHeight="1">
      <c r="A22" s="371">
        <v>2005</v>
      </c>
      <c r="B22" s="337"/>
      <c r="C22" s="375">
        <v>66.38</v>
      </c>
      <c r="D22" s="375">
        <v>64.34</v>
      </c>
      <c r="E22" s="375">
        <v>522.66</v>
      </c>
      <c r="F22" s="375"/>
      <c r="G22" s="375">
        <v>99.36</v>
      </c>
      <c r="H22" s="375">
        <v>89.72</v>
      </c>
      <c r="I22" s="374">
        <v>845.45</v>
      </c>
    </row>
    <row r="23" spans="1:9" ht="13.5" customHeight="1">
      <c r="A23" s="371">
        <v>2006</v>
      </c>
      <c r="B23" s="337"/>
      <c r="C23" s="375">
        <v>69.819999999999993</v>
      </c>
      <c r="D23" s="375">
        <v>69.2</v>
      </c>
      <c r="E23" s="375">
        <v>564.84</v>
      </c>
      <c r="F23" s="375"/>
      <c r="G23" s="375">
        <v>104.85</v>
      </c>
      <c r="H23" s="375">
        <v>95.04</v>
      </c>
      <c r="I23" s="374">
        <v>877.62</v>
      </c>
    </row>
    <row r="24" spans="1:9" ht="13.5" customHeight="1">
      <c r="A24" s="371">
        <v>2007</v>
      </c>
      <c r="B24" s="375">
        <v>12.53</v>
      </c>
      <c r="C24" s="375">
        <v>70.790000000000006</v>
      </c>
      <c r="D24" s="375">
        <v>46.19</v>
      </c>
      <c r="E24" s="375">
        <v>75.489999999999995</v>
      </c>
      <c r="F24" s="375">
        <v>26.25</v>
      </c>
      <c r="G24" s="375">
        <v>112.45</v>
      </c>
      <c r="H24" s="375">
        <v>117.33</v>
      </c>
      <c r="I24" s="374">
        <v>1146.49</v>
      </c>
    </row>
    <row r="25" spans="1:9" ht="13.5" customHeight="1">
      <c r="A25" s="371">
        <v>2008</v>
      </c>
      <c r="B25" s="375">
        <v>9.26</v>
      </c>
      <c r="C25" s="375">
        <v>88.02</v>
      </c>
      <c r="D25" s="375">
        <v>26.32</v>
      </c>
      <c r="E25" s="375">
        <v>61.04</v>
      </c>
      <c r="F25" s="375">
        <v>23.5</v>
      </c>
      <c r="G25" s="375">
        <v>189.52</v>
      </c>
      <c r="H25" s="375">
        <v>155.88999999999999</v>
      </c>
      <c r="I25" s="374">
        <v>988.95</v>
      </c>
    </row>
    <row r="26" spans="1:9" ht="13.5" customHeight="1">
      <c r="A26" s="371">
        <v>2009</v>
      </c>
      <c r="B26" s="375">
        <v>13.7</v>
      </c>
      <c r="C26" s="375">
        <v>259.14999999999998</v>
      </c>
      <c r="D26" s="375">
        <v>24.52</v>
      </c>
      <c r="E26" s="375">
        <v>61.99</v>
      </c>
      <c r="F26" s="375">
        <v>35.090000000000003</v>
      </c>
      <c r="G26" s="375"/>
      <c r="H26" s="375">
        <v>139.47</v>
      </c>
      <c r="I26" s="374">
        <v>977.15</v>
      </c>
    </row>
    <row r="27" spans="1:9" ht="13.5" customHeight="1">
      <c r="A27" s="371">
        <v>2010</v>
      </c>
      <c r="B27" s="375">
        <v>16.809999999999999</v>
      </c>
      <c r="C27" s="375">
        <v>241.45</v>
      </c>
      <c r="D27" s="375">
        <v>30.37</v>
      </c>
      <c r="E27" s="375">
        <v>67.66</v>
      </c>
      <c r="F27" s="375">
        <v>29.67</v>
      </c>
      <c r="G27" s="375"/>
      <c r="H27" s="375">
        <v>156.22</v>
      </c>
      <c r="I27" s="374">
        <v>964</v>
      </c>
    </row>
    <row r="28" spans="1:9" ht="13.5" customHeight="1">
      <c r="A28" s="371">
        <v>2011</v>
      </c>
      <c r="B28" s="375">
        <v>16.420000000000002</v>
      </c>
      <c r="C28" s="375">
        <v>240.07</v>
      </c>
      <c r="D28" s="375">
        <v>29.84</v>
      </c>
      <c r="E28" s="375">
        <v>70.42</v>
      </c>
      <c r="F28" s="375">
        <v>27.85</v>
      </c>
      <c r="G28" s="375"/>
      <c r="H28" s="375">
        <v>168.34</v>
      </c>
      <c r="I28" s="374">
        <v>1003.09</v>
      </c>
    </row>
    <row r="29" spans="1:9" ht="13.5" customHeight="1">
      <c r="A29" s="371">
        <v>2012</v>
      </c>
      <c r="B29" s="375">
        <v>15.88</v>
      </c>
      <c r="C29" s="375">
        <v>259.27999999999997</v>
      </c>
      <c r="D29" s="375">
        <v>31.91</v>
      </c>
      <c r="E29" s="375">
        <v>61.78</v>
      </c>
      <c r="F29" s="375">
        <v>31.17</v>
      </c>
      <c r="G29" s="375"/>
      <c r="H29" s="375">
        <v>169.19</v>
      </c>
      <c r="I29" s="374">
        <v>905.02</v>
      </c>
    </row>
    <row r="30" spans="1:9" ht="13.5" customHeight="1">
      <c r="A30" s="371">
        <v>2013</v>
      </c>
      <c r="B30" s="375">
        <v>16.239999999999998</v>
      </c>
      <c r="C30" s="375">
        <v>232.08</v>
      </c>
      <c r="D30" s="375">
        <v>28.23</v>
      </c>
      <c r="E30" s="375">
        <v>62.25</v>
      </c>
      <c r="F30" s="375">
        <v>25.56</v>
      </c>
      <c r="G30" s="375"/>
      <c r="H30" s="375">
        <v>146.06</v>
      </c>
      <c r="I30" s="374">
        <v>844.5</v>
      </c>
    </row>
    <row r="31" spans="1:9" ht="13.5" customHeight="1">
      <c r="A31" s="371">
        <v>2014</v>
      </c>
      <c r="B31" s="375">
        <v>17.100000000000001</v>
      </c>
      <c r="C31" s="375">
        <v>273.67</v>
      </c>
      <c r="D31" s="375">
        <v>28.37</v>
      </c>
      <c r="E31" s="375">
        <v>66.3</v>
      </c>
      <c r="F31" s="375">
        <v>28.55</v>
      </c>
      <c r="G31" s="375"/>
      <c r="H31" s="375">
        <v>149.99</v>
      </c>
      <c r="I31" s="374">
        <v>884.34</v>
      </c>
    </row>
    <row r="32" spans="1:9" ht="13.5" customHeight="1">
      <c r="A32" s="371">
        <v>2015</v>
      </c>
      <c r="B32" s="375">
        <v>15.02</v>
      </c>
      <c r="C32" s="375">
        <v>310.58</v>
      </c>
      <c r="D32" s="375">
        <v>34.97</v>
      </c>
      <c r="E32" s="375">
        <v>75.83</v>
      </c>
      <c r="F32" s="375">
        <v>37.83</v>
      </c>
      <c r="G32" s="375"/>
      <c r="H32" s="375">
        <v>169.53</v>
      </c>
      <c r="I32" s="374">
        <v>960.58</v>
      </c>
    </row>
    <row r="33" spans="1:9" ht="13.5" customHeight="1">
      <c r="A33" s="371">
        <v>2016</v>
      </c>
      <c r="B33" s="375">
        <v>53.7</v>
      </c>
      <c r="C33" s="375">
        <v>211.95</v>
      </c>
      <c r="D33" s="375">
        <v>72.23</v>
      </c>
      <c r="E33" s="375">
        <v>148.83000000000001</v>
      </c>
      <c r="F33" s="375">
        <v>6.55</v>
      </c>
      <c r="G33" s="375"/>
      <c r="H33" s="375">
        <v>145.44999999999999</v>
      </c>
      <c r="I33" s="374">
        <v>827.45</v>
      </c>
    </row>
    <row r="34" spans="1:9" ht="13.5" customHeight="1">
      <c r="A34" s="371">
        <v>2017</v>
      </c>
      <c r="B34" s="375">
        <v>52.83</v>
      </c>
      <c r="C34" s="375">
        <v>212.08</v>
      </c>
      <c r="D34" s="375">
        <v>72.400000000000006</v>
      </c>
      <c r="E34" s="375">
        <v>169.59</v>
      </c>
      <c r="F34" s="375">
        <v>1.27</v>
      </c>
      <c r="G34" s="375"/>
      <c r="H34" s="375">
        <v>145.94999999999999</v>
      </c>
      <c r="I34" s="374">
        <v>787.54</v>
      </c>
    </row>
    <row r="35" spans="1:9" ht="13.5" customHeight="1">
      <c r="A35" s="371">
        <v>2018</v>
      </c>
      <c r="B35" s="375">
        <v>62.87</v>
      </c>
      <c r="C35" s="375">
        <v>323.20999999999998</v>
      </c>
      <c r="D35" s="375">
        <v>74.05</v>
      </c>
      <c r="E35" s="375">
        <v>168.87</v>
      </c>
      <c r="F35" s="375">
        <v>1.64</v>
      </c>
      <c r="G35" s="375"/>
      <c r="H35" s="375">
        <v>146.1</v>
      </c>
      <c r="I35" s="374">
        <v>754.46</v>
      </c>
    </row>
    <row r="36" spans="1:9" ht="13.5" customHeight="1">
      <c r="A36" s="371">
        <v>2019</v>
      </c>
      <c r="B36" s="375">
        <v>68.260000000000005</v>
      </c>
      <c r="C36" s="375">
        <v>355.35</v>
      </c>
      <c r="D36" s="375">
        <v>73.31</v>
      </c>
      <c r="E36" s="375">
        <v>178.87</v>
      </c>
      <c r="F36" s="375">
        <v>1.38</v>
      </c>
      <c r="G36" s="375"/>
      <c r="H36" s="375">
        <v>148.21</v>
      </c>
      <c r="I36" s="374">
        <v>784.93</v>
      </c>
    </row>
    <row r="37" spans="1:9" ht="13.5" customHeight="1">
      <c r="A37" s="371">
        <v>2020</v>
      </c>
      <c r="B37" s="375">
        <v>81.040000000000006</v>
      </c>
      <c r="C37" s="375">
        <v>435</v>
      </c>
      <c r="D37" s="375">
        <v>72.45</v>
      </c>
      <c r="E37" s="375">
        <v>175.46</v>
      </c>
      <c r="F37" s="375">
        <v>1.75</v>
      </c>
      <c r="G37" s="375"/>
      <c r="H37" s="375">
        <v>140.16999999999999</v>
      </c>
      <c r="I37" s="374">
        <v>741.79</v>
      </c>
    </row>
    <row r="38" spans="1:9" ht="13.5" customHeight="1">
      <c r="A38" s="371">
        <v>2021</v>
      </c>
      <c r="B38" s="375">
        <v>86.36</v>
      </c>
      <c r="C38" s="375">
        <v>345.11</v>
      </c>
      <c r="D38" s="375">
        <v>65.34</v>
      </c>
      <c r="E38" s="375">
        <v>180.29</v>
      </c>
      <c r="F38" s="375">
        <v>2.42</v>
      </c>
      <c r="G38" s="375"/>
      <c r="H38" s="375">
        <v>132.21</v>
      </c>
      <c r="I38" s="374">
        <v>746.58</v>
      </c>
    </row>
    <row r="39" spans="1:9" ht="13.5" customHeight="1">
      <c r="A39" s="371">
        <v>2022</v>
      </c>
      <c r="B39" s="375">
        <v>95.8</v>
      </c>
      <c r="C39" s="375">
        <v>363.9</v>
      </c>
      <c r="D39" s="375">
        <v>66.400000000000006</v>
      </c>
      <c r="E39" s="375">
        <v>183.9</v>
      </c>
      <c r="F39" s="375">
        <v>2.1</v>
      </c>
      <c r="G39" s="375"/>
      <c r="H39" s="375">
        <v>131.9</v>
      </c>
      <c r="I39" s="374">
        <v>765.2</v>
      </c>
    </row>
    <row r="40" spans="1:9" ht="13.5" customHeight="1">
      <c r="A40" s="500">
        <v>2023</v>
      </c>
      <c r="B40" s="150">
        <v>66.5</v>
      </c>
      <c r="C40" s="150">
        <v>259.8</v>
      </c>
      <c r="D40" s="150">
        <v>68.400000000000006</v>
      </c>
      <c r="E40" s="150">
        <v>190.8</v>
      </c>
      <c r="F40" s="150">
        <v>2.8</v>
      </c>
      <c r="G40" s="150"/>
      <c r="H40" s="150">
        <v>130.30000000000001</v>
      </c>
      <c r="I40" s="1276">
        <v>810.5</v>
      </c>
    </row>
    <row r="41" spans="1:9" ht="13.5" customHeight="1">
      <c r="A41" s="371">
        <v>2024</v>
      </c>
      <c r="B41" s="375">
        <v>65.56</v>
      </c>
      <c r="C41" s="375">
        <v>220.7</v>
      </c>
      <c r="D41" s="375">
        <v>64.260000000000005</v>
      </c>
      <c r="E41" s="375">
        <v>180.3</v>
      </c>
      <c r="F41" s="375">
        <v>1.77</v>
      </c>
      <c r="G41" s="375"/>
      <c r="H41" s="375">
        <v>119.92</v>
      </c>
      <c r="I41" s="374">
        <v>721.4</v>
      </c>
    </row>
    <row r="42" spans="1:9" ht="13.5" customHeight="1">
      <c r="A42" s="373"/>
      <c r="B42" s="365"/>
      <c r="C42" s="555"/>
      <c r="D42" s="555"/>
      <c r="E42" s="555"/>
      <c r="F42" s="555"/>
      <c r="G42" s="555"/>
      <c r="H42" s="555"/>
      <c r="I42" s="556"/>
    </row>
    <row r="43" spans="1:9" ht="13.5" customHeight="1">
      <c r="A43" s="373"/>
      <c r="B43" s="1943" t="s">
        <v>18</v>
      </c>
      <c r="C43" s="1944"/>
      <c r="D43" s="1944"/>
      <c r="E43" s="1944"/>
      <c r="F43" s="1944"/>
      <c r="G43" s="1944"/>
      <c r="H43" s="1944"/>
      <c r="I43" s="1945"/>
    </row>
    <row r="44" spans="1:9" ht="13.5" customHeight="1">
      <c r="A44" s="371">
        <v>1990</v>
      </c>
      <c r="B44" s="337"/>
      <c r="C44" s="370">
        <v>2.08</v>
      </c>
      <c r="D44" s="370">
        <v>1.2</v>
      </c>
      <c r="E44" s="370">
        <v>7.25</v>
      </c>
      <c r="F44" s="370"/>
      <c r="G44" s="370">
        <v>2.2000000000000002</v>
      </c>
      <c r="H44" s="370">
        <v>3.35</v>
      </c>
      <c r="I44" s="369">
        <v>31.03</v>
      </c>
    </row>
    <row r="45" spans="1:9" ht="13.5" customHeight="1">
      <c r="A45" s="371">
        <v>1991</v>
      </c>
      <c r="B45" s="337"/>
      <c r="C45" s="370">
        <v>2.1</v>
      </c>
      <c r="D45" s="370">
        <v>1.21</v>
      </c>
      <c r="E45" s="370">
        <v>6.68</v>
      </c>
      <c r="F45" s="370"/>
      <c r="G45" s="370">
        <v>2.2200000000000002</v>
      </c>
      <c r="H45" s="370">
        <v>3.38</v>
      </c>
      <c r="I45" s="369">
        <v>28.58</v>
      </c>
    </row>
    <row r="46" spans="1:9" ht="13.5" customHeight="1">
      <c r="A46" s="371">
        <v>1992</v>
      </c>
      <c r="B46" s="337"/>
      <c r="C46" s="370">
        <v>2.11</v>
      </c>
      <c r="D46" s="370">
        <v>1.22</v>
      </c>
      <c r="E46" s="370">
        <v>6.87</v>
      </c>
      <c r="F46" s="370"/>
      <c r="G46" s="370">
        <v>2.2400000000000002</v>
      </c>
      <c r="H46" s="370">
        <v>3.41</v>
      </c>
      <c r="I46" s="369">
        <v>29.4</v>
      </c>
    </row>
    <row r="47" spans="1:9" ht="13.5" customHeight="1">
      <c r="A47" s="371">
        <v>1993</v>
      </c>
      <c r="B47" s="337"/>
      <c r="C47" s="370">
        <v>2.13</v>
      </c>
      <c r="D47" s="370">
        <v>1.23</v>
      </c>
      <c r="E47" s="370">
        <v>7.06</v>
      </c>
      <c r="F47" s="370"/>
      <c r="G47" s="370">
        <v>2.2599999999999998</v>
      </c>
      <c r="H47" s="370">
        <v>3.44</v>
      </c>
      <c r="I47" s="369">
        <v>30.22</v>
      </c>
    </row>
    <row r="48" spans="1:9" ht="13.5" customHeight="1">
      <c r="A48" s="371">
        <v>1994</v>
      </c>
      <c r="B48" s="337"/>
      <c r="C48" s="370">
        <v>1.97</v>
      </c>
      <c r="D48" s="370">
        <v>1.25</v>
      </c>
      <c r="E48" s="370">
        <v>7.25</v>
      </c>
      <c r="F48" s="370"/>
      <c r="G48" s="370">
        <v>2.2200000000000002</v>
      </c>
      <c r="H48" s="370">
        <v>3.48</v>
      </c>
      <c r="I48" s="369">
        <v>31.03</v>
      </c>
    </row>
    <row r="49" spans="1:9" ht="13.5" customHeight="1">
      <c r="A49" s="371">
        <v>1995</v>
      </c>
      <c r="B49" s="337"/>
      <c r="C49" s="370">
        <v>2.15</v>
      </c>
      <c r="D49" s="370">
        <v>1.24</v>
      </c>
      <c r="E49" s="370">
        <v>7.44</v>
      </c>
      <c r="F49" s="370"/>
      <c r="G49" s="370">
        <v>2.27</v>
      </c>
      <c r="H49" s="370">
        <v>3.46</v>
      </c>
      <c r="I49" s="369">
        <v>31.85</v>
      </c>
    </row>
    <row r="50" spans="1:9" ht="13.5" customHeight="1">
      <c r="A50" s="371">
        <v>1996</v>
      </c>
      <c r="B50" s="337"/>
      <c r="C50" s="370">
        <v>2.2200000000000002</v>
      </c>
      <c r="D50" s="370">
        <v>1.22</v>
      </c>
      <c r="E50" s="370">
        <v>7.64</v>
      </c>
      <c r="F50" s="370"/>
      <c r="G50" s="370">
        <v>2.34</v>
      </c>
      <c r="H50" s="370">
        <v>3.65</v>
      </c>
      <c r="I50" s="369">
        <v>32.78</v>
      </c>
    </row>
    <row r="51" spans="1:9" ht="13.5" customHeight="1">
      <c r="A51" s="371">
        <v>1997</v>
      </c>
      <c r="B51" s="337"/>
      <c r="C51" s="370">
        <v>2.14</v>
      </c>
      <c r="D51" s="370">
        <v>1.28</v>
      </c>
      <c r="E51" s="370">
        <v>7.91</v>
      </c>
      <c r="F51" s="370"/>
      <c r="G51" s="370">
        <v>3.27</v>
      </c>
      <c r="H51" s="370">
        <v>3.81</v>
      </c>
      <c r="I51" s="369">
        <v>33.99</v>
      </c>
    </row>
    <row r="52" spans="1:9" ht="13.5" customHeight="1">
      <c r="A52" s="371">
        <v>1998</v>
      </c>
      <c r="B52" s="337"/>
      <c r="C52" s="370">
        <v>2.16</v>
      </c>
      <c r="D52" s="370">
        <v>1.29</v>
      </c>
      <c r="E52" s="370">
        <v>8.2200000000000006</v>
      </c>
      <c r="F52" s="370"/>
      <c r="G52" s="370">
        <v>3.27</v>
      </c>
      <c r="H52" s="370">
        <v>4.0599999999999996</v>
      </c>
      <c r="I52" s="369">
        <v>35.46</v>
      </c>
    </row>
    <row r="53" spans="1:9" ht="13.5" customHeight="1">
      <c r="A53" s="371">
        <v>1999</v>
      </c>
      <c r="B53" s="337"/>
      <c r="C53" s="370">
        <v>2.33</v>
      </c>
      <c r="D53" s="370">
        <v>1.27</v>
      </c>
      <c r="E53" s="370">
        <v>8.5500000000000007</v>
      </c>
      <c r="F53" s="370"/>
      <c r="G53" s="370">
        <v>3.26</v>
      </c>
      <c r="H53" s="370">
        <v>4.1399999999999997</v>
      </c>
      <c r="I53" s="369">
        <v>36.79</v>
      </c>
    </row>
    <row r="54" spans="1:9" ht="13.5" customHeight="1">
      <c r="A54" s="371">
        <v>2000</v>
      </c>
      <c r="B54" s="337"/>
      <c r="C54" s="370">
        <v>2.4700000000000002</v>
      </c>
      <c r="D54" s="370">
        <v>1.27</v>
      </c>
      <c r="E54" s="370">
        <v>9.01</v>
      </c>
      <c r="F54" s="370"/>
      <c r="G54" s="370">
        <v>3.47</v>
      </c>
      <c r="H54" s="370">
        <v>4.33</v>
      </c>
      <c r="I54" s="369">
        <v>38.799999999999997</v>
      </c>
    </row>
    <row r="55" spans="1:9" ht="13.5" customHeight="1">
      <c r="A55" s="371">
        <v>2001</v>
      </c>
      <c r="B55" s="337"/>
      <c r="C55" s="370">
        <v>2.5099999999999998</v>
      </c>
      <c r="D55" s="370">
        <v>1.51</v>
      </c>
      <c r="E55" s="370">
        <v>11.78</v>
      </c>
      <c r="F55" s="370"/>
      <c r="G55" s="370">
        <v>3.5</v>
      </c>
      <c r="H55" s="370">
        <v>4.21</v>
      </c>
      <c r="I55" s="369">
        <v>37.46</v>
      </c>
    </row>
    <row r="56" spans="1:9" ht="13.5" customHeight="1">
      <c r="A56" s="371">
        <v>2002</v>
      </c>
      <c r="B56" s="337"/>
      <c r="C56" s="370">
        <v>2.57</v>
      </c>
      <c r="D56" s="370">
        <v>1.75</v>
      </c>
      <c r="E56" s="370">
        <v>14.73</v>
      </c>
      <c r="F56" s="370"/>
      <c r="G56" s="370">
        <v>3.69</v>
      </c>
      <c r="H56" s="370">
        <v>4.03</v>
      </c>
      <c r="I56" s="369">
        <v>35.9</v>
      </c>
    </row>
    <row r="57" spans="1:9" ht="13.5" customHeight="1">
      <c r="A57" s="371">
        <v>2003</v>
      </c>
      <c r="B57" s="337"/>
      <c r="C57" s="370">
        <v>2.67</v>
      </c>
      <c r="D57" s="370">
        <v>2.02</v>
      </c>
      <c r="E57" s="370">
        <v>17.78</v>
      </c>
      <c r="F57" s="370"/>
      <c r="G57" s="370">
        <v>3.72</v>
      </c>
      <c r="H57" s="370">
        <v>3.87</v>
      </c>
      <c r="I57" s="369">
        <v>34.24</v>
      </c>
    </row>
    <row r="58" spans="1:9" ht="13.5" customHeight="1">
      <c r="A58" s="371">
        <v>2004</v>
      </c>
      <c r="B58" s="337"/>
      <c r="C58" s="370">
        <v>2.78</v>
      </c>
      <c r="D58" s="370">
        <v>2.34</v>
      </c>
      <c r="E58" s="370">
        <v>24.07</v>
      </c>
      <c r="F58" s="370"/>
      <c r="G58" s="370">
        <v>3.87</v>
      </c>
      <c r="H58" s="370">
        <v>3.74</v>
      </c>
      <c r="I58" s="369">
        <v>29.99</v>
      </c>
    </row>
    <row r="59" spans="1:9" ht="13.5" customHeight="1">
      <c r="A59" s="371">
        <v>2005</v>
      </c>
      <c r="B59" s="337"/>
      <c r="C59" s="370">
        <v>2.78</v>
      </c>
      <c r="D59" s="370">
        <v>2.65</v>
      </c>
      <c r="E59" s="370">
        <v>21.51</v>
      </c>
      <c r="F59" s="370"/>
      <c r="G59" s="370">
        <v>3.98</v>
      </c>
      <c r="H59" s="370">
        <v>3.51</v>
      </c>
      <c r="I59" s="369">
        <v>33.1</v>
      </c>
    </row>
    <row r="60" spans="1:9" ht="13.5" customHeight="1">
      <c r="A60" s="371">
        <v>2006</v>
      </c>
      <c r="B60" s="337"/>
      <c r="C60" s="370">
        <v>2.92</v>
      </c>
      <c r="D60" s="370">
        <v>2.85</v>
      </c>
      <c r="E60" s="370">
        <v>23.24</v>
      </c>
      <c r="F60" s="370"/>
      <c r="G60" s="370">
        <v>4.2</v>
      </c>
      <c r="H60" s="370">
        <v>3.72</v>
      </c>
      <c r="I60" s="369">
        <v>34.36</v>
      </c>
    </row>
    <row r="61" spans="1:9" ht="13.5" customHeight="1">
      <c r="A61" s="371">
        <v>2007</v>
      </c>
      <c r="B61" s="370">
        <v>0.52</v>
      </c>
      <c r="C61" s="370">
        <v>2.96</v>
      </c>
      <c r="D61" s="370">
        <v>1.9</v>
      </c>
      <c r="E61" s="370">
        <v>3.12</v>
      </c>
      <c r="F61" s="370">
        <v>1.04</v>
      </c>
      <c r="G61" s="370">
        <v>4.51</v>
      </c>
      <c r="H61" s="370">
        <v>4.5999999999999996</v>
      </c>
      <c r="I61" s="369">
        <v>45.05</v>
      </c>
    </row>
    <row r="62" spans="1:9" ht="13.5" customHeight="1">
      <c r="A62" s="371">
        <v>2008</v>
      </c>
      <c r="B62" s="370">
        <v>0.38</v>
      </c>
      <c r="C62" s="370">
        <v>3.63</v>
      </c>
      <c r="D62" s="370">
        <v>1.07</v>
      </c>
      <c r="E62" s="370">
        <v>2.4900000000000002</v>
      </c>
      <c r="F62" s="370">
        <v>0.93</v>
      </c>
      <c r="G62" s="370">
        <v>7.65</v>
      </c>
      <c r="H62" s="370">
        <v>6.14</v>
      </c>
      <c r="I62" s="369">
        <v>39</v>
      </c>
    </row>
    <row r="63" spans="1:9" ht="13.5" customHeight="1">
      <c r="A63" s="371">
        <v>2009</v>
      </c>
      <c r="B63" s="370">
        <v>0.56000000000000005</v>
      </c>
      <c r="C63" s="370">
        <v>10.88</v>
      </c>
      <c r="D63" s="370">
        <v>1</v>
      </c>
      <c r="E63" s="370">
        <v>2.5299999999999998</v>
      </c>
      <c r="F63" s="370">
        <v>1.39</v>
      </c>
      <c r="G63" s="370"/>
      <c r="H63" s="370">
        <v>5.5</v>
      </c>
      <c r="I63" s="369">
        <v>38.53</v>
      </c>
    </row>
    <row r="64" spans="1:9" ht="13.5" customHeight="1">
      <c r="A64" s="371">
        <v>2010</v>
      </c>
      <c r="B64" s="370">
        <v>0.69</v>
      </c>
      <c r="C64" s="370">
        <v>10.19</v>
      </c>
      <c r="D64" s="370">
        <v>1.24</v>
      </c>
      <c r="E64" s="370">
        <v>2.77</v>
      </c>
      <c r="F64" s="370">
        <v>1.18</v>
      </c>
      <c r="G64" s="370"/>
      <c r="H64" s="370">
        <v>6.17</v>
      </c>
      <c r="I64" s="369">
        <v>38.049999999999997</v>
      </c>
    </row>
    <row r="65" spans="1:9" ht="13.5" customHeight="1">
      <c r="A65" s="371">
        <v>2011</v>
      </c>
      <c r="B65" s="370">
        <v>0.67</v>
      </c>
      <c r="C65" s="370">
        <v>10.130000000000001</v>
      </c>
      <c r="D65" s="370">
        <v>1.22</v>
      </c>
      <c r="E65" s="370">
        <v>2.89</v>
      </c>
      <c r="F65" s="370">
        <v>1.1100000000000001</v>
      </c>
      <c r="G65" s="370"/>
      <c r="H65" s="370">
        <v>6.67</v>
      </c>
      <c r="I65" s="369">
        <v>39.770000000000003</v>
      </c>
    </row>
    <row r="66" spans="1:9" ht="13.5" customHeight="1">
      <c r="A66" s="371">
        <v>2012</v>
      </c>
      <c r="B66" s="370">
        <v>0.65</v>
      </c>
      <c r="C66" s="370">
        <v>11</v>
      </c>
      <c r="D66" s="370">
        <v>1.31</v>
      </c>
      <c r="E66" s="370">
        <v>2.54</v>
      </c>
      <c r="F66" s="370">
        <v>1.25</v>
      </c>
      <c r="G66" s="370"/>
      <c r="H66" s="370">
        <v>6.71</v>
      </c>
      <c r="I66" s="369">
        <v>35.880000000000003</v>
      </c>
    </row>
    <row r="67" spans="1:9" ht="13.5" customHeight="1">
      <c r="A67" s="371">
        <v>2013</v>
      </c>
      <c r="B67" s="370">
        <v>0.67</v>
      </c>
      <c r="C67" s="370">
        <v>9.85</v>
      </c>
      <c r="D67" s="370">
        <v>1.1599999999999999</v>
      </c>
      <c r="E67" s="370">
        <v>2.56</v>
      </c>
      <c r="F67" s="370">
        <v>1.02</v>
      </c>
      <c r="G67" s="370"/>
      <c r="H67" s="370">
        <v>5.79</v>
      </c>
      <c r="I67" s="369">
        <v>33.479999999999997</v>
      </c>
    </row>
    <row r="68" spans="1:9" ht="13.5" customHeight="1">
      <c r="A68" s="371">
        <v>2014</v>
      </c>
      <c r="B68" s="370">
        <v>0.7</v>
      </c>
      <c r="C68" s="370">
        <v>11.6</v>
      </c>
      <c r="D68" s="370">
        <v>1.1599999999999999</v>
      </c>
      <c r="E68" s="370">
        <v>2.72</v>
      </c>
      <c r="F68" s="370">
        <v>1.1399999999999999</v>
      </c>
      <c r="G68" s="370"/>
      <c r="H68" s="370">
        <v>5.94</v>
      </c>
      <c r="I68" s="369">
        <v>35.04</v>
      </c>
    </row>
    <row r="69" spans="1:9" ht="13.5" customHeight="1">
      <c r="A69" s="371">
        <v>2015</v>
      </c>
      <c r="B69" s="370">
        <v>0.62</v>
      </c>
      <c r="C69" s="370">
        <v>13.18</v>
      </c>
      <c r="D69" s="370">
        <v>1.44</v>
      </c>
      <c r="E69" s="370">
        <v>3.12</v>
      </c>
      <c r="F69" s="370">
        <v>1.52</v>
      </c>
      <c r="G69" s="370"/>
      <c r="H69" s="370">
        <v>6.77</v>
      </c>
      <c r="I69" s="369">
        <v>38.21</v>
      </c>
    </row>
    <row r="70" spans="1:9" ht="13.5" customHeight="1">
      <c r="A70" s="371">
        <v>2016</v>
      </c>
      <c r="B70" s="370">
        <v>2.21</v>
      </c>
      <c r="C70" s="370">
        <v>8.9700000000000006</v>
      </c>
      <c r="D70" s="370">
        <v>2.97</v>
      </c>
      <c r="E70" s="370">
        <v>6.12</v>
      </c>
      <c r="F70" s="370">
        <v>0.26</v>
      </c>
      <c r="G70" s="370"/>
      <c r="H70" s="370">
        <v>5.79</v>
      </c>
      <c r="I70" s="369">
        <v>32.94</v>
      </c>
    </row>
    <row r="71" spans="1:9" ht="13.5" customHeight="1">
      <c r="A71" s="371">
        <v>2017</v>
      </c>
      <c r="B71" s="370">
        <v>2.1800000000000002</v>
      </c>
      <c r="C71" s="370">
        <v>8.9700000000000006</v>
      </c>
      <c r="D71" s="370">
        <v>2.98</v>
      </c>
      <c r="E71" s="370">
        <v>6.98</v>
      </c>
      <c r="F71" s="370">
        <v>0.05</v>
      </c>
      <c r="G71" s="370"/>
      <c r="H71" s="370">
        <v>5.81</v>
      </c>
      <c r="I71" s="369">
        <v>31.34</v>
      </c>
    </row>
    <row r="72" spans="1:9" ht="13.5" customHeight="1">
      <c r="A72" s="371">
        <v>2018</v>
      </c>
      <c r="B72" s="370">
        <v>2.59</v>
      </c>
      <c r="C72" s="370">
        <v>13.7</v>
      </c>
      <c r="D72" s="370">
        <v>3.05</v>
      </c>
      <c r="E72" s="370">
        <v>6.95</v>
      </c>
      <c r="F72" s="370">
        <v>7.0000000000000007E-2</v>
      </c>
      <c r="G72" s="370"/>
      <c r="H72" s="370">
        <v>5.81</v>
      </c>
      <c r="I72" s="369">
        <v>30.03</v>
      </c>
    </row>
    <row r="73" spans="1:9" ht="13.5" customHeight="1">
      <c r="A73" s="371">
        <v>2019</v>
      </c>
      <c r="B73" s="370">
        <v>2.81</v>
      </c>
      <c r="C73" s="370">
        <v>15.06</v>
      </c>
      <c r="D73" s="370">
        <v>3.02</v>
      </c>
      <c r="E73" s="370">
        <v>7.36</v>
      </c>
      <c r="F73" s="370">
        <v>0.06</v>
      </c>
      <c r="G73" s="370"/>
      <c r="H73" s="370">
        <v>5.9</v>
      </c>
      <c r="I73" s="369">
        <v>31.24</v>
      </c>
    </row>
    <row r="74" spans="1:9" ht="13.5" customHeight="1">
      <c r="A74" s="371">
        <v>2020</v>
      </c>
      <c r="B74" s="370">
        <v>3.34</v>
      </c>
      <c r="C74" s="370">
        <v>18.420000000000002</v>
      </c>
      <c r="D74" s="370">
        <v>2.98</v>
      </c>
      <c r="E74" s="370">
        <v>7.22</v>
      </c>
      <c r="F74" s="370">
        <v>7.0000000000000007E-2</v>
      </c>
      <c r="G74" s="370"/>
      <c r="H74" s="370">
        <v>5.58</v>
      </c>
      <c r="I74" s="369">
        <v>29.52</v>
      </c>
    </row>
    <row r="75" spans="1:9" ht="13.5" customHeight="1">
      <c r="A75" s="371">
        <v>2021</v>
      </c>
      <c r="B75" s="370">
        <v>3.56</v>
      </c>
      <c r="C75" s="370">
        <v>14.55</v>
      </c>
      <c r="D75" s="370">
        <v>2.69</v>
      </c>
      <c r="E75" s="370">
        <v>7.43</v>
      </c>
      <c r="F75" s="370">
        <v>0.1</v>
      </c>
      <c r="G75" s="370"/>
      <c r="H75" s="370">
        <v>5.27</v>
      </c>
      <c r="I75" s="369">
        <v>29.74</v>
      </c>
    </row>
    <row r="76" spans="1:9" ht="13.5" customHeight="1">
      <c r="A76" s="371">
        <v>2022</v>
      </c>
      <c r="B76" s="370">
        <v>3.95</v>
      </c>
      <c r="C76" s="370">
        <v>15.34</v>
      </c>
      <c r="D76" s="370">
        <v>2.73</v>
      </c>
      <c r="E76" s="370">
        <v>7.58</v>
      </c>
      <c r="F76" s="370">
        <v>0.09</v>
      </c>
      <c r="G76" s="370"/>
      <c r="H76" s="370">
        <v>5.25</v>
      </c>
      <c r="I76" s="369">
        <v>30.49</v>
      </c>
    </row>
    <row r="77" spans="1:9" ht="13.5" customHeight="1">
      <c r="A77" s="500">
        <v>2023</v>
      </c>
      <c r="B77" s="150">
        <v>2.74</v>
      </c>
      <c r="C77" s="150">
        <v>10.95</v>
      </c>
      <c r="D77" s="150">
        <v>2.82</v>
      </c>
      <c r="E77" s="150">
        <v>7.87</v>
      </c>
      <c r="F77" s="150">
        <v>0.11</v>
      </c>
      <c r="G77" s="150"/>
      <c r="H77" s="150">
        <v>5.19</v>
      </c>
      <c r="I77" s="1276">
        <v>32.31</v>
      </c>
    </row>
    <row r="78" spans="1:9" ht="13.5" customHeight="1">
      <c r="A78" s="371">
        <v>2024</v>
      </c>
      <c r="B78" s="370">
        <v>2.71</v>
      </c>
      <c r="C78" s="370">
        <v>9.31</v>
      </c>
      <c r="D78" s="370">
        <v>2.65</v>
      </c>
      <c r="E78" s="370">
        <v>7.44</v>
      </c>
      <c r="F78" s="370">
        <v>7.0000000000000007E-2</v>
      </c>
      <c r="G78" s="370"/>
      <c r="H78" s="370">
        <v>4.78</v>
      </c>
      <c r="I78" s="369">
        <v>28.77</v>
      </c>
    </row>
    <row r="79" spans="1:9" ht="13.5" customHeight="1">
      <c r="A79" s="988"/>
      <c r="B79" s="368"/>
      <c r="C79" s="368"/>
      <c r="D79" s="368"/>
      <c r="E79" s="368"/>
      <c r="F79" s="368"/>
      <c r="G79" s="368"/>
      <c r="H79" s="368"/>
      <c r="I79" s="1666"/>
    </row>
    <row r="80" spans="1:9" ht="13.5" customHeight="1"/>
    <row r="81" spans="1:2" ht="13.5" customHeight="1">
      <c r="A81" s="361" t="s">
        <v>1784</v>
      </c>
      <c r="B81" s="361"/>
    </row>
    <row r="82" spans="1:2" ht="13.5" customHeight="1">
      <c r="A82" s="326" t="s">
        <v>1785</v>
      </c>
    </row>
    <row r="83" spans="1:2" ht="13.5" customHeight="1">
      <c r="A83" s="152" t="s">
        <v>493</v>
      </c>
      <c r="B83" s="152"/>
    </row>
    <row r="84" spans="1:2" ht="13.5" customHeight="1">
      <c r="A84" s="361" t="s">
        <v>1816</v>
      </c>
      <c r="B84" s="361"/>
    </row>
    <row r="85" spans="1:2" ht="13.5" customHeight="1">
      <c r="A85" s="152" t="s">
        <v>493</v>
      </c>
    </row>
    <row r="86" spans="1:2" ht="13.5" customHeight="1">
      <c r="A86" s="361" t="s">
        <v>1816</v>
      </c>
    </row>
  </sheetData>
  <mergeCells count="5">
    <mergeCell ref="B43:I43"/>
    <mergeCell ref="B3:E3"/>
    <mergeCell ref="F3:I3"/>
    <mergeCell ref="B6:I6"/>
    <mergeCell ref="A1:D1"/>
  </mergeCells>
  <hyperlinks>
    <hyperlink ref="A1" location="Contents!A1" display="To table of contents" xr:uid="{AE07B73C-7398-43F9-B47C-76A4626D7938}"/>
    <hyperlink ref="A85" r:id="rId1" xr:uid="{C71B505B-D813-4EC1-816E-BF21FBC67329}"/>
    <hyperlink ref="A83" r:id="rId2" xr:uid="{1757BBF6-71C9-4ECC-8C0D-5E5DF9FD02B6}"/>
  </hyperlinks>
  <pageMargins left="0.55000000000000004" right="0.31" top="1" bottom="1" header="0.5" footer="0.5"/>
  <pageSetup paperSize="9" scale="72" orientation="portrait" r:id="rId3"/>
  <headerFooter alignWithMargins="0"/>
  <customProperties>
    <customPr name="EpmWorksheetKeyString_GUID" r:id="rId4"/>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5971-2F0F-485F-BCE6-5FDF6719AE57}">
  <sheetPr>
    <tabColor rgb="FF00B050"/>
  </sheetPr>
  <dimension ref="A1:I84"/>
  <sheetViews>
    <sheetView topLeftCell="A26"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1817</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2.0099999999999998</v>
      </c>
      <c r="D8" s="375">
        <v>4.2699999999999996</v>
      </c>
      <c r="E8" s="375">
        <v>3.16</v>
      </c>
      <c r="F8" s="375"/>
      <c r="G8" s="375">
        <v>1.53</v>
      </c>
      <c r="H8" s="375">
        <v>4.2699999999999996</v>
      </c>
      <c r="I8" s="374">
        <v>3.14</v>
      </c>
    </row>
    <row r="9" spans="1:9" ht="13.5" customHeight="1">
      <c r="A9" s="371">
        <v>1991</v>
      </c>
      <c r="B9" s="337"/>
      <c r="C9" s="375">
        <v>2.0099999999999998</v>
      </c>
      <c r="D9" s="375">
        <v>4.2699999999999996</v>
      </c>
      <c r="E9" s="375">
        <v>3.16</v>
      </c>
      <c r="F9" s="375"/>
      <c r="G9" s="375">
        <v>1.53</v>
      </c>
      <c r="H9" s="375">
        <v>4.2699999999999996</v>
      </c>
      <c r="I9" s="374">
        <v>3.14</v>
      </c>
    </row>
    <row r="10" spans="1:9" ht="13.5" customHeight="1">
      <c r="A10" s="371">
        <v>1992</v>
      </c>
      <c r="B10" s="337"/>
      <c r="C10" s="375">
        <v>2.0099999999999998</v>
      </c>
      <c r="D10" s="375">
        <v>4.2699999999999996</v>
      </c>
      <c r="E10" s="375">
        <v>3.16</v>
      </c>
      <c r="F10" s="375"/>
      <c r="G10" s="375">
        <v>1.53</v>
      </c>
      <c r="H10" s="375">
        <v>4.2699999999999996</v>
      </c>
      <c r="I10" s="374">
        <v>3.14</v>
      </c>
    </row>
    <row r="11" spans="1:9" ht="13.5" customHeight="1">
      <c r="A11" s="371">
        <v>1993</v>
      </c>
      <c r="B11" s="337"/>
      <c r="C11" s="375">
        <v>2.0099999999999998</v>
      </c>
      <c r="D11" s="375">
        <v>4.2699999999999996</v>
      </c>
      <c r="E11" s="375">
        <v>3.16</v>
      </c>
      <c r="F11" s="375"/>
      <c r="G11" s="375">
        <v>1.53</v>
      </c>
      <c r="H11" s="375">
        <v>4.2699999999999996</v>
      </c>
      <c r="I11" s="374">
        <v>3.14</v>
      </c>
    </row>
    <row r="12" spans="1:9" ht="13.5" customHeight="1">
      <c r="A12" s="371">
        <v>1994</v>
      </c>
      <c r="B12" s="337"/>
      <c r="C12" s="375">
        <v>2.0099999999999998</v>
      </c>
      <c r="D12" s="375">
        <v>4.2699999999999996</v>
      </c>
      <c r="E12" s="375">
        <v>3.16</v>
      </c>
      <c r="F12" s="375"/>
      <c r="G12" s="375">
        <v>1.55</v>
      </c>
      <c r="H12" s="375">
        <v>4.2699999999999996</v>
      </c>
      <c r="I12" s="374">
        <v>3.14</v>
      </c>
    </row>
    <row r="13" spans="1:9" ht="13.5" customHeight="1">
      <c r="A13" s="371">
        <v>1995</v>
      </c>
      <c r="B13" s="337"/>
      <c r="C13" s="375">
        <v>2.0099999999999998</v>
      </c>
      <c r="D13" s="375">
        <v>4.2699999999999996</v>
      </c>
      <c r="E13" s="375">
        <v>3.16</v>
      </c>
      <c r="F13" s="375"/>
      <c r="G13" s="375">
        <v>1.53</v>
      </c>
      <c r="H13" s="375">
        <v>4.2699999999999996</v>
      </c>
      <c r="I13" s="374">
        <v>3.14</v>
      </c>
    </row>
    <row r="14" spans="1:9" ht="13.5" customHeight="1">
      <c r="A14" s="371">
        <v>1996</v>
      </c>
      <c r="B14" s="337"/>
      <c r="C14" s="375">
        <v>2.02</v>
      </c>
      <c r="D14" s="375">
        <v>4.2699999999999996</v>
      </c>
      <c r="E14" s="375">
        <v>3.16</v>
      </c>
      <c r="F14" s="375"/>
      <c r="G14" s="375">
        <v>1.52</v>
      </c>
      <c r="H14" s="375">
        <v>4.2699999999999996</v>
      </c>
      <c r="I14" s="374">
        <v>3.14</v>
      </c>
    </row>
    <row r="15" spans="1:9" ht="13.5" customHeight="1">
      <c r="A15" s="371">
        <v>1997</v>
      </c>
      <c r="B15" s="337"/>
      <c r="C15" s="375">
        <v>2.0499999999999998</v>
      </c>
      <c r="D15" s="375">
        <v>4.3099999999999996</v>
      </c>
      <c r="E15" s="375">
        <v>3.16</v>
      </c>
      <c r="F15" s="375"/>
      <c r="G15" s="375">
        <v>1.66</v>
      </c>
      <c r="H15" s="375">
        <v>4.3099999999999996</v>
      </c>
      <c r="I15" s="374">
        <v>3.14</v>
      </c>
    </row>
    <row r="16" spans="1:9" ht="13.5" customHeight="1">
      <c r="A16" s="371">
        <v>1998</v>
      </c>
      <c r="B16" s="337"/>
      <c r="C16" s="375">
        <v>2.0099999999999998</v>
      </c>
      <c r="D16" s="375">
        <v>4.28</v>
      </c>
      <c r="E16" s="375">
        <v>3.16</v>
      </c>
      <c r="F16" s="375"/>
      <c r="G16" s="375">
        <v>1.65</v>
      </c>
      <c r="H16" s="375">
        <v>4.28</v>
      </c>
      <c r="I16" s="374">
        <v>3.14</v>
      </c>
    </row>
    <row r="17" spans="1:9" ht="13.5" customHeight="1">
      <c r="A17" s="371">
        <v>1999</v>
      </c>
      <c r="B17" s="337"/>
      <c r="C17" s="375">
        <v>1.97</v>
      </c>
      <c r="D17" s="375">
        <v>4.34</v>
      </c>
      <c r="E17" s="375">
        <v>3.16</v>
      </c>
      <c r="F17" s="375"/>
      <c r="G17" s="375">
        <v>1.64</v>
      </c>
      <c r="H17" s="375">
        <v>4.34</v>
      </c>
      <c r="I17" s="374">
        <v>3.14</v>
      </c>
    </row>
    <row r="18" spans="1:9" ht="13.5" customHeight="1">
      <c r="A18" s="371">
        <v>2000</v>
      </c>
      <c r="B18" s="337"/>
      <c r="C18" s="375">
        <v>1.94</v>
      </c>
      <c r="D18" s="375">
        <v>4.3600000000000003</v>
      </c>
      <c r="E18" s="375">
        <v>3.15</v>
      </c>
      <c r="F18" s="375"/>
      <c r="G18" s="375">
        <v>1.6</v>
      </c>
      <c r="H18" s="375">
        <v>4.3600000000000003</v>
      </c>
      <c r="I18" s="374">
        <v>3.14</v>
      </c>
    </row>
    <row r="19" spans="1:9" ht="13.5" customHeight="1">
      <c r="A19" s="371">
        <v>2001</v>
      </c>
      <c r="B19" s="337"/>
      <c r="C19" s="375">
        <v>1.95</v>
      </c>
      <c r="D19" s="375">
        <v>4.3</v>
      </c>
      <c r="E19" s="375">
        <v>3.13</v>
      </c>
      <c r="F19" s="375"/>
      <c r="G19" s="375">
        <v>1.61</v>
      </c>
      <c r="H19" s="375">
        <v>4.3099999999999996</v>
      </c>
      <c r="I19" s="374">
        <v>3.13</v>
      </c>
    </row>
    <row r="20" spans="1:9" ht="13.5" customHeight="1">
      <c r="A20" s="371">
        <v>2002</v>
      </c>
      <c r="B20" s="337"/>
      <c r="C20" s="375">
        <v>1.94</v>
      </c>
      <c r="D20" s="375">
        <v>4.2699999999999996</v>
      </c>
      <c r="E20" s="375">
        <v>3.11</v>
      </c>
      <c r="F20" s="375"/>
      <c r="G20" s="375">
        <v>1.59</v>
      </c>
      <c r="H20" s="375">
        <v>4.29</v>
      </c>
      <c r="I20" s="374">
        <v>3.11</v>
      </c>
    </row>
    <row r="21" spans="1:9" ht="13.5" customHeight="1">
      <c r="A21" s="371">
        <v>2003</v>
      </c>
      <c r="B21" s="337"/>
      <c r="C21" s="375">
        <v>1.94</v>
      </c>
      <c r="D21" s="375">
        <v>4.24</v>
      </c>
      <c r="E21" s="375">
        <v>3.09</v>
      </c>
      <c r="F21" s="375"/>
      <c r="G21" s="375">
        <v>1.59</v>
      </c>
      <c r="H21" s="375">
        <v>4.26</v>
      </c>
      <c r="I21" s="374">
        <v>3.1</v>
      </c>
    </row>
    <row r="22" spans="1:9" ht="13.5" customHeight="1">
      <c r="A22" s="371">
        <v>2004</v>
      </c>
      <c r="B22" s="337"/>
      <c r="C22" s="375">
        <v>1.92</v>
      </c>
      <c r="D22" s="375">
        <v>4.24</v>
      </c>
      <c r="E22" s="375">
        <v>3.08</v>
      </c>
      <c r="F22" s="375"/>
      <c r="G22" s="375">
        <v>1.58</v>
      </c>
      <c r="H22" s="375">
        <v>4.25</v>
      </c>
      <c r="I22" s="374">
        <v>3.06</v>
      </c>
    </row>
    <row r="23" spans="1:9" ht="13.5" customHeight="1">
      <c r="A23" s="371">
        <v>2005</v>
      </c>
      <c r="B23" s="337"/>
      <c r="C23" s="375">
        <v>1.94</v>
      </c>
      <c r="D23" s="375">
        <v>4.18</v>
      </c>
      <c r="E23" s="375">
        <v>3.08</v>
      </c>
      <c r="F23" s="375"/>
      <c r="G23" s="375">
        <v>1.57</v>
      </c>
      <c r="H23" s="375">
        <v>4.18</v>
      </c>
      <c r="I23" s="374">
        <v>3.08</v>
      </c>
    </row>
    <row r="24" spans="1:9" ht="13.5" customHeight="1">
      <c r="A24" s="371">
        <v>2006</v>
      </c>
      <c r="B24" s="337"/>
      <c r="C24" s="375">
        <v>1.94</v>
      </c>
      <c r="D24" s="375">
        <v>4.18</v>
      </c>
      <c r="E24" s="375">
        <v>3.08</v>
      </c>
      <c r="F24" s="375"/>
      <c r="G24" s="375">
        <v>1.56</v>
      </c>
      <c r="H24" s="375">
        <v>4.18</v>
      </c>
      <c r="I24" s="374">
        <v>3.08</v>
      </c>
    </row>
    <row r="25" spans="1:9" ht="13.5" customHeight="1">
      <c r="A25" s="371">
        <v>2007</v>
      </c>
      <c r="B25" s="375">
        <v>2.77</v>
      </c>
      <c r="C25" s="375">
        <v>1.91</v>
      </c>
      <c r="D25" s="375">
        <v>4.09</v>
      </c>
      <c r="E25" s="375">
        <v>3.27</v>
      </c>
      <c r="F25" s="375">
        <v>2.73</v>
      </c>
      <c r="G25" s="375">
        <v>1.55</v>
      </c>
      <c r="H25" s="375">
        <v>4.1900000000000004</v>
      </c>
      <c r="I25" s="374">
        <v>3.16</v>
      </c>
    </row>
    <row r="26" spans="1:9" ht="13.5" customHeight="1">
      <c r="A26" s="371">
        <v>2008</v>
      </c>
      <c r="B26" s="375">
        <v>2.93</v>
      </c>
      <c r="C26" s="375">
        <v>1.7</v>
      </c>
      <c r="D26" s="375">
        <v>4.26</v>
      </c>
      <c r="E26" s="375">
        <v>3.4</v>
      </c>
      <c r="F26" s="375">
        <v>2.8</v>
      </c>
      <c r="G26" s="375">
        <v>1.51</v>
      </c>
      <c r="H26" s="375">
        <v>5.13</v>
      </c>
      <c r="I26" s="374">
        <v>3.58</v>
      </c>
    </row>
    <row r="27" spans="1:9" ht="13.5" customHeight="1">
      <c r="A27" s="371">
        <v>2009</v>
      </c>
      <c r="B27" s="375">
        <v>2.89</v>
      </c>
      <c r="C27" s="375">
        <v>1.59</v>
      </c>
      <c r="D27" s="375">
        <v>4.22</v>
      </c>
      <c r="E27" s="375">
        <v>3.53</v>
      </c>
      <c r="F27" s="375">
        <v>2.76</v>
      </c>
      <c r="G27" s="375"/>
      <c r="H27" s="375">
        <v>4.99</v>
      </c>
      <c r="I27" s="374">
        <v>3.7</v>
      </c>
    </row>
    <row r="28" spans="1:9" ht="13.5" customHeight="1">
      <c r="A28" s="371">
        <v>2010</v>
      </c>
      <c r="B28" s="375">
        <v>2.84</v>
      </c>
      <c r="C28" s="375">
        <v>1.6</v>
      </c>
      <c r="D28" s="375">
        <v>3.65</v>
      </c>
      <c r="E28" s="375">
        <v>3.06</v>
      </c>
      <c r="F28" s="375">
        <v>2.75</v>
      </c>
      <c r="G28" s="375"/>
      <c r="H28" s="375">
        <v>4.71</v>
      </c>
      <c r="I28" s="374">
        <v>3.23</v>
      </c>
    </row>
    <row r="29" spans="1:9" ht="13.5" customHeight="1">
      <c r="A29" s="371">
        <v>2011</v>
      </c>
      <c r="B29" s="375">
        <v>2.77</v>
      </c>
      <c r="C29" s="375">
        <v>1.59</v>
      </c>
      <c r="D29" s="375">
        <v>3.45</v>
      </c>
      <c r="E29" s="375">
        <v>2.9</v>
      </c>
      <c r="F29" s="375">
        <v>2.74</v>
      </c>
      <c r="G29" s="375"/>
      <c r="H29" s="375">
        <v>4.58</v>
      </c>
      <c r="I29" s="374">
        <v>3.29</v>
      </c>
    </row>
    <row r="30" spans="1:9" ht="13.5" customHeight="1">
      <c r="A30" s="371">
        <v>2012</v>
      </c>
      <c r="B30" s="375">
        <v>2.74</v>
      </c>
      <c r="C30" s="375">
        <v>1.59</v>
      </c>
      <c r="D30" s="375">
        <v>3.53</v>
      </c>
      <c r="E30" s="375">
        <v>2.95</v>
      </c>
      <c r="F30" s="375">
        <v>2.73</v>
      </c>
      <c r="G30" s="375"/>
      <c r="H30" s="375">
        <v>4.54</v>
      </c>
      <c r="I30" s="374">
        <v>3.5</v>
      </c>
    </row>
    <row r="31" spans="1:9" ht="13.5" customHeight="1">
      <c r="A31" s="371">
        <v>2013</v>
      </c>
      <c r="B31" s="375">
        <v>2.75</v>
      </c>
      <c r="C31" s="375">
        <v>1.75</v>
      </c>
      <c r="D31" s="375">
        <v>3.52</v>
      </c>
      <c r="E31" s="375">
        <v>2.9</v>
      </c>
      <c r="F31" s="375">
        <v>2.74</v>
      </c>
      <c r="G31" s="375"/>
      <c r="H31" s="375">
        <v>4.45</v>
      </c>
      <c r="I31" s="374">
        <v>3.58</v>
      </c>
    </row>
    <row r="32" spans="1:9" ht="13.5" customHeight="1">
      <c r="A32" s="371">
        <v>2014</v>
      </c>
      <c r="B32" s="375">
        <v>2.74</v>
      </c>
      <c r="C32" s="375">
        <v>1.76</v>
      </c>
      <c r="D32" s="375">
        <v>3.62</v>
      </c>
      <c r="E32" s="375">
        <v>3.1</v>
      </c>
      <c r="F32" s="375">
        <v>2.74</v>
      </c>
      <c r="G32" s="375"/>
      <c r="H32" s="375">
        <v>4.97</v>
      </c>
      <c r="I32" s="374">
        <v>4.0199999999999996</v>
      </c>
    </row>
    <row r="33" spans="1:9" ht="13.5" customHeight="1">
      <c r="A33" s="371">
        <v>2015</v>
      </c>
      <c r="B33" s="375">
        <v>2.79</v>
      </c>
      <c r="C33" s="375">
        <v>1.66</v>
      </c>
      <c r="D33" s="375">
        <v>3.42</v>
      </c>
      <c r="E33" s="375">
        <v>3.24</v>
      </c>
      <c r="F33" s="375">
        <v>2.76</v>
      </c>
      <c r="G33" s="375"/>
      <c r="H33" s="375">
        <v>4.82</v>
      </c>
      <c r="I33" s="374">
        <v>3.79</v>
      </c>
    </row>
    <row r="34" spans="1:9" ht="13.5" customHeight="1">
      <c r="A34" s="371">
        <v>2016</v>
      </c>
      <c r="B34" s="375">
        <v>2.75</v>
      </c>
      <c r="C34" s="375">
        <v>2.29</v>
      </c>
      <c r="D34" s="375">
        <v>2.62</v>
      </c>
      <c r="E34" s="375">
        <v>2.96</v>
      </c>
      <c r="F34" s="375">
        <v>2.81</v>
      </c>
      <c r="G34" s="375"/>
      <c r="H34" s="375">
        <v>5.31</v>
      </c>
      <c r="I34" s="374">
        <v>3.89</v>
      </c>
    </row>
    <row r="35" spans="1:9" ht="13.5" customHeight="1">
      <c r="A35" s="371">
        <v>2017</v>
      </c>
      <c r="B35" s="375">
        <v>2.69</v>
      </c>
      <c r="C35" s="375">
        <v>2.29</v>
      </c>
      <c r="D35" s="375">
        <v>2.62</v>
      </c>
      <c r="E35" s="375">
        <v>2.56</v>
      </c>
      <c r="F35" s="375">
        <v>2.7</v>
      </c>
      <c r="G35" s="375"/>
      <c r="H35" s="375">
        <v>5.32</v>
      </c>
      <c r="I35" s="374">
        <v>4.0999999999999996</v>
      </c>
    </row>
    <row r="36" spans="1:9" ht="13.5" customHeight="1">
      <c r="A36" s="371">
        <v>2018</v>
      </c>
      <c r="B36" s="375">
        <v>2.76</v>
      </c>
      <c r="C36" s="375">
        <v>2.2999999999999998</v>
      </c>
      <c r="D36" s="375">
        <v>3.38</v>
      </c>
      <c r="E36" s="375">
        <v>3.08</v>
      </c>
      <c r="F36" s="375">
        <v>2.79</v>
      </c>
      <c r="G36" s="375"/>
      <c r="H36" s="375">
        <v>5.38</v>
      </c>
      <c r="I36" s="374">
        <v>4.1900000000000004</v>
      </c>
    </row>
    <row r="37" spans="1:9" ht="13.5" customHeight="1">
      <c r="A37" s="371">
        <v>2019</v>
      </c>
      <c r="B37" s="375">
        <v>2.76</v>
      </c>
      <c r="C37" s="375">
        <v>2.29</v>
      </c>
      <c r="D37" s="375">
        <v>3.65</v>
      </c>
      <c r="E37" s="375">
        <v>3.06</v>
      </c>
      <c r="F37" s="375">
        <v>2.76</v>
      </c>
      <c r="G37" s="375"/>
      <c r="H37" s="375">
        <v>5.49</v>
      </c>
      <c r="I37" s="374">
        <v>4.3</v>
      </c>
    </row>
    <row r="38" spans="1:9" ht="13.5" customHeight="1">
      <c r="A38" s="371">
        <v>2020</v>
      </c>
      <c r="B38" s="375">
        <v>2.76</v>
      </c>
      <c r="C38" s="375">
        <v>2.3199999999999998</v>
      </c>
      <c r="D38" s="375">
        <v>3.58</v>
      </c>
      <c r="E38" s="375">
        <v>3.07</v>
      </c>
      <c r="F38" s="375">
        <v>2.78</v>
      </c>
      <c r="G38" s="375"/>
      <c r="H38" s="375">
        <v>5.28</v>
      </c>
      <c r="I38" s="374">
        <v>4.3099999999999996</v>
      </c>
    </row>
    <row r="39" spans="1:9" ht="13.5" customHeight="1">
      <c r="A39" s="371">
        <v>2021</v>
      </c>
      <c r="B39" s="375">
        <v>2.82</v>
      </c>
      <c r="C39" s="375">
        <v>2.38</v>
      </c>
      <c r="D39" s="375">
        <v>3.66</v>
      </c>
      <c r="E39" s="375">
        <v>3.23</v>
      </c>
      <c r="F39" s="375">
        <v>3.03</v>
      </c>
      <c r="G39" s="375"/>
      <c r="H39" s="375">
        <v>5.26</v>
      </c>
      <c r="I39" s="374">
        <v>4.41</v>
      </c>
    </row>
    <row r="40" spans="1:9" ht="13.5" customHeight="1">
      <c r="A40" s="371">
        <v>2022</v>
      </c>
      <c r="B40" s="375">
        <v>2.9</v>
      </c>
      <c r="C40" s="375">
        <v>2.4</v>
      </c>
      <c r="D40" s="375">
        <v>3.9</v>
      </c>
      <c r="E40" s="375">
        <v>3.4</v>
      </c>
      <c r="F40" s="375">
        <v>3.03</v>
      </c>
      <c r="G40" s="375"/>
      <c r="H40" s="375">
        <v>5.26</v>
      </c>
      <c r="I40" s="374">
        <v>4.41</v>
      </c>
    </row>
    <row r="41" spans="1:9" ht="13.5" customHeight="1">
      <c r="A41" s="500">
        <v>2023</v>
      </c>
      <c r="B41" s="150">
        <v>2.9</v>
      </c>
      <c r="C41" s="150">
        <v>2.4</v>
      </c>
      <c r="D41" s="150">
        <v>3.6</v>
      </c>
      <c r="E41" s="150">
        <v>3.2</v>
      </c>
      <c r="F41" s="150">
        <v>3.2</v>
      </c>
      <c r="G41" s="150"/>
      <c r="H41" s="150">
        <v>5.4</v>
      </c>
      <c r="I41" s="1276">
        <v>4.4000000000000004</v>
      </c>
    </row>
    <row r="42" spans="1:9" ht="13.5" customHeight="1">
      <c r="A42" s="371">
        <v>2024</v>
      </c>
      <c r="B42" s="375">
        <v>2.9</v>
      </c>
      <c r="C42" s="375">
        <v>2.2999999999999998</v>
      </c>
      <c r="D42" s="375">
        <v>3.8</v>
      </c>
      <c r="E42" s="375">
        <v>3.2</v>
      </c>
      <c r="F42" s="375">
        <v>3.2</v>
      </c>
      <c r="G42" s="375"/>
      <c r="H42" s="375">
        <v>5.4</v>
      </c>
      <c r="I42" s="374">
        <v>4.5</v>
      </c>
    </row>
    <row r="43" spans="1:9" ht="13.5" customHeight="1">
      <c r="A43" s="990"/>
      <c r="B43" s="1101"/>
      <c r="C43" s="1101"/>
      <c r="D43" s="1101"/>
      <c r="E43" s="1101"/>
      <c r="F43" s="1101"/>
      <c r="G43" s="1101"/>
      <c r="H43" s="1101"/>
      <c r="I43" s="1688"/>
    </row>
    <row r="44" spans="1:9" ht="13.5" customHeight="1"/>
    <row r="45" spans="1:9" ht="13.5" customHeight="1">
      <c r="A45" s="361" t="s">
        <v>1742</v>
      </c>
    </row>
    <row r="46" spans="1:9" ht="13.5" customHeight="1">
      <c r="A46" s="361" t="s">
        <v>1819</v>
      </c>
    </row>
    <row r="47" spans="1:9" ht="13.5" customHeight="1">
      <c r="A47" s="326" t="s">
        <v>1820</v>
      </c>
    </row>
    <row r="48" spans="1:9" ht="13.5" customHeight="1">
      <c r="A48" s="152" t="s">
        <v>493</v>
      </c>
    </row>
    <row r="49" spans="1:1" ht="13.5" customHeight="1">
      <c r="A49" s="361" t="s">
        <v>1821</v>
      </c>
    </row>
    <row r="50" spans="1:1" ht="13.5" customHeight="1"/>
    <row r="51" spans="1:1" ht="13.5" customHeight="1"/>
    <row r="52" spans="1:1" ht="13.5" customHeight="1"/>
    <row r="53" spans="1:1" ht="13.5" customHeight="1"/>
    <row r="54" spans="1:1" ht="13.5" customHeight="1"/>
    <row r="55" spans="1:1" ht="13.5" customHeight="1"/>
    <row r="56" spans="1:1" ht="13.5" customHeight="1"/>
    <row r="57" spans="1:1" ht="13.5" customHeight="1"/>
    <row r="58" spans="1:1" ht="13.5" customHeight="1"/>
    <row r="59" spans="1:1" ht="13.5" customHeight="1"/>
    <row r="60" spans="1:1" ht="13.5" customHeight="1"/>
    <row r="61" spans="1:1" ht="13.5" customHeight="1"/>
    <row r="62" spans="1:1" ht="13.5" customHeight="1"/>
    <row r="63" spans="1:1" ht="13.5" customHeight="1"/>
    <row r="64" spans="1: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CF38A2C7-CD4F-4A22-BF7F-D393EBB81C90}"/>
    <hyperlink ref="A48" r:id="rId1" xr:uid="{FF80049F-9D8F-450F-AD51-AE799CAE41C4}"/>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A5C1-09E7-432D-9851-4BB90783423C}">
  <sheetPr>
    <tabColor rgb="FF00B050"/>
    <pageSetUpPr fitToPage="1"/>
  </sheetPr>
  <dimension ref="A1:I84"/>
  <sheetViews>
    <sheetView topLeftCell="A23"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1822</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1.96</v>
      </c>
      <c r="D8" s="375">
        <v>3.02</v>
      </c>
      <c r="E8" s="375">
        <v>2.5299999999999998</v>
      </c>
      <c r="F8" s="375"/>
      <c r="G8" s="375">
        <v>1.62</v>
      </c>
      <c r="H8" s="375">
        <v>3.02</v>
      </c>
      <c r="I8" s="374">
        <v>2.5099999999999998</v>
      </c>
    </row>
    <row r="9" spans="1:9" ht="13.5" customHeight="1">
      <c r="A9" s="371">
        <v>1991</v>
      </c>
      <c r="B9" s="337"/>
      <c r="C9" s="375">
        <v>1.96</v>
      </c>
      <c r="D9" s="375">
        <v>3.02</v>
      </c>
      <c r="E9" s="375">
        <v>2.5299999999999998</v>
      </c>
      <c r="F9" s="375"/>
      <c r="G9" s="375">
        <v>1.62</v>
      </c>
      <c r="H9" s="375">
        <v>3.02</v>
      </c>
      <c r="I9" s="374">
        <v>2.5099999999999998</v>
      </c>
    </row>
    <row r="10" spans="1:9" ht="13.5" customHeight="1">
      <c r="A10" s="371">
        <v>1992</v>
      </c>
      <c r="B10" s="337"/>
      <c r="C10" s="375">
        <v>1.96</v>
      </c>
      <c r="D10" s="375">
        <v>3.02</v>
      </c>
      <c r="E10" s="375">
        <v>2.5299999999999998</v>
      </c>
      <c r="F10" s="375"/>
      <c r="G10" s="375">
        <v>1.62</v>
      </c>
      <c r="H10" s="375">
        <v>3.02</v>
      </c>
      <c r="I10" s="374">
        <v>2.5099999999999998</v>
      </c>
    </row>
    <row r="11" spans="1:9" ht="13.5" customHeight="1">
      <c r="A11" s="371">
        <v>1993</v>
      </c>
      <c r="B11" s="337"/>
      <c r="C11" s="375">
        <v>1.96</v>
      </c>
      <c r="D11" s="375">
        <v>3.02</v>
      </c>
      <c r="E11" s="375">
        <v>2.5299999999999998</v>
      </c>
      <c r="F11" s="375"/>
      <c r="G11" s="375">
        <v>1.62</v>
      </c>
      <c r="H11" s="375">
        <v>3.02</v>
      </c>
      <c r="I11" s="374">
        <v>2.5099999999999998</v>
      </c>
    </row>
    <row r="12" spans="1:9" ht="13.5" customHeight="1">
      <c r="A12" s="371">
        <v>1994</v>
      </c>
      <c r="B12" s="337"/>
      <c r="C12" s="375">
        <v>1.95</v>
      </c>
      <c r="D12" s="375">
        <v>3.02</v>
      </c>
      <c r="E12" s="375">
        <v>2.5299999999999998</v>
      </c>
      <c r="F12" s="375"/>
      <c r="G12" s="375">
        <v>1.62</v>
      </c>
      <c r="H12" s="375">
        <v>3.02</v>
      </c>
      <c r="I12" s="374">
        <v>2.5099999999999998</v>
      </c>
    </row>
    <row r="13" spans="1:9" ht="13.5" customHeight="1">
      <c r="A13" s="371">
        <v>1995</v>
      </c>
      <c r="B13" s="337"/>
      <c r="C13" s="375">
        <v>1.96</v>
      </c>
      <c r="D13" s="375">
        <v>3.02</v>
      </c>
      <c r="E13" s="375">
        <v>2.5299999999999998</v>
      </c>
      <c r="F13" s="375"/>
      <c r="G13" s="375">
        <v>1.62</v>
      </c>
      <c r="H13" s="375">
        <v>3.02</v>
      </c>
      <c r="I13" s="374">
        <v>2.5099999999999998</v>
      </c>
    </row>
    <row r="14" spans="1:9" ht="13.5" customHeight="1">
      <c r="A14" s="371">
        <v>1996</v>
      </c>
      <c r="B14" s="337"/>
      <c r="C14" s="375">
        <v>1.96</v>
      </c>
      <c r="D14" s="375">
        <v>3.01</v>
      </c>
      <c r="E14" s="375">
        <v>2.5299999999999998</v>
      </c>
      <c r="F14" s="375"/>
      <c r="G14" s="375">
        <v>1.6</v>
      </c>
      <c r="H14" s="375">
        <v>3.01</v>
      </c>
      <c r="I14" s="374">
        <v>2.5099999999999998</v>
      </c>
    </row>
    <row r="15" spans="1:9" ht="13.5" customHeight="1">
      <c r="A15" s="371">
        <v>1997</v>
      </c>
      <c r="B15" s="337"/>
      <c r="C15" s="375">
        <v>1.97</v>
      </c>
      <c r="D15" s="375">
        <v>3.04</v>
      </c>
      <c r="E15" s="375">
        <v>2.5299999999999998</v>
      </c>
      <c r="F15" s="375"/>
      <c r="G15" s="375">
        <v>1.69</v>
      </c>
      <c r="H15" s="375">
        <v>3.04</v>
      </c>
      <c r="I15" s="374">
        <v>2.5099999999999998</v>
      </c>
    </row>
    <row r="16" spans="1:9" ht="13.5" customHeight="1">
      <c r="A16" s="371">
        <v>1998</v>
      </c>
      <c r="B16" s="337"/>
      <c r="C16" s="375">
        <v>1.93</v>
      </c>
      <c r="D16" s="375">
        <v>3.02</v>
      </c>
      <c r="E16" s="375">
        <v>2.5299999999999998</v>
      </c>
      <c r="F16" s="375"/>
      <c r="G16" s="375">
        <v>1.68</v>
      </c>
      <c r="H16" s="375">
        <v>3.02</v>
      </c>
      <c r="I16" s="374">
        <v>2.5099999999999998</v>
      </c>
    </row>
    <row r="17" spans="1:9" ht="13.5" customHeight="1">
      <c r="A17" s="371">
        <v>1999</v>
      </c>
      <c r="B17" s="337"/>
      <c r="C17" s="375">
        <v>1.89</v>
      </c>
      <c r="D17" s="375">
        <v>3.04</v>
      </c>
      <c r="E17" s="375">
        <v>2.5299999999999998</v>
      </c>
      <c r="F17" s="375"/>
      <c r="G17" s="375">
        <v>1.66</v>
      </c>
      <c r="H17" s="375">
        <v>3.04</v>
      </c>
      <c r="I17" s="374">
        <v>2.5099999999999998</v>
      </c>
    </row>
    <row r="18" spans="1:9" ht="13.5" customHeight="1">
      <c r="A18" s="371">
        <v>2000</v>
      </c>
      <c r="B18" s="337"/>
      <c r="C18" s="375">
        <v>1.85</v>
      </c>
      <c r="D18" s="375">
        <v>3.04</v>
      </c>
      <c r="E18" s="375">
        <v>2.5299999999999998</v>
      </c>
      <c r="F18" s="375"/>
      <c r="G18" s="375">
        <v>1.63</v>
      </c>
      <c r="H18" s="375">
        <v>3.04</v>
      </c>
      <c r="I18" s="374">
        <v>2.5099999999999998</v>
      </c>
    </row>
    <row r="19" spans="1:9" ht="13.5" customHeight="1">
      <c r="A19" s="371">
        <v>2001</v>
      </c>
      <c r="B19" s="337"/>
      <c r="C19" s="375">
        <v>1.86</v>
      </c>
      <c r="D19" s="375">
        <v>2.99</v>
      </c>
      <c r="E19" s="375">
        <v>2.48</v>
      </c>
      <c r="F19" s="375"/>
      <c r="G19" s="375">
        <v>1.63</v>
      </c>
      <c r="H19" s="375">
        <v>3.01</v>
      </c>
      <c r="I19" s="374">
        <v>2.4900000000000002</v>
      </c>
    </row>
    <row r="20" spans="1:9" ht="13.5" customHeight="1">
      <c r="A20" s="371">
        <v>2002</v>
      </c>
      <c r="B20" s="337"/>
      <c r="C20" s="375">
        <v>1.85</v>
      </c>
      <c r="D20" s="375">
        <v>2.95</v>
      </c>
      <c r="E20" s="375">
        <v>2.44</v>
      </c>
      <c r="F20" s="375"/>
      <c r="G20" s="375">
        <v>1.62</v>
      </c>
      <c r="H20" s="375">
        <v>2.98</v>
      </c>
      <c r="I20" s="374">
        <v>2.4700000000000002</v>
      </c>
    </row>
    <row r="21" spans="1:9" ht="13.5" customHeight="1">
      <c r="A21" s="371">
        <v>2003</v>
      </c>
      <c r="B21" s="337"/>
      <c r="C21" s="375">
        <v>1.85</v>
      </c>
      <c r="D21" s="375">
        <v>2.92</v>
      </c>
      <c r="E21" s="375">
        <v>2.42</v>
      </c>
      <c r="F21" s="375"/>
      <c r="G21" s="375">
        <v>1.62</v>
      </c>
      <c r="H21" s="375">
        <v>2.94</v>
      </c>
      <c r="I21" s="374">
        <v>2.44</v>
      </c>
    </row>
    <row r="22" spans="1:9" ht="13.5" customHeight="1">
      <c r="A22" s="371">
        <v>2004</v>
      </c>
      <c r="B22" s="337"/>
      <c r="C22" s="375">
        <v>1.84</v>
      </c>
      <c r="D22" s="375">
        <v>2.9</v>
      </c>
      <c r="E22" s="375">
        <v>2.39</v>
      </c>
      <c r="F22" s="375"/>
      <c r="G22" s="375">
        <v>1.61</v>
      </c>
      <c r="H22" s="375">
        <v>2.91</v>
      </c>
      <c r="I22" s="374">
        <v>2.37</v>
      </c>
    </row>
    <row r="23" spans="1:9" ht="13.5" customHeight="1">
      <c r="A23" s="371">
        <v>2005</v>
      </c>
      <c r="B23" s="337"/>
      <c r="C23" s="375">
        <v>1.86</v>
      </c>
      <c r="D23" s="375">
        <v>2.86</v>
      </c>
      <c r="E23" s="375">
        <v>2.4</v>
      </c>
      <c r="F23" s="375"/>
      <c r="G23" s="375">
        <v>1.61</v>
      </c>
      <c r="H23" s="375">
        <v>2.86</v>
      </c>
      <c r="I23" s="374">
        <v>2.41</v>
      </c>
    </row>
    <row r="24" spans="1:9" ht="13.5" customHeight="1">
      <c r="A24" s="371">
        <v>2006</v>
      </c>
      <c r="B24" s="337"/>
      <c r="C24" s="375">
        <v>1.86</v>
      </c>
      <c r="D24" s="375">
        <v>2.86</v>
      </c>
      <c r="E24" s="375">
        <v>2.4</v>
      </c>
      <c r="F24" s="375"/>
      <c r="G24" s="375">
        <v>1.6</v>
      </c>
      <c r="H24" s="375">
        <v>2.86</v>
      </c>
      <c r="I24" s="374">
        <v>2.41</v>
      </c>
    </row>
    <row r="25" spans="1:9" ht="13.5" customHeight="1">
      <c r="A25" s="371">
        <v>2007</v>
      </c>
      <c r="B25" s="375">
        <v>2.19</v>
      </c>
      <c r="C25" s="375">
        <v>1.85</v>
      </c>
      <c r="D25" s="375">
        <v>2.8</v>
      </c>
      <c r="E25" s="375">
        <v>2.54</v>
      </c>
      <c r="F25" s="375">
        <v>2.0699999999999998</v>
      </c>
      <c r="G25" s="375">
        <v>1.59</v>
      </c>
      <c r="H25" s="375">
        <v>2.73</v>
      </c>
      <c r="I25" s="374">
        <v>2.27</v>
      </c>
    </row>
    <row r="26" spans="1:9" ht="13.5" customHeight="1">
      <c r="A26" s="371">
        <v>2008</v>
      </c>
      <c r="B26" s="375">
        <v>2.2400000000000002</v>
      </c>
      <c r="C26" s="375">
        <v>1.54</v>
      </c>
      <c r="D26" s="375">
        <v>3.05</v>
      </c>
      <c r="E26" s="375">
        <v>2.5099999999999998</v>
      </c>
      <c r="F26" s="375">
        <v>1.94</v>
      </c>
      <c r="G26" s="375">
        <v>1.34</v>
      </c>
      <c r="H26" s="375">
        <v>3.2</v>
      </c>
      <c r="I26" s="374">
        <v>2.34</v>
      </c>
    </row>
    <row r="27" spans="1:9" ht="13.5" customHeight="1">
      <c r="A27" s="371">
        <v>2009</v>
      </c>
      <c r="B27" s="375">
        <v>2.15</v>
      </c>
      <c r="C27" s="375">
        <v>1.4</v>
      </c>
      <c r="D27" s="375">
        <v>2.95</v>
      </c>
      <c r="E27" s="375">
        <v>2.54</v>
      </c>
      <c r="F27" s="375">
        <v>1.85</v>
      </c>
      <c r="G27" s="375"/>
      <c r="H27" s="375">
        <v>3.05</v>
      </c>
      <c r="I27" s="374">
        <v>2.35</v>
      </c>
    </row>
    <row r="28" spans="1:9" ht="13.5" customHeight="1">
      <c r="A28" s="371">
        <v>2010</v>
      </c>
      <c r="B28" s="375">
        <v>2</v>
      </c>
      <c r="C28" s="375">
        <v>1.39</v>
      </c>
      <c r="D28" s="375">
        <v>2.4700000000000002</v>
      </c>
      <c r="E28" s="375">
        <v>2.1800000000000002</v>
      </c>
      <c r="F28" s="375">
        <v>1.78</v>
      </c>
      <c r="G28" s="375"/>
      <c r="H28" s="375">
        <v>2.76</v>
      </c>
      <c r="I28" s="374">
        <v>2.09</v>
      </c>
    </row>
    <row r="29" spans="1:9" ht="13.5" customHeight="1">
      <c r="A29" s="371">
        <v>2011</v>
      </c>
      <c r="B29" s="375">
        <v>1.87</v>
      </c>
      <c r="C29" s="375">
        <v>1.34</v>
      </c>
      <c r="D29" s="375">
        <v>2.29</v>
      </c>
      <c r="E29" s="375">
        <v>2.04</v>
      </c>
      <c r="F29" s="375">
        <v>1.77</v>
      </c>
      <c r="G29" s="375"/>
      <c r="H29" s="375">
        <v>2.64</v>
      </c>
      <c r="I29" s="374">
        <v>2.02</v>
      </c>
    </row>
    <row r="30" spans="1:9" ht="13.5" customHeight="1">
      <c r="A30" s="371">
        <v>2012</v>
      </c>
      <c r="B30" s="375">
        <v>1.82</v>
      </c>
      <c r="C30" s="375">
        <v>1.36</v>
      </c>
      <c r="D30" s="375">
        <v>2.3199999999999998</v>
      </c>
      <c r="E30" s="375">
        <v>2.0499999999999998</v>
      </c>
      <c r="F30" s="375">
        <v>1.74</v>
      </c>
      <c r="G30" s="375"/>
      <c r="H30" s="375">
        <v>2.58</v>
      </c>
      <c r="I30" s="374">
        <v>2.08</v>
      </c>
    </row>
    <row r="31" spans="1:9" ht="13.5" customHeight="1">
      <c r="A31" s="371">
        <v>2013</v>
      </c>
      <c r="B31" s="375">
        <v>1.78</v>
      </c>
      <c r="C31" s="375">
        <v>1.4</v>
      </c>
      <c r="D31" s="375">
        <v>2.31</v>
      </c>
      <c r="E31" s="375">
        <v>1.98</v>
      </c>
      <c r="F31" s="375">
        <v>1.74</v>
      </c>
      <c r="G31" s="375"/>
      <c r="H31" s="375">
        <v>2.5</v>
      </c>
      <c r="I31" s="374">
        <v>2.08</v>
      </c>
    </row>
    <row r="32" spans="1:9" ht="13.5" customHeight="1">
      <c r="A32" s="371">
        <v>2014</v>
      </c>
      <c r="B32" s="375">
        <v>1.73</v>
      </c>
      <c r="C32" s="375">
        <v>1.39</v>
      </c>
      <c r="D32" s="375">
        <v>2.31</v>
      </c>
      <c r="E32" s="375">
        <v>2.02</v>
      </c>
      <c r="F32" s="375">
        <v>1.73</v>
      </c>
      <c r="G32" s="375"/>
      <c r="H32" s="375">
        <v>2.69</v>
      </c>
      <c r="I32" s="374">
        <v>2.23</v>
      </c>
    </row>
    <row r="33" spans="1:9" ht="13.5" customHeight="1">
      <c r="A33" s="371">
        <v>2015</v>
      </c>
      <c r="B33" s="375">
        <v>1.89</v>
      </c>
      <c r="C33" s="375">
        <v>1.31</v>
      </c>
      <c r="D33" s="375">
        <v>2.31</v>
      </c>
      <c r="E33" s="375">
        <v>2.1800000000000002</v>
      </c>
      <c r="F33" s="375">
        <v>1.73</v>
      </c>
      <c r="G33" s="375"/>
      <c r="H33" s="375">
        <v>2.7</v>
      </c>
      <c r="I33" s="374">
        <v>2.2000000000000002</v>
      </c>
    </row>
    <row r="34" spans="1:9" ht="13.5" customHeight="1">
      <c r="A34" s="371">
        <v>2016</v>
      </c>
      <c r="B34" s="375">
        <v>1.74</v>
      </c>
      <c r="C34" s="375">
        <v>1.33</v>
      </c>
      <c r="D34" s="375">
        <v>1.68</v>
      </c>
      <c r="E34" s="375">
        <v>1.94</v>
      </c>
      <c r="F34" s="375">
        <v>1.79</v>
      </c>
      <c r="G34" s="375"/>
      <c r="H34" s="375">
        <v>2.81</v>
      </c>
      <c r="I34" s="374">
        <v>2.2200000000000002</v>
      </c>
    </row>
    <row r="35" spans="1:9" ht="13.5" customHeight="1">
      <c r="A35" s="371">
        <v>2017</v>
      </c>
      <c r="B35" s="375">
        <v>1.67</v>
      </c>
      <c r="C35" s="375">
        <v>1.33</v>
      </c>
      <c r="D35" s="375">
        <v>1.67</v>
      </c>
      <c r="E35" s="375">
        <v>1.57</v>
      </c>
      <c r="F35" s="375">
        <v>1.63</v>
      </c>
      <c r="G35" s="375"/>
      <c r="H35" s="375">
        <v>2.81</v>
      </c>
      <c r="I35" s="374">
        <v>2.2599999999999998</v>
      </c>
    </row>
    <row r="36" spans="1:9" ht="13.5" customHeight="1">
      <c r="A36" s="371">
        <v>2018</v>
      </c>
      <c r="B36" s="375">
        <v>1.72</v>
      </c>
      <c r="C36" s="375">
        <v>1.34</v>
      </c>
      <c r="D36" s="375">
        <v>1.97</v>
      </c>
      <c r="E36" s="375">
        <v>1.86</v>
      </c>
      <c r="F36" s="375">
        <v>1.7</v>
      </c>
      <c r="G36" s="375"/>
      <c r="H36" s="375">
        <v>2.87</v>
      </c>
      <c r="I36" s="374">
        <v>2.31</v>
      </c>
    </row>
    <row r="37" spans="1:9" ht="13.5" customHeight="1">
      <c r="A37" s="371">
        <v>2019</v>
      </c>
      <c r="B37" s="375">
        <v>1.72</v>
      </c>
      <c r="C37" s="375">
        <v>1.33</v>
      </c>
      <c r="D37" s="375">
        <v>1.9</v>
      </c>
      <c r="E37" s="375">
        <v>1.82</v>
      </c>
      <c r="F37" s="375">
        <v>1.67</v>
      </c>
      <c r="G37" s="375"/>
      <c r="H37" s="375">
        <v>2.91</v>
      </c>
      <c r="I37" s="374">
        <v>2.35</v>
      </c>
    </row>
    <row r="38" spans="1:9" ht="13.5" customHeight="1">
      <c r="A38" s="371">
        <v>2020</v>
      </c>
      <c r="B38" s="375">
        <v>1.7</v>
      </c>
      <c r="C38" s="375">
        <v>1.35</v>
      </c>
      <c r="D38" s="375">
        <v>1.96</v>
      </c>
      <c r="E38" s="375">
        <v>1.78</v>
      </c>
      <c r="F38" s="375">
        <v>1.68</v>
      </c>
      <c r="G38" s="375"/>
      <c r="H38" s="375">
        <v>2.8</v>
      </c>
      <c r="I38" s="374">
        <v>2.36</v>
      </c>
    </row>
    <row r="39" spans="1:9" ht="13.5" customHeight="1">
      <c r="A39" s="371">
        <v>2021</v>
      </c>
      <c r="B39" s="375">
        <v>1.64</v>
      </c>
      <c r="C39" s="375">
        <v>1.39</v>
      </c>
      <c r="D39" s="375">
        <v>1.84</v>
      </c>
      <c r="E39" s="375">
        <v>1.71</v>
      </c>
      <c r="F39" s="375">
        <v>1.44</v>
      </c>
      <c r="G39" s="375"/>
      <c r="H39" s="375">
        <v>2.66</v>
      </c>
      <c r="I39" s="374">
        <v>2.2799999999999998</v>
      </c>
    </row>
    <row r="40" spans="1:9" ht="13.5" customHeight="1">
      <c r="A40" s="371">
        <v>2022</v>
      </c>
      <c r="B40" s="375">
        <v>1.64</v>
      </c>
      <c r="C40" s="375">
        <v>1.39</v>
      </c>
      <c r="D40" s="375">
        <v>1.84</v>
      </c>
      <c r="E40" s="375">
        <v>1.71</v>
      </c>
      <c r="F40" s="375">
        <v>1.5</v>
      </c>
      <c r="G40" s="375"/>
      <c r="H40" s="375">
        <v>2.7</v>
      </c>
      <c r="I40" s="374">
        <v>2.2000000000000002</v>
      </c>
    </row>
    <row r="41" spans="1:9" ht="13.5" customHeight="1">
      <c r="A41" s="500">
        <v>2023</v>
      </c>
      <c r="B41" s="150">
        <v>1.5</v>
      </c>
      <c r="C41" s="150">
        <v>1.4</v>
      </c>
      <c r="D41" s="150">
        <v>1.4</v>
      </c>
      <c r="E41" s="150">
        <v>1.3</v>
      </c>
      <c r="F41" s="150">
        <v>1.2</v>
      </c>
      <c r="G41" s="150"/>
      <c r="H41" s="150">
        <v>2.6</v>
      </c>
      <c r="I41" s="1276">
        <v>2.2000000000000002</v>
      </c>
    </row>
    <row r="42" spans="1:9" ht="13.5" customHeight="1">
      <c r="A42" s="371">
        <v>2024</v>
      </c>
      <c r="B42" s="375">
        <v>1.5</v>
      </c>
      <c r="C42" s="375">
        <v>1.4</v>
      </c>
      <c r="D42" s="375">
        <v>1.3</v>
      </c>
      <c r="E42" s="375">
        <v>1.2</v>
      </c>
      <c r="F42" s="375">
        <v>1.4</v>
      </c>
      <c r="G42" s="375"/>
      <c r="H42" s="375">
        <v>2.5</v>
      </c>
      <c r="I42" s="374">
        <v>2.2000000000000002</v>
      </c>
    </row>
    <row r="43" spans="1:9" ht="13.5" customHeight="1">
      <c r="A43" s="990"/>
      <c r="B43" s="1101"/>
      <c r="C43" s="1101"/>
      <c r="D43" s="1101"/>
      <c r="E43" s="1101"/>
      <c r="F43" s="1101"/>
      <c r="G43" s="1101"/>
      <c r="H43" s="1101"/>
      <c r="I43" s="1688"/>
    </row>
    <row r="44" spans="1:9" ht="13.5" customHeight="1">
      <c r="A44" s="218" t="s">
        <v>1823</v>
      </c>
      <c r="B44" s="215"/>
      <c r="C44" s="218"/>
      <c r="D44" s="218"/>
      <c r="E44" s="218"/>
      <c r="F44" s="218"/>
      <c r="G44" s="218"/>
      <c r="H44" s="218"/>
      <c r="I44" s="218"/>
    </row>
    <row r="45" spans="1:9" ht="13.5" customHeight="1">
      <c r="A45" s="225" t="s">
        <v>1742</v>
      </c>
      <c r="B45" s="218"/>
      <c r="C45" s="218"/>
      <c r="D45" s="218"/>
      <c r="E45" s="218"/>
      <c r="F45" s="218"/>
      <c r="G45" s="218"/>
      <c r="H45" s="218"/>
      <c r="I45" s="218"/>
    </row>
    <row r="46" spans="1:9" ht="13.5" customHeight="1">
      <c r="A46" s="225" t="s">
        <v>1819</v>
      </c>
      <c r="B46" s="218"/>
      <c r="C46" s="218"/>
      <c r="D46" s="218"/>
      <c r="E46" s="218"/>
      <c r="F46" s="218"/>
      <c r="G46" s="218"/>
      <c r="H46" s="218"/>
      <c r="I46" s="218"/>
    </row>
    <row r="47" spans="1:9" ht="13.5" customHeight="1">
      <c r="A47" s="218" t="s">
        <v>1820</v>
      </c>
      <c r="B47" s="218"/>
      <c r="C47" s="218"/>
      <c r="D47" s="218"/>
      <c r="E47" s="218"/>
      <c r="F47" s="218"/>
      <c r="G47" s="218"/>
      <c r="H47" s="218"/>
      <c r="I47" s="218"/>
    </row>
    <row r="48" spans="1:9" ht="13.5" customHeight="1">
      <c r="A48" s="152" t="s">
        <v>493</v>
      </c>
      <c r="B48" s="218"/>
      <c r="C48" s="218"/>
      <c r="D48" s="218"/>
      <c r="E48" s="218"/>
      <c r="F48" s="218"/>
      <c r="G48" s="218"/>
      <c r="H48" s="218"/>
      <c r="I48" s="218"/>
    </row>
    <row r="49" spans="1:9" ht="13.5" customHeight="1">
      <c r="A49" s="225" t="s">
        <v>1821</v>
      </c>
      <c r="B49" s="218"/>
      <c r="C49" s="218"/>
      <c r="D49" s="218"/>
      <c r="E49" s="218"/>
      <c r="F49" s="218"/>
      <c r="G49" s="218"/>
      <c r="H49" s="218"/>
      <c r="I49" s="218"/>
    </row>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2E8E386C-2977-4CCB-B401-2B8D25549043}"/>
    <hyperlink ref="A48" r:id="rId1" xr:uid="{ED7EC741-DE34-4107-9AA3-F1E52571D105}"/>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9AFE-108F-4116-BFD2-BC79538A1A51}">
  <sheetPr>
    <tabColor rgb="FF00B050"/>
    <pageSetUpPr fitToPage="1"/>
  </sheetPr>
  <dimension ref="A1:I84"/>
  <sheetViews>
    <sheetView topLeftCell="A23"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1824</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43.38</v>
      </c>
      <c r="D8" s="375">
        <v>81.66</v>
      </c>
      <c r="E8" s="375">
        <v>82.08</v>
      </c>
      <c r="F8" s="375"/>
      <c r="G8" s="375">
        <v>31.71</v>
      </c>
      <c r="H8" s="375">
        <v>81.66</v>
      </c>
      <c r="I8" s="374">
        <v>81.58</v>
      </c>
    </row>
    <row r="9" spans="1:9" ht="13.5" customHeight="1">
      <c r="A9" s="371">
        <v>1991</v>
      </c>
      <c r="B9" s="337"/>
      <c r="C9" s="375">
        <v>43.38</v>
      </c>
      <c r="D9" s="375">
        <v>81.66</v>
      </c>
      <c r="E9" s="375">
        <v>82.08</v>
      </c>
      <c r="F9" s="375"/>
      <c r="G9" s="375">
        <v>31.71</v>
      </c>
      <c r="H9" s="375">
        <v>81.66</v>
      </c>
      <c r="I9" s="374">
        <v>81.58</v>
      </c>
    </row>
    <row r="10" spans="1:9" ht="13.5" customHeight="1">
      <c r="A10" s="371">
        <v>1992</v>
      </c>
      <c r="B10" s="337"/>
      <c r="C10" s="375">
        <v>43.38</v>
      </c>
      <c r="D10" s="375">
        <v>81.66</v>
      </c>
      <c r="E10" s="375">
        <v>82.08</v>
      </c>
      <c r="F10" s="375"/>
      <c r="G10" s="375">
        <v>31.71</v>
      </c>
      <c r="H10" s="375">
        <v>81.66</v>
      </c>
      <c r="I10" s="374">
        <v>81.58</v>
      </c>
    </row>
    <row r="11" spans="1:9" ht="13.5" customHeight="1">
      <c r="A11" s="371">
        <v>1993</v>
      </c>
      <c r="B11" s="337"/>
      <c r="C11" s="375">
        <v>43.38</v>
      </c>
      <c r="D11" s="375">
        <v>81.66</v>
      </c>
      <c r="E11" s="375">
        <v>82.08</v>
      </c>
      <c r="F11" s="375"/>
      <c r="G11" s="375">
        <v>31.71</v>
      </c>
      <c r="H11" s="375">
        <v>81.66</v>
      </c>
      <c r="I11" s="374">
        <v>81.58</v>
      </c>
    </row>
    <row r="12" spans="1:9" ht="13.5" customHeight="1">
      <c r="A12" s="371">
        <v>1994</v>
      </c>
      <c r="B12" s="337"/>
      <c r="C12" s="375">
        <v>42.71</v>
      </c>
      <c r="D12" s="375">
        <v>81.66</v>
      </c>
      <c r="E12" s="375">
        <v>82.08</v>
      </c>
      <c r="F12" s="375"/>
      <c r="G12" s="375">
        <v>31.59</v>
      </c>
      <c r="H12" s="375">
        <v>81.66</v>
      </c>
      <c r="I12" s="374">
        <v>81.58</v>
      </c>
    </row>
    <row r="13" spans="1:9" ht="13.5" customHeight="1">
      <c r="A13" s="371">
        <v>1995</v>
      </c>
      <c r="B13" s="337"/>
      <c r="C13" s="375">
        <v>43.38</v>
      </c>
      <c r="D13" s="375">
        <v>81.66</v>
      </c>
      <c r="E13" s="375">
        <v>82.08</v>
      </c>
      <c r="F13" s="375"/>
      <c r="G13" s="375">
        <v>31.71</v>
      </c>
      <c r="H13" s="375">
        <v>81.66</v>
      </c>
      <c r="I13" s="374">
        <v>81.58</v>
      </c>
    </row>
    <row r="14" spans="1:9" ht="13.5" customHeight="1">
      <c r="A14" s="371">
        <v>1996</v>
      </c>
      <c r="B14" s="337"/>
      <c r="C14" s="375">
        <v>43.8</v>
      </c>
      <c r="D14" s="375">
        <v>81.52</v>
      </c>
      <c r="E14" s="375">
        <v>82.06</v>
      </c>
      <c r="F14" s="375"/>
      <c r="G14" s="375">
        <v>31.51</v>
      </c>
      <c r="H14" s="375">
        <v>81.52</v>
      </c>
      <c r="I14" s="374">
        <v>81.56</v>
      </c>
    </row>
    <row r="15" spans="1:9" ht="13.5" customHeight="1">
      <c r="A15" s="371">
        <v>1997</v>
      </c>
      <c r="B15" s="337"/>
      <c r="C15" s="375">
        <v>44.52</v>
      </c>
      <c r="D15" s="375">
        <v>81.89</v>
      </c>
      <c r="E15" s="375">
        <v>82.01</v>
      </c>
      <c r="F15" s="375"/>
      <c r="G15" s="375">
        <v>35.89</v>
      </c>
      <c r="H15" s="375">
        <v>81.89</v>
      </c>
      <c r="I15" s="374">
        <v>81.510000000000005</v>
      </c>
    </row>
    <row r="16" spans="1:9" ht="13.5" customHeight="1">
      <c r="A16" s="371">
        <v>1998</v>
      </c>
      <c r="B16" s="337"/>
      <c r="C16" s="375">
        <v>43.41</v>
      </c>
      <c r="D16" s="375">
        <v>81.94</v>
      </c>
      <c r="E16" s="375">
        <v>82.01</v>
      </c>
      <c r="F16" s="375"/>
      <c r="G16" s="375">
        <v>35.6</v>
      </c>
      <c r="H16" s="375">
        <v>81.94</v>
      </c>
      <c r="I16" s="374">
        <v>81.510000000000005</v>
      </c>
    </row>
    <row r="17" spans="1:9" ht="13.5" customHeight="1">
      <c r="A17" s="371">
        <v>1999</v>
      </c>
      <c r="B17" s="337"/>
      <c r="C17" s="375">
        <v>42.28</v>
      </c>
      <c r="D17" s="375">
        <v>82.02</v>
      </c>
      <c r="E17" s="375">
        <v>81.99</v>
      </c>
      <c r="F17" s="375"/>
      <c r="G17" s="375">
        <v>35.200000000000003</v>
      </c>
      <c r="H17" s="375">
        <v>82.02</v>
      </c>
      <c r="I17" s="374">
        <v>81.5</v>
      </c>
    </row>
    <row r="18" spans="1:9" ht="13.5" customHeight="1">
      <c r="A18" s="371">
        <v>2000</v>
      </c>
      <c r="B18" s="337"/>
      <c r="C18" s="375">
        <v>41.56</v>
      </c>
      <c r="D18" s="375">
        <v>82.17</v>
      </c>
      <c r="E18" s="375">
        <v>81.98</v>
      </c>
      <c r="F18" s="375"/>
      <c r="G18" s="375">
        <v>34.35</v>
      </c>
      <c r="H18" s="375">
        <v>82.17</v>
      </c>
      <c r="I18" s="374">
        <v>81.489999999999995</v>
      </c>
    </row>
    <row r="19" spans="1:9" ht="13.5" customHeight="1">
      <c r="A19" s="371">
        <v>2001</v>
      </c>
      <c r="B19" s="337"/>
      <c r="C19" s="375">
        <v>41.81</v>
      </c>
      <c r="D19" s="375">
        <v>82.25</v>
      </c>
      <c r="E19" s="375">
        <v>81.5</v>
      </c>
      <c r="F19" s="375"/>
      <c r="G19" s="375">
        <v>34.380000000000003</v>
      </c>
      <c r="H19" s="375">
        <v>82.29</v>
      </c>
      <c r="I19" s="374">
        <v>81.3</v>
      </c>
    </row>
    <row r="20" spans="1:9" ht="13.5" customHeight="1">
      <c r="A20" s="371">
        <v>2002</v>
      </c>
      <c r="B20" s="337"/>
      <c r="C20" s="375">
        <v>41.49</v>
      </c>
      <c r="D20" s="375">
        <v>82.31</v>
      </c>
      <c r="E20" s="375">
        <v>81.17</v>
      </c>
      <c r="F20" s="375"/>
      <c r="G20" s="375">
        <v>33.97</v>
      </c>
      <c r="H20" s="375">
        <v>82.37</v>
      </c>
      <c r="I20" s="374">
        <v>81.08</v>
      </c>
    </row>
    <row r="21" spans="1:9" ht="13.5" customHeight="1">
      <c r="A21" s="371">
        <v>2003</v>
      </c>
      <c r="B21" s="337"/>
      <c r="C21" s="375">
        <v>41.52</v>
      </c>
      <c r="D21" s="375">
        <v>82.11</v>
      </c>
      <c r="E21" s="375">
        <v>80.97</v>
      </c>
      <c r="F21" s="375"/>
      <c r="G21" s="375">
        <v>33.85</v>
      </c>
      <c r="H21" s="375">
        <v>82.18</v>
      </c>
      <c r="I21" s="374">
        <v>80.84</v>
      </c>
    </row>
    <row r="22" spans="1:9" ht="13.5" customHeight="1">
      <c r="A22" s="371">
        <v>2004</v>
      </c>
      <c r="B22" s="337"/>
      <c r="C22" s="375">
        <v>40.99</v>
      </c>
      <c r="D22" s="375">
        <v>82.11</v>
      </c>
      <c r="E22" s="375">
        <v>80.67</v>
      </c>
      <c r="F22" s="375"/>
      <c r="G22" s="375">
        <v>33.659999999999997</v>
      </c>
      <c r="H22" s="375">
        <v>82.17</v>
      </c>
      <c r="I22" s="374">
        <v>80.180000000000007</v>
      </c>
    </row>
    <row r="23" spans="1:9" ht="13.5" customHeight="1">
      <c r="A23" s="371">
        <v>2005</v>
      </c>
      <c r="B23" s="337"/>
      <c r="C23" s="375">
        <v>41.73</v>
      </c>
      <c r="D23" s="375">
        <v>81.849999999999994</v>
      </c>
      <c r="E23" s="375">
        <v>80.8</v>
      </c>
      <c r="F23" s="375"/>
      <c r="G23" s="375">
        <v>33.520000000000003</v>
      </c>
      <c r="H23" s="375">
        <v>81.849999999999994</v>
      </c>
      <c r="I23" s="374">
        <v>80.540000000000006</v>
      </c>
    </row>
    <row r="24" spans="1:9" ht="13.5" customHeight="1">
      <c r="A24" s="371">
        <v>2006</v>
      </c>
      <c r="B24" s="337"/>
      <c r="C24" s="375">
        <v>41.68</v>
      </c>
      <c r="D24" s="375">
        <v>81.709999999999994</v>
      </c>
      <c r="E24" s="375">
        <v>80.81</v>
      </c>
      <c r="F24" s="375"/>
      <c r="G24" s="375">
        <v>33.26</v>
      </c>
      <c r="H24" s="375">
        <v>81.709999999999994</v>
      </c>
      <c r="I24" s="374">
        <v>80.52</v>
      </c>
    </row>
    <row r="25" spans="1:9" ht="13.5" customHeight="1">
      <c r="A25" s="371">
        <v>2007</v>
      </c>
      <c r="B25" s="375">
        <v>61.05</v>
      </c>
      <c r="C25" s="375">
        <v>41.31</v>
      </c>
      <c r="D25" s="375">
        <v>81.5</v>
      </c>
      <c r="E25" s="375">
        <v>71.42</v>
      </c>
      <c r="F25" s="375">
        <v>59.92</v>
      </c>
      <c r="G25" s="375">
        <v>32.99</v>
      </c>
      <c r="H25" s="375">
        <v>82.41</v>
      </c>
      <c r="I25" s="374">
        <v>81.650000000000006</v>
      </c>
    </row>
    <row r="26" spans="1:9" ht="13.5" customHeight="1">
      <c r="A26" s="371">
        <v>2008</v>
      </c>
      <c r="B26" s="375">
        <v>60.87</v>
      </c>
      <c r="C26" s="375">
        <v>34.51</v>
      </c>
      <c r="D26" s="375">
        <v>64.91</v>
      </c>
      <c r="E26" s="375">
        <v>63.08</v>
      </c>
      <c r="F26" s="375">
        <v>59.14</v>
      </c>
      <c r="G26" s="375">
        <v>29.45</v>
      </c>
      <c r="H26" s="375">
        <v>79.67</v>
      </c>
      <c r="I26" s="374">
        <v>80.39</v>
      </c>
    </row>
    <row r="27" spans="1:9" ht="13.5" customHeight="1">
      <c r="A27" s="371">
        <v>2009</v>
      </c>
      <c r="B27" s="375">
        <v>59.95</v>
      </c>
      <c r="C27" s="375">
        <v>31.66</v>
      </c>
      <c r="D27" s="375">
        <v>63.76</v>
      </c>
      <c r="E27" s="375">
        <v>62.69</v>
      </c>
      <c r="F27" s="375">
        <v>57.81</v>
      </c>
      <c r="G27" s="375"/>
      <c r="H27" s="375">
        <v>78.22</v>
      </c>
      <c r="I27" s="374">
        <v>79.84</v>
      </c>
    </row>
    <row r="28" spans="1:9" ht="13.5" customHeight="1">
      <c r="A28" s="371">
        <v>2010</v>
      </c>
      <c r="B28" s="375">
        <v>59.93</v>
      </c>
      <c r="C28" s="375">
        <v>30.65</v>
      </c>
      <c r="D28" s="375">
        <v>61.06</v>
      </c>
      <c r="E28" s="375">
        <v>60.34</v>
      </c>
      <c r="F28" s="375">
        <v>57.36</v>
      </c>
      <c r="G28" s="375"/>
      <c r="H28" s="375">
        <v>77.12</v>
      </c>
      <c r="I28" s="374">
        <v>78.66</v>
      </c>
    </row>
    <row r="29" spans="1:9" ht="13.5" customHeight="1">
      <c r="A29" s="371">
        <v>2011</v>
      </c>
      <c r="B29" s="375">
        <v>56.91</v>
      </c>
      <c r="C29" s="375">
        <v>29.46</v>
      </c>
      <c r="D29" s="375">
        <v>59.32</v>
      </c>
      <c r="E29" s="375">
        <v>57.56</v>
      </c>
      <c r="F29" s="375">
        <v>52.63</v>
      </c>
      <c r="G29" s="375"/>
      <c r="H29" s="375">
        <v>73.87</v>
      </c>
      <c r="I29" s="374">
        <v>75.72</v>
      </c>
    </row>
    <row r="30" spans="1:9" ht="13.5" customHeight="1">
      <c r="A30" s="371">
        <v>2012</v>
      </c>
      <c r="B30" s="375">
        <v>55.6</v>
      </c>
      <c r="C30" s="375">
        <v>29.58</v>
      </c>
      <c r="D30" s="375">
        <v>58.94</v>
      </c>
      <c r="E30" s="375">
        <v>56.4</v>
      </c>
      <c r="F30" s="375">
        <v>51.52</v>
      </c>
      <c r="G30" s="375"/>
      <c r="H30" s="375">
        <v>73.45</v>
      </c>
      <c r="I30" s="374">
        <v>75.34</v>
      </c>
    </row>
    <row r="31" spans="1:9" ht="13.5" customHeight="1">
      <c r="A31" s="371">
        <v>2013</v>
      </c>
      <c r="B31" s="375">
        <v>53.96</v>
      </c>
      <c r="C31" s="375">
        <v>30.57</v>
      </c>
      <c r="D31" s="375">
        <v>58.5</v>
      </c>
      <c r="E31" s="375">
        <v>54.7</v>
      </c>
      <c r="F31" s="375">
        <v>50.8</v>
      </c>
      <c r="G31" s="375"/>
      <c r="H31" s="375">
        <v>73.34</v>
      </c>
      <c r="I31" s="374">
        <v>75.53</v>
      </c>
    </row>
    <row r="32" spans="1:9" ht="13.5" customHeight="1">
      <c r="A32" s="371">
        <v>2014</v>
      </c>
      <c r="B32" s="375">
        <v>53.67</v>
      </c>
      <c r="C32" s="375">
        <v>31.88</v>
      </c>
      <c r="D32" s="375">
        <v>57.96</v>
      </c>
      <c r="E32" s="375">
        <v>54.86</v>
      </c>
      <c r="F32" s="375">
        <v>52.03</v>
      </c>
      <c r="G32" s="375"/>
      <c r="H32" s="375">
        <v>74.73</v>
      </c>
      <c r="I32" s="374">
        <v>76.03</v>
      </c>
    </row>
    <row r="33" spans="1:9" ht="13.5" customHeight="1">
      <c r="A33" s="371">
        <v>2015</v>
      </c>
      <c r="B33" s="375">
        <v>54.19</v>
      </c>
      <c r="C33" s="375">
        <v>26.9</v>
      </c>
      <c r="D33" s="375">
        <v>56.56</v>
      </c>
      <c r="E33" s="375">
        <v>56.14</v>
      </c>
      <c r="F33" s="375">
        <v>51.04</v>
      </c>
      <c r="G33" s="375"/>
      <c r="H33" s="375">
        <v>72.260000000000005</v>
      </c>
      <c r="I33" s="374">
        <v>74.97</v>
      </c>
    </row>
    <row r="34" spans="1:9" ht="13.5" customHeight="1">
      <c r="A34" s="371">
        <v>2016</v>
      </c>
      <c r="B34" s="375">
        <v>51.34</v>
      </c>
      <c r="C34" s="375">
        <v>30.91</v>
      </c>
      <c r="D34" s="375">
        <v>52.93</v>
      </c>
      <c r="E34" s="375">
        <v>54.62</v>
      </c>
      <c r="F34" s="375">
        <v>52.44</v>
      </c>
      <c r="G34" s="375"/>
      <c r="H34" s="375">
        <v>78.44</v>
      </c>
      <c r="I34" s="374">
        <v>80.150000000000006</v>
      </c>
    </row>
    <row r="35" spans="1:9" ht="13.5" customHeight="1">
      <c r="A35" s="371">
        <v>2017</v>
      </c>
      <c r="B35" s="375">
        <v>51.17</v>
      </c>
      <c r="C35" s="375">
        <v>30.92</v>
      </c>
      <c r="D35" s="375">
        <v>53.06</v>
      </c>
      <c r="E35" s="375">
        <v>53.78</v>
      </c>
      <c r="F35" s="375">
        <v>50.4</v>
      </c>
      <c r="G35" s="375"/>
      <c r="H35" s="375">
        <v>79.2</v>
      </c>
      <c r="I35" s="374">
        <v>80.930000000000007</v>
      </c>
    </row>
    <row r="36" spans="1:9" ht="13.5" customHeight="1">
      <c r="A36" s="371">
        <v>2018</v>
      </c>
      <c r="B36" s="375">
        <v>50.86</v>
      </c>
      <c r="C36" s="375">
        <v>29.96</v>
      </c>
      <c r="D36" s="375">
        <v>52.85</v>
      </c>
      <c r="E36" s="375">
        <v>53.03</v>
      </c>
      <c r="F36" s="375">
        <v>50.54</v>
      </c>
      <c r="G36" s="375"/>
      <c r="H36" s="375">
        <v>79.25</v>
      </c>
      <c r="I36" s="374">
        <v>80.75</v>
      </c>
    </row>
    <row r="37" spans="1:9" ht="13.5" customHeight="1">
      <c r="A37" s="371">
        <v>2019</v>
      </c>
      <c r="B37" s="375">
        <v>50.92</v>
      </c>
      <c r="C37" s="375">
        <v>29.48</v>
      </c>
      <c r="D37" s="375">
        <v>51.48</v>
      </c>
      <c r="E37" s="375">
        <v>54.02</v>
      </c>
      <c r="F37" s="375">
        <v>49.94</v>
      </c>
      <c r="G37" s="375"/>
      <c r="H37" s="375">
        <v>79.69</v>
      </c>
      <c r="I37" s="374">
        <v>81.489999999999995</v>
      </c>
    </row>
    <row r="38" spans="1:9" ht="13.5" customHeight="1">
      <c r="A38" s="371">
        <v>2020</v>
      </c>
      <c r="B38" s="375">
        <v>50.44</v>
      </c>
      <c r="C38" s="375">
        <v>30.54</v>
      </c>
      <c r="D38" s="375">
        <v>52.73</v>
      </c>
      <c r="E38" s="375">
        <v>55.45</v>
      </c>
      <c r="F38" s="375">
        <v>50.21</v>
      </c>
      <c r="G38" s="375"/>
      <c r="H38" s="375">
        <v>78.900000000000006</v>
      </c>
      <c r="I38" s="374">
        <v>82.27</v>
      </c>
    </row>
    <row r="39" spans="1:9" ht="13.5" customHeight="1">
      <c r="A39" s="371">
        <v>2021</v>
      </c>
      <c r="B39" s="375">
        <v>48.89</v>
      </c>
      <c r="C39" s="375">
        <v>32.39</v>
      </c>
      <c r="D39" s="375">
        <v>50.33</v>
      </c>
      <c r="E39" s="375">
        <v>49.61</v>
      </c>
      <c r="F39" s="375">
        <v>43.71</v>
      </c>
      <c r="G39" s="375"/>
      <c r="H39" s="375">
        <v>77.52</v>
      </c>
      <c r="I39" s="374">
        <v>79.239999999999995</v>
      </c>
    </row>
    <row r="40" spans="1:9" ht="13.5" customHeight="1">
      <c r="A40" s="371">
        <v>2022</v>
      </c>
      <c r="B40" s="375">
        <v>47.6</v>
      </c>
      <c r="C40" s="375">
        <v>33.4</v>
      </c>
      <c r="D40" s="375">
        <v>49.6</v>
      </c>
      <c r="E40" s="375">
        <v>47.8</v>
      </c>
      <c r="F40" s="375">
        <v>44.5</v>
      </c>
      <c r="G40" s="375"/>
      <c r="H40" s="375">
        <v>78.099999999999994</v>
      </c>
      <c r="I40" s="374">
        <v>78.2</v>
      </c>
    </row>
    <row r="41" spans="1:9" ht="13.5" customHeight="1">
      <c r="A41" s="500">
        <v>2023</v>
      </c>
      <c r="B41" s="150">
        <v>45.8</v>
      </c>
      <c r="C41" s="150">
        <v>33.9</v>
      </c>
      <c r="D41" s="150">
        <v>46.3</v>
      </c>
      <c r="E41" s="150">
        <v>45</v>
      </c>
      <c r="F41" s="150">
        <v>39.200000000000003</v>
      </c>
      <c r="G41" s="150"/>
      <c r="H41" s="150">
        <v>78.5</v>
      </c>
      <c r="I41" s="1276">
        <v>77.7</v>
      </c>
    </row>
    <row r="42" spans="1:9" ht="13.5" customHeight="1">
      <c r="A42" s="371">
        <v>2024</v>
      </c>
      <c r="B42" s="375">
        <v>46.5</v>
      </c>
      <c r="C42" s="375">
        <v>32.700000000000003</v>
      </c>
      <c r="D42" s="375">
        <v>44.8</v>
      </c>
      <c r="E42" s="375">
        <v>43.6</v>
      </c>
      <c r="F42" s="375">
        <v>44</v>
      </c>
      <c r="G42" s="375"/>
      <c r="H42" s="375">
        <v>77</v>
      </c>
      <c r="I42" s="374">
        <v>77.5</v>
      </c>
    </row>
    <row r="43" spans="1:9" ht="13.5" customHeight="1">
      <c r="A43" s="990"/>
      <c r="B43" s="1101"/>
      <c r="C43" s="1101"/>
      <c r="D43" s="1101"/>
      <c r="E43" s="1101"/>
      <c r="F43" s="1101"/>
      <c r="G43" s="1101"/>
      <c r="H43" s="1101"/>
      <c r="I43" s="1688"/>
    </row>
    <row r="44" spans="1:9" ht="13.5" customHeight="1">
      <c r="A44" s="218"/>
      <c r="B44" s="218"/>
      <c r="C44" s="218"/>
      <c r="D44" s="218"/>
      <c r="E44" s="218"/>
      <c r="F44" s="218"/>
      <c r="G44" s="218"/>
      <c r="H44" s="218"/>
      <c r="I44" s="218"/>
    </row>
    <row r="45" spans="1:9" ht="13.5" customHeight="1">
      <c r="A45" s="218" t="s">
        <v>1823</v>
      </c>
      <c r="B45" s="218"/>
      <c r="C45" s="218"/>
      <c r="D45" s="218"/>
      <c r="E45" s="218"/>
      <c r="F45" s="218"/>
      <c r="G45" s="218"/>
      <c r="H45" s="218"/>
      <c r="I45" s="218"/>
    </row>
    <row r="46" spans="1:9" ht="13.5" customHeight="1">
      <c r="A46" s="225" t="s">
        <v>1742</v>
      </c>
      <c r="B46" s="218"/>
      <c r="C46" s="218"/>
      <c r="D46" s="218"/>
      <c r="E46" s="218"/>
      <c r="F46" s="218"/>
      <c r="G46" s="218"/>
      <c r="H46" s="218"/>
      <c r="I46" s="218"/>
    </row>
    <row r="47" spans="1:9" ht="13.5" customHeight="1">
      <c r="A47" s="225" t="s">
        <v>1819</v>
      </c>
      <c r="B47" s="218"/>
      <c r="C47" s="218"/>
      <c r="D47" s="218"/>
      <c r="E47" s="218"/>
      <c r="F47" s="218"/>
      <c r="G47" s="218"/>
      <c r="H47" s="218"/>
      <c r="I47" s="218"/>
    </row>
    <row r="48" spans="1:9" ht="13.5" customHeight="1">
      <c r="A48" s="218" t="s">
        <v>1820</v>
      </c>
      <c r="B48" s="218"/>
      <c r="C48" s="218"/>
      <c r="D48" s="218"/>
      <c r="E48" s="218"/>
      <c r="F48" s="218"/>
      <c r="G48" s="218"/>
      <c r="H48" s="218"/>
      <c r="I48" s="218"/>
    </row>
    <row r="49" spans="1:9" ht="13.5" customHeight="1">
      <c r="A49" s="152" t="s">
        <v>493</v>
      </c>
      <c r="B49" s="218"/>
      <c r="C49" s="218"/>
      <c r="D49" s="218"/>
      <c r="E49" s="218"/>
      <c r="F49" s="218"/>
      <c r="G49" s="218"/>
      <c r="H49" s="218"/>
      <c r="I49" s="218"/>
    </row>
    <row r="50" spans="1:9" ht="13.5" customHeight="1">
      <c r="A50" s="225" t="s">
        <v>1821</v>
      </c>
      <c r="B50" s="218"/>
      <c r="C50" s="218"/>
      <c r="D50" s="218"/>
      <c r="E50" s="218"/>
      <c r="F50" s="218"/>
      <c r="G50" s="218"/>
      <c r="H50" s="218"/>
      <c r="I50" s="218"/>
    </row>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1A90B1F8-07B7-40EC-AB68-2DFC014C6B6C}"/>
    <hyperlink ref="A49" r:id="rId1" xr:uid="{0C88CC16-A02F-4490-87E9-83705FDA7DAB}"/>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970E-2A62-42CF-BB5B-BDE94F3F6FE3}">
  <sheetPr>
    <tabColor rgb="FF00B050"/>
    <pageSetUpPr fitToPage="1"/>
  </sheetPr>
  <dimension ref="A1:I84"/>
  <sheetViews>
    <sheetView topLeftCell="A23" zoomScaleNormal="100" workbookViewId="0">
      <selection activeCell="K36" sqref="K36"/>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1825</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1.57</v>
      </c>
      <c r="D8" s="375">
        <v>6.78</v>
      </c>
      <c r="E8" s="375">
        <v>6.94</v>
      </c>
      <c r="F8" s="375"/>
      <c r="G8" s="375">
        <v>2.17</v>
      </c>
      <c r="H8" s="375">
        <v>6.78</v>
      </c>
      <c r="I8" s="374">
        <v>5.31</v>
      </c>
    </row>
    <row r="9" spans="1:9" ht="13.5" customHeight="1">
      <c r="A9" s="371">
        <v>1991</v>
      </c>
      <c r="B9" s="337"/>
      <c r="C9" s="375">
        <v>1.57</v>
      </c>
      <c r="D9" s="375">
        <v>6.78</v>
      </c>
      <c r="E9" s="375">
        <v>6.94</v>
      </c>
      <c r="F9" s="375"/>
      <c r="G9" s="375">
        <v>2.17</v>
      </c>
      <c r="H9" s="375">
        <v>6.78</v>
      </c>
      <c r="I9" s="374">
        <v>5.31</v>
      </c>
    </row>
    <row r="10" spans="1:9" ht="13.5" customHeight="1">
      <c r="A10" s="371">
        <v>1992</v>
      </c>
      <c r="B10" s="337"/>
      <c r="C10" s="375">
        <v>1.57</v>
      </c>
      <c r="D10" s="375">
        <v>6.78</v>
      </c>
      <c r="E10" s="375">
        <v>6.94</v>
      </c>
      <c r="F10" s="375"/>
      <c r="G10" s="375">
        <v>2.17</v>
      </c>
      <c r="H10" s="375">
        <v>6.78</v>
      </c>
      <c r="I10" s="374">
        <v>5.31</v>
      </c>
    </row>
    <row r="11" spans="1:9" ht="13.5" customHeight="1">
      <c r="A11" s="371">
        <v>1993</v>
      </c>
      <c r="B11" s="337"/>
      <c r="C11" s="375">
        <v>1.57</v>
      </c>
      <c r="D11" s="375">
        <v>6.78</v>
      </c>
      <c r="E11" s="375">
        <v>6.94</v>
      </c>
      <c r="F11" s="375"/>
      <c r="G11" s="375">
        <v>2.17</v>
      </c>
      <c r="H11" s="375">
        <v>6.78</v>
      </c>
      <c r="I11" s="374">
        <v>5.31</v>
      </c>
    </row>
    <row r="12" spans="1:9" ht="13.5" customHeight="1">
      <c r="A12" s="371">
        <v>1994</v>
      </c>
      <c r="B12" s="337"/>
      <c r="C12" s="375">
        <v>1.56</v>
      </c>
      <c r="D12" s="375">
        <v>6.78</v>
      </c>
      <c r="E12" s="375">
        <v>6.94</v>
      </c>
      <c r="F12" s="375"/>
      <c r="G12" s="375">
        <v>2.1800000000000002</v>
      </c>
      <c r="H12" s="375">
        <v>6.78</v>
      </c>
      <c r="I12" s="374">
        <v>5.31</v>
      </c>
    </row>
    <row r="13" spans="1:9" ht="13.5" customHeight="1">
      <c r="A13" s="371">
        <v>1995</v>
      </c>
      <c r="B13" s="337"/>
      <c r="C13" s="375">
        <v>1.57</v>
      </c>
      <c r="D13" s="375">
        <v>6.78</v>
      </c>
      <c r="E13" s="375">
        <v>6.94</v>
      </c>
      <c r="F13" s="375"/>
      <c r="G13" s="375">
        <v>2.17</v>
      </c>
      <c r="H13" s="375">
        <v>6.78</v>
      </c>
      <c r="I13" s="374">
        <v>5.31</v>
      </c>
    </row>
    <row r="14" spans="1:9" ht="13.5" customHeight="1">
      <c r="A14" s="371">
        <v>1996</v>
      </c>
      <c r="B14" s="337"/>
      <c r="C14" s="375">
        <v>1.56</v>
      </c>
      <c r="D14" s="375">
        <v>6.84</v>
      </c>
      <c r="E14" s="375">
        <v>6.94</v>
      </c>
      <c r="F14" s="375"/>
      <c r="G14" s="375">
        <v>2.15</v>
      </c>
      <c r="H14" s="375">
        <v>6.84</v>
      </c>
      <c r="I14" s="374">
        <v>5.31</v>
      </c>
    </row>
    <row r="15" spans="1:9" ht="13.5" customHeight="1">
      <c r="A15" s="371">
        <v>1997</v>
      </c>
      <c r="B15" s="337"/>
      <c r="C15" s="375">
        <v>1.57</v>
      </c>
      <c r="D15" s="375">
        <v>6.86</v>
      </c>
      <c r="E15" s="375">
        <v>6.94</v>
      </c>
      <c r="F15" s="375"/>
      <c r="G15" s="375">
        <v>2.44</v>
      </c>
      <c r="H15" s="375">
        <v>6.86</v>
      </c>
      <c r="I15" s="374">
        <v>5.31</v>
      </c>
    </row>
    <row r="16" spans="1:9" ht="13.5" customHeight="1">
      <c r="A16" s="371">
        <v>1998</v>
      </c>
      <c r="B16" s="337"/>
      <c r="C16" s="375">
        <v>1.54</v>
      </c>
      <c r="D16" s="375">
        <v>6.91</v>
      </c>
      <c r="E16" s="375">
        <v>6.94</v>
      </c>
      <c r="F16" s="375"/>
      <c r="G16" s="375">
        <v>2.42</v>
      </c>
      <c r="H16" s="375">
        <v>6.91</v>
      </c>
      <c r="I16" s="374">
        <v>5.31</v>
      </c>
    </row>
    <row r="17" spans="1:9" ht="13.5" customHeight="1">
      <c r="A17" s="371">
        <v>1999</v>
      </c>
      <c r="B17" s="337"/>
      <c r="C17" s="375">
        <v>1.5</v>
      </c>
      <c r="D17" s="375">
        <v>6.96</v>
      </c>
      <c r="E17" s="375">
        <v>6.94</v>
      </c>
      <c r="F17" s="375"/>
      <c r="G17" s="375">
        <v>2.39</v>
      </c>
      <c r="H17" s="375">
        <v>6.96</v>
      </c>
      <c r="I17" s="374">
        <v>5.31</v>
      </c>
    </row>
    <row r="18" spans="1:9" ht="13.5" customHeight="1">
      <c r="A18" s="371">
        <v>2000</v>
      </c>
      <c r="B18" s="337"/>
      <c r="C18" s="375">
        <v>1.47</v>
      </c>
      <c r="D18" s="375">
        <v>7</v>
      </c>
      <c r="E18" s="375">
        <v>6.94</v>
      </c>
      <c r="F18" s="375"/>
      <c r="G18" s="375">
        <v>2.34</v>
      </c>
      <c r="H18" s="375">
        <v>7</v>
      </c>
      <c r="I18" s="374">
        <v>5.31</v>
      </c>
    </row>
    <row r="19" spans="1:9" ht="13.5" customHeight="1">
      <c r="A19" s="371">
        <v>2001</v>
      </c>
      <c r="B19" s="337"/>
      <c r="C19" s="375">
        <v>1.48</v>
      </c>
      <c r="D19" s="375">
        <v>6.52</v>
      </c>
      <c r="E19" s="375">
        <v>6.42</v>
      </c>
      <c r="F19" s="375"/>
      <c r="G19" s="375">
        <v>2.34</v>
      </c>
      <c r="H19" s="375">
        <v>6.75</v>
      </c>
      <c r="I19" s="374">
        <v>5.16</v>
      </c>
    </row>
    <row r="20" spans="1:9" ht="13.5" customHeight="1">
      <c r="A20" s="371">
        <v>2002</v>
      </c>
      <c r="B20" s="337"/>
      <c r="C20" s="375">
        <v>1.47</v>
      </c>
      <c r="D20" s="375">
        <v>6.14</v>
      </c>
      <c r="E20" s="375">
        <v>6.07</v>
      </c>
      <c r="F20" s="375"/>
      <c r="G20" s="375">
        <v>2.3199999999999998</v>
      </c>
      <c r="H20" s="375">
        <v>6.48</v>
      </c>
      <c r="I20" s="374">
        <v>4.97</v>
      </c>
    </row>
    <row r="21" spans="1:9" ht="13.5" customHeight="1">
      <c r="A21" s="371">
        <v>2003</v>
      </c>
      <c r="B21" s="337"/>
      <c r="C21" s="375">
        <v>1.47</v>
      </c>
      <c r="D21" s="375">
        <v>5.82</v>
      </c>
      <c r="E21" s="375">
        <v>5.84</v>
      </c>
      <c r="F21" s="375"/>
      <c r="G21" s="375">
        <v>2.31</v>
      </c>
      <c r="H21" s="375">
        <v>6.17</v>
      </c>
      <c r="I21" s="374">
        <v>4.7699999999999996</v>
      </c>
    </row>
    <row r="22" spans="1:9" ht="13.5" customHeight="1">
      <c r="A22" s="371">
        <v>2004</v>
      </c>
      <c r="B22" s="337"/>
      <c r="C22" s="375">
        <v>1.46</v>
      </c>
      <c r="D22" s="375">
        <v>5.57</v>
      </c>
      <c r="E22" s="375">
        <v>5.52</v>
      </c>
      <c r="F22" s="375"/>
      <c r="G22" s="375">
        <v>2.2999999999999998</v>
      </c>
      <c r="H22" s="375">
        <v>5.81</v>
      </c>
      <c r="I22" s="374">
        <v>4.2300000000000004</v>
      </c>
    </row>
    <row r="23" spans="1:9" ht="13.5" customHeight="1">
      <c r="A23" s="371">
        <v>2005</v>
      </c>
      <c r="B23" s="337"/>
      <c r="C23" s="375">
        <v>1.47</v>
      </c>
      <c r="D23" s="375">
        <v>5.37</v>
      </c>
      <c r="E23" s="375">
        <v>5.66</v>
      </c>
      <c r="F23" s="375"/>
      <c r="G23" s="375">
        <v>2.2999999999999998</v>
      </c>
      <c r="H23" s="375">
        <v>5.37</v>
      </c>
      <c r="I23" s="374">
        <v>4.5199999999999996</v>
      </c>
    </row>
    <row r="24" spans="1:9" ht="13.5" customHeight="1">
      <c r="A24" s="371">
        <v>2006</v>
      </c>
      <c r="B24" s="337"/>
      <c r="C24" s="375">
        <v>1.47</v>
      </c>
      <c r="D24" s="375">
        <v>5.35</v>
      </c>
      <c r="E24" s="375">
        <v>5.63</v>
      </c>
      <c r="F24" s="375"/>
      <c r="G24" s="375">
        <v>2.2799999999999998</v>
      </c>
      <c r="H24" s="375">
        <v>5.35</v>
      </c>
      <c r="I24" s="374">
        <v>4.47</v>
      </c>
    </row>
    <row r="25" spans="1:9" ht="13.5" customHeight="1">
      <c r="A25" s="371">
        <v>2007</v>
      </c>
      <c r="B25" s="375">
        <v>3.17</v>
      </c>
      <c r="C25" s="375">
        <v>1.46</v>
      </c>
      <c r="D25" s="375">
        <v>5.3</v>
      </c>
      <c r="E25" s="375">
        <v>3.97</v>
      </c>
      <c r="F25" s="375">
        <v>3.56</v>
      </c>
      <c r="G25" s="375">
        <v>2.0699999999999998</v>
      </c>
      <c r="H25" s="375">
        <v>5.0599999999999996</v>
      </c>
      <c r="I25" s="374">
        <v>4.8</v>
      </c>
    </row>
    <row r="26" spans="1:9" ht="13.5" customHeight="1">
      <c r="A26" s="371">
        <v>2008</v>
      </c>
      <c r="B26" s="375">
        <v>1.87</v>
      </c>
      <c r="C26" s="375">
        <v>1.71</v>
      </c>
      <c r="D26" s="375">
        <v>2.09</v>
      </c>
      <c r="E26" s="375">
        <v>1.88</v>
      </c>
      <c r="F26" s="375">
        <v>3.77</v>
      </c>
      <c r="G26" s="375">
        <v>1.73</v>
      </c>
      <c r="H26" s="375">
        <v>4.76</v>
      </c>
      <c r="I26" s="374">
        <v>4.45</v>
      </c>
    </row>
    <row r="27" spans="1:9" ht="13.5" customHeight="1">
      <c r="A27" s="371">
        <v>2009</v>
      </c>
      <c r="B27" s="375">
        <v>1.92</v>
      </c>
      <c r="C27" s="375">
        <v>1.75</v>
      </c>
      <c r="D27" s="375">
        <v>2.73</v>
      </c>
      <c r="E27" s="375">
        <v>2.27</v>
      </c>
      <c r="F27" s="375">
        <v>3.85</v>
      </c>
      <c r="G27" s="375"/>
      <c r="H27" s="375">
        <v>4.75</v>
      </c>
      <c r="I27" s="374">
        <v>4.6399999999999997</v>
      </c>
    </row>
    <row r="28" spans="1:9" ht="13.5" customHeight="1">
      <c r="A28" s="371">
        <v>2010</v>
      </c>
      <c r="B28" s="375">
        <v>1.75</v>
      </c>
      <c r="C28" s="375">
        <v>0.72</v>
      </c>
      <c r="D28" s="375">
        <v>1.18</v>
      </c>
      <c r="E28" s="375">
        <v>1.98</v>
      </c>
      <c r="F28" s="375">
        <v>3.79</v>
      </c>
      <c r="G28" s="375"/>
      <c r="H28" s="375">
        <v>4.59</v>
      </c>
      <c r="I28" s="374">
        <v>4.49</v>
      </c>
    </row>
    <row r="29" spans="1:9" ht="13.5" customHeight="1">
      <c r="A29" s="371">
        <v>2011</v>
      </c>
      <c r="B29" s="375">
        <v>1.65</v>
      </c>
      <c r="C29" s="375">
        <v>0.7</v>
      </c>
      <c r="D29" s="375">
        <v>1.74</v>
      </c>
      <c r="E29" s="375">
        <v>1.64</v>
      </c>
      <c r="F29" s="375">
        <v>3.51</v>
      </c>
      <c r="G29" s="375"/>
      <c r="H29" s="375">
        <v>3.63</v>
      </c>
      <c r="I29" s="374">
        <v>3.48</v>
      </c>
    </row>
    <row r="30" spans="1:9" ht="13.5" customHeight="1">
      <c r="A30" s="371">
        <v>2012</v>
      </c>
      <c r="B30" s="375">
        <v>1.62</v>
      </c>
      <c r="C30" s="375">
        <v>0.7</v>
      </c>
      <c r="D30" s="375">
        <v>1.73</v>
      </c>
      <c r="E30" s="375">
        <v>1.64</v>
      </c>
      <c r="F30" s="375">
        <v>3.51</v>
      </c>
      <c r="G30" s="375"/>
      <c r="H30" s="375">
        <v>3.61</v>
      </c>
      <c r="I30" s="374">
        <v>3.5</v>
      </c>
    </row>
    <row r="31" spans="1:9" ht="13.5" customHeight="1">
      <c r="A31" s="371">
        <v>2013</v>
      </c>
      <c r="B31" s="375">
        <v>1.61</v>
      </c>
      <c r="C31" s="375">
        <v>0.71</v>
      </c>
      <c r="D31" s="375">
        <v>1.84</v>
      </c>
      <c r="E31" s="375">
        <v>1.61</v>
      </c>
      <c r="F31" s="375">
        <v>3.52</v>
      </c>
      <c r="G31" s="375"/>
      <c r="H31" s="375">
        <v>3.64</v>
      </c>
      <c r="I31" s="374">
        <v>3.51</v>
      </c>
    </row>
    <row r="32" spans="1:9" ht="13.5" customHeight="1">
      <c r="A32" s="371">
        <v>2014</v>
      </c>
      <c r="B32" s="375">
        <v>1.58</v>
      </c>
      <c r="C32" s="375">
        <v>0.7</v>
      </c>
      <c r="D32" s="375">
        <v>1.77</v>
      </c>
      <c r="E32" s="375">
        <v>1.61</v>
      </c>
      <c r="F32" s="375">
        <v>3.52</v>
      </c>
      <c r="G32" s="375"/>
      <c r="H32" s="375">
        <v>3.64</v>
      </c>
      <c r="I32" s="374">
        <v>3.54</v>
      </c>
    </row>
    <row r="33" spans="1:9" ht="13.5" customHeight="1">
      <c r="A33" s="371">
        <v>2015</v>
      </c>
      <c r="B33" s="375">
        <v>1.54</v>
      </c>
      <c r="C33" s="375">
        <v>0.63</v>
      </c>
      <c r="D33" s="375">
        <v>1.32</v>
      </c>
      <c r="E33" s="375">
        <v>1.52</v>
      </c>
      <c r="F33" s="375">
        <v>3.55</v>
      </c>
      <c r="G33" s="375"/>
      <c r="H33" s="375">
        <v>2.4500000000000002</v>
      </c>
      <c r="I33" s="374">
        <v>2.86</v>
      </c>
    </row>
    <row r="34" spans="1:9" ht="13.5" customHeight="1">
      <c r="A34" s="371">
        <v>2016</v>
      </c>
      <c r="B34" s="375">
        <v>1.43</v>
      </c>
      <c r="C34" s="375">
        <v>0.63</v>
      </c>
      <c r="D34" s="375">
        <v>1.07</v>
      </c>
      <c r="E34" s="375">
        <v>1.44</v>
      </c>
      <c r="F34" s="375">
        <v>3.1</v>
      </c>
      <c r="G34" s="375"/>
      <c r="H34" s="375">
        <v>2.2400000000000002</v>
      </c>
      <c r="I34" s="374">
        <v>2.2799999999999998</v>
      </c>
    </row>
    <row r="35" spans="1:9" ht="13.5" customHeight="1">
      <c r="A35" s="371">
        <v>2017</v>
      </c>
      <c r="B35" s="375">
        <v>1.36</v>
      </c>
      <c r="C35" s="375">
        <v>0.63</v>
      </c>
      <c r="D35" s="375">
        <v>1.07</v>
      </c>
      <c r="E35" s="375">
        <v>1.19</v>
      </c>
      <c r="F35" s="375">
        <v>3.02</v>
      </c>
      <c r="G35" s="375"/>
      <c r="H35" s="375">
        <v>2.23</v>
      </c>
      <c r="I35" s="374">
        <v>2.23</v>
      </c>
    </row>
    <row r="36" spans="1:9" ht="13.5" customHeight="1">
      <c r="A36" s="371">
        <v>2018</v>
      </c>
      <c r="B36" s="375">
        <v>1.35</v>
      </c>
      <c r="C36" s="375">
        <v>0.69</v>
      </c>
      <c r="D36" s="375">
        <v>1.35</v>
      </c>
      <c r="E36" s="375">
        <v>1.33</v>
      </c>
      <c r="F36" s="375">
        <v>3</v>
      </c>
      <c r="G36" s="375"/>
      <c r="H36" s="375">
        <v>2.38</v>
      </c>
      <c r="I36" s="374">
        <v>2.2000000000000002</v>
      </c>
    </row>
    <row r="37" spans="1:9" ht="13.5" customHeight="1">
      <c r="A37" s="371">
        <v>2019</v>
      </c>
      <c r="B37" s="375">
        <v>1.32</v>
      </c>
      <c r="C37" s="375">
        <v>0.68</v>
      </c>
      <c r="D37" s="375">
        <v>1.28</v>
      </c>
      <c r="E37" s="375">
        <v>1.26</v>
      </c>
      <c r="F37" s="375">
        <v>2.96</v>
      </c>
      <c r="G37" s="375"/>
      <c r="H37" s="375">
        <v>2.34</v>
      </c>
      <c r="I37" s="374">
        <v>2.15</v>
      </c>
    </row>
    <row r="38" spans="1:9" ht="13.5" customHeight="1">
      <c r="A38" s="371">
        <v>2020</v>
      </c>
      <c r="B38" s="375">
        <v>1.28</v>
      </c>
      <c r="C38" s="375">
        <v>0.69</v>
      </c>
      <c r="D38" s="375">
        <v>1.27</v>
      </c>
      <c r="E38" s="375">
        <v>1.21</v>
      </c>
      <c r="F38" s="375">
        <v>2.94</v>
      </c>
      <c r="G38" s="375"/>
      <c r="H38" s="375">
        <v>2.2999999999999998</v>
      </c>
      <c r="I38" s="374">
        <v>2.09</v>
      </c>
    </row>
    <row r="39" spans="1:9" ht="13.5" customHeight="1">
      <c r="A39" s="371">
        <v>2021</v>
      </c>
      <c r="B39" s="375">
        <v>1.28</v>
      </c>
      <c r="C39" s="375">
        <v>0.71</v>
      </c>
      <c r="D39" s="375">
        <v>1.25</v>
      </c>
      <c r="E39" s="375">
        <v>1.19</v>
      </c>
      <c r="F39" s="375">
        <v>2.84</v>
      </c>
      <c r="G39" s="375"/>
      <c r="H39" s="375">
        <v>2.25</v>
      </c>
      <c r="I39" s="374">
        <v>2.1</v>
      </c>
    </row>
    <row r="40" spans="1:9" ht="13.5" customHeight="1">
      <c r="A40" s="371">
        <v>2022</v>
      </c>
      <c r="B40" s="375">
        <v>1.28</v>
      </c>
      <c r="C40" s="375">
        <v>0.71</v>
      </c>
      <c r="D40" s="375">
        <v>1.2</v>
      </c>
      <c r="E40" s="375">
        <v>1.19</v>
      </c>
      <c r="F40" s="375">
        <v>2.9</v>
      </c>
      <c r="G40" s="375"/>
      <c r="H40" s="375">
        <v>2.2000000000000002</v>
      </c>
      <c r="I40" s="374">
        <v>2.1</v>
      </c>
    </row>
    <row r="41" spans="1:9" ht="13.5" customHeight="1">
      <c r="A41" s="500">
        <v>2023</v>
      </c>
      <c r="B41" s="150">
        <v>1.2</v>
      </c>
      <c r="C41" s="150">
        <v>0.7</v>
      </c>
      <c r="D41" s="905">
        <v>1</v>
      </c>
      <c r="E41" s="150">
        <v>0.9</v>
      </c>
      <c r="F41" s="150">
        <v>2.7</v>
      </c>
      <c r="G41" s="150"/>
      <c r="H41" s="150">
        <v>2.1</v>
      </c>
      <c r="I41" s="1287">
        <v>2</v>
      </c>
    </row>
    <row r="42" spans="1:9" ht="13.5" customHeight="1">
      <c r="A42" s="371">
        <v>2024</v>
      </c>
      <c r="B42" s="375">
        <v>1.2</v>
      </c>
      <c r="C42" s="375">
        <v>0.7</v>
      </c>
      <c r="D42" s="375">
        <v>1</v>
      </c>
      <c r="E42" s="375">
        <v>0.9</v>
      </c>
      <c r="F42" s="375">
        <v>2.7</v>
      </c>
      <c r="G42" s="375"/>
      <c r="H42" s="375">
        <v>2.1</v>
      </c>
      <c r="I42" s="374">
        <v>2</v>
      </c>
    </row>
    <row r="43" spans="1:9" ht="13.5" customHeight="1">
      <c r="A43" s="990"/>
      <c r="B43" s="1101"/>
      <c r="C43" s="1101"/>
      <c r="D43" s="1101"/>
      <c r="E43" s="1101"/>
      <c r="F43" s="1101"/>
      <c r="G43" s="1101"/>
      <c r="H43" s="1101"/>
      <c r="I43" s="1688"/>
    </row>
    <row r="44" spans="1:9" ht="13.5" customHeight="1">
      <c r="A44" s="218"/>
      <c r="B44" s="218"/>
      <c r="C44" s="218"/>
      <c r="D44" s="218"/>
      <c r="E44" s="218"/>
      <c r="F44" s="218"/>
      <c r="G44" s="218"/>
      <c r="H44" s="218"/>
      <c r="I44" s="218"/>
    </row>
    <row r="45" spans="1:9" ht="13.5" customHeight="1">
      <c r="A45" s="218" t="s">
        <v>1823</v>
      </c>
      <c r="B45" s="218"/>
      <c r="C45" s="218"/>
      <c r="D45" s="218"/>
      <c r="E45" s="218"/>
      <c r="F45" s="218"/>
      <c r="G45" s="218"/>
      <c r="H45" s="218"/>
      <c r="I45" s="218"/>
    </row>
    <row r="46" spans="1:9" ht="13.5" customHeight="1">
      <c r="A46" s="225" t="s">
        <v>1742</v>
      </c>
      <c r="B46" s="218"/>
      <c r="C46" s="218"/>
      <c r="D46" s="218"/>
      <c r="E46" s="218"/>
      <c r="F46" s="218"/>
      <c r="G46" s="218"/>
      <c r="H46" s="218"/>
      <c r="I46" s="218"/>
    </row>
    <row r="47" spans="1:9" ht="13.5" customHeight="1">
      <c r="A47" s="225" t="s">
        <v>1819</v>
      </c>
      <c r="B47" s="218"/>
      <c r="C47" s="218"/>
      <c r="D47" s="218"/>
      <c r="E47" s="218"/>
      <c r="F47" s="218"/>
      <c r="G47" s="218"/>
      <c r="H47" s="218"/>
      <c r="I47" s="218"/>
    </row>
    <row r="48" spans="1:9" ht="13.5" customHeight="1">
      <c r="A48" s="218" t="s">
        <v>1820</v>
      </c>
      <c r="B48" s="218"/>
      <c r="C48" s="218"/>
      <c r="D48" s="218"/>
      <c r="E48" s="218"/>
      <c r="F48" s="218"/>
      <c r="G48" s="218"/>
      <c r="H48" s="218"/>
      <c r="I48" s="218"/>
    </row>
    <row r="49" spans="1:9" ht="13.5" customHeight="1">
      <c r="A49" s="152" t="s">
        <v>493</v>
      </c>
      <c r="B49" s="218"/>
      <c r="C49" s="218"/>
      <c r="D49" s="218"/>
      <c r="E49" s="218"/>
      <c r="F49" s="218"/>
      <c r="G49" s="218"/>
      <c r="H49" s="218"/>
      <c r="I49" s="218"/>
    </row>
    <row r="50" spans="1:9" ht="13.5" customHeight="1">
      <c r="A50" s="225" t="s">
        <v>1821</v>
      </c>
      <c r="B50" s="218"/>
      <c r="C50" s="218"/>
      <c r="D50" s="218"/>
      <c r="E50" s="218"/>
      <c r="F50" s="218"/>
      <c r="G50" s="218"/>
      <c r="H50" s="218"/>
      <c r="I50" s="218"/>
    </row>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4430BCBF-C77C-4176-8553-574C84A23CBA}"/>
    <hyperlink ref="A49" r:id="rId1" xr:uid="{154E6998-E19E-44B7-9CF5-3FF95B95191D}"/>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00B050"/>
    <pageSetUpPr fitToPage="1"/>
  </sheetPr>
  <dimension ref="A1:AK26"/>
  <sheetViews>
    <sheetView zoomScaleNormal="100" workbookViewId="0">
      <selection activeCell="AG11" sqref="AG11"/>
    </sheetView>
  </sheetViews>
  <sheetFormatPr defaultColWidth="9" defaultRowHeight="12.75"/>
  <cols>
    <col min="1" max="1" width="3.1640625" style="9" customWidth="1"/>
    <col min="2" max="2" width="22.1640625" style="9" customWidth="1"/>
    <col min="3" max="26" width="7.6640625" style="9" customWidth="1"/>
    <col min="27" max="16384" width="9" style="9"/>
  </cols>
  <sheetData>
    <row r="1" spans="1:37" ht="30.75" customHeight="1">
      <c r="A1" s="1869" t="s">
        <v>10</v>
      </c>
      <c r="B1" s="1869"/>
      <c r="C1" s="1869"/>
      <c r="Q1" s="880"/>
    </row>
    <row r="2" spans="1:37" ht="20.25">
      <c r="A2" s="133" t="s">
        <v>243</v>
      </c>
      <c r="B2" s="10"/>
    </row>
    <row r="3" spans="1:37">
      <c r="A3" s="11"/>
      <c r="B3" s="11"/>
      <c r="C3" s="131">
        <v>1990</v>
      </c>
      <c r="D3" s="131">
        <v>1991</v>
      </c>
      <c r="E3" s="131">
        <v>1992</v>
      </c>
      <c r="F3" s="131">
        <v>1993</v>
      </c>
      <c r="G3" s="131">
        <v>1994</v>
      </c>
      <c r="H3" s="131">
        <v>1995</v>
      </c>
      <c r="I3" s="131">
        <v>1996</v>
      </c>
      <c r="J3" s="131">
        <v>1997</v>
      </c>
      <c r="K3" s="131">
        <v>1998</v>
      </c>
      <c r="L3" s="131">
        <v>1999</v>
      </c>
      <c r="M3" s="131">
        <v>2000</v>
      </c>
      <c r="N3" s="131">
        <v>2001</v>
      </c>
      <c r="O3" s="131">
        <v>2002</v>
      </c>
      <c r="P3" s="131">
        <v>2003</v>
      </c>
      <c r="Q3" s="131">
        <v>2004</v>
      </c>
      <c r="R3" s="131">
        <v>2005</v>
      </c>
      <c r="S3" s="131">
        <v>2006</v>
      </c>
      <c r="T3" s="131">
        <v>2007</v>
      </c>
      <c r="U3" s="131">
        <v>2008</v>
      </c>
      <c r="V3" s="131">
        <v>2009</v>
      </c>
      <c r="W3" s="131">
        <v>2010</v>
      </c>
      <c r="X3" s="131">
        <v>2011</v>
      </c>
      <c r="Y3" s="131">
        <v>2012</v>
      </c>
      <c r="Z3" s="131">
        <v>2013</v>
      </c>
      <c r="AA3" s="131">
        <v>2014</v>
      </c>
      <c r="AB3" s="132">
        <v>2015</v>
      </c>
      <c r="AC3" s="132">
        <v>2016</v>
      </c>
      <c r="AD3" s="131">
        <v>2017</v>
      </c>
      <c r="AE3" s="131">
        <v>2018</v>
      </c>
      <c r="AF3" s="131">
        <v>2019</v>
      </c>
      <c r="AG3" s="131">
        <v>2020</v>
      </c>
      <c r="AH3" s="131">
        <v>2021</v>
      </c>
      <c r="AI3" s="131">
        <v>2022</v>
      </c>
      <c r="AJ3" s="131">
        <v>2023</v>
      </c>
      <c r="AK3" s="131">
        <v>2024</v>
      </c>
    </row>
    <row r="4" spans="1:37">
      <c r="A4" s="10" t="s">
        <v>244</v>
      </c>
      <c r="B4" s="897"/>
      <c r="C4" s="898"/>
      <c r="D4" s="898"/>
      <c r="E4" s="898"/>
      <c r="F4" s="898"/>
      <c r="G4" s="898"/>
      <c r="H4" s="898"/>
      <c r="I4" s="898"/>
      <c r="J4" s="898"/>
      <c r="K4" s="898"/>
      <c r="L4" s="898"/>
      <c r="M4" s="898"/>
      <c r="N4" s="898"/>
      <c r="O4" s="898"/>
      <c r="P4" s="898"/>
      <c r="Q4" s="898"/>
      <c r="R4" s="898"/>
      <c r="S4" s="898"/>
      <c r="T4" s="898"/>
      <c r="U4" s="898"/>
      <c r="V4" s="898"/>
      <c r="W4" s="898"/>
      <c r="X4" s="898"/>
      <c r="Y4" s="898"/>
      <c r="Z4" s="898"/>
      <c r="AA4" s="898"/>
      <c r="AB4" s="898"/>
      <c r="AC4" s="898"/>
      <c r="AD4" s="898"/>
    </row>
    <row r="5" spans="1:37">
      <c r="B5" s="9" t="s">
        <v>245</v>
      </c>
      <c r="C5" s="899">
        <v>0.74956369982547988</v>
      </c>
      <c r="D5" s="899">
        <v>0.74945770065075923</v>
      </c>
      <c r="E5" s="899">
        <v>0.74953036944270512</v>
      </c>
      <c r="F5" s="899">
        <v>0.74960474308300395</v>
      </c>
      <c r="G5" s="899">
        <v>0.74980724749421745</v>
      </c>
      <c r="H5" s="899">
        <v>0.74976587375913095</v>
      </c>
      <c r="I5" s="899">
        <v>0.74989824989824994</v>
      </c>
      <c r="J5" s="899">
        <v>0.75</v>
      </c>
      <c r="K5" s="899">
        <v>0.74976067394217882</v>
      </c>
      <c r="L5" s="899">
        <v>0.74990605035700864</v>
      </c>
      <c r="M5" s="899">
        <v>0.75</v>
      </c>
      <c r="N5" s="899">
        <v>0.75</v>
      </c>
      <c r="O5" s="899">
        <v>0.74990945309670409</v>
      </c>
      <c r="P5" s="899">
        <v>0.75</v>
      </c>
      <c r="Q5" s="899">
        <v>0.74990932172651437</v>
      </c>
      <c r="R5" s="899">
        <v>0.7499543045147139</v>
      </c>
      <c r="S5" s="899">
        <v>0.75004495594317566</v>
      </c>
      <c r="T5" s="899">
        <v>0.7500896378630334</v>
      </c>
      <c r="U5" s="899">
        <v>0.75004492362982933</v>
      </c>
      <c r="V5" s="899">
        <v>0.75004495594317566</v>
      </c>
      <c r="W5" s="899">
        <v>0.74991003958258362</v>
      </c>
      <c r="X5" s="899">
        <v>0.75008855827134258</v>
      </c>
      <c r="Y5" s="899">
        <v>0.74990716672855551</v>
      </c>
      <c r="Z5" s="899">
        <v>0.74990468928707588</v>
      </c>
      <c r="AA5" s="899">
        <v>0.75004897159647399</v>
      </c>
      <c r="AB5" s="899">
        <v>0.74985557481224729</v>
      </c>
      <c r="AC5" s="899">
        <v>0.75009402030838657</v>
      </c>
      <c r="AD5" s="899">
        <v>0.75</v>
      </c>
      <c r="AE5" s="899">
        <v>0.75</v>
      </c>
      <c r="AF5" s="899">
        <v>0.75</v>
      </c>
      <c r="AG5" s="899">
        <v>0.75</v>
      </c>
      <c r="AH5" s="899">
        <v>0.75</v>
      </c>
      <c r="AI5" s="899">
        <v>0.75</v>
      </c>
      <c r="AJ5" s="899">
        <v>0.75</v>
      </c>
      <c r="AK5" s="899">
        <v>0.75</v>
      </c>
    </row>
    <row r="6" spans="1:37">
      <c r="B6" s="9" t="s">
        <v>246</v>
      </c>
      <c r="C6" s="900"/>
      <c r="D6" s="900"/>
      <c r="E6" s="900"/>
      <c r="F6" s="900"/>
      <c r="G6" s="900"/>
      <c r="H6" s="900"/>
      <c r="I6" s="900"/>
      <c r="J6" s="900"/>
      <c r="K6" s="900"/>
      <c r="L6" s="900"/>
      <c r="M6" s="900"/>
      <c r="N6" s="900"/>
      <c r="O6" s="900"/>
      <c r="P6" s="900"/>
      <c r="Q6" s="900"/>
      <c r="R6" s="900"/>
      <c r="S6" s="899">
        <v>0.77100000000000002</v>
      </c>
      <c r="T6" s="899">
        <v>0.77100000000000002</v>
      </c>
      <c r="U6" s="899">
        <v>0.77100000000000002</v>
      </c>
      <c r="V6" s="899">
        <v>0.77100000000000002</v>
      </c>
      <c r="W6" s="899">
        <v>0.77100000000000002</v>
      </c>
      <c r="X6" s="899">
        <v>0.77100000000000002</v>
      </c>
      <c r="Y6" s="899">
        <v>0.77100000000000002</v>
      </c>
      <c r="Z6" s="899">
        <v>0.77600000000000002</v>
      </c>
      <c r="AA6" s="899">
        <v>0.77800000000000002</v>
      </c>
      <c r="AB6" s="899">
        <v>0.77800000000000002</v>
      </c>
      <c r="AC6" s="899">
        <v>0.77800000000000002</v>
      </c>
      <c r="AD6" s="899">
        <v>0.77800000000000002</v>
      </c>
      <c r="AE6" s="899">
        <v>0.77</v>
      </c>
      <c r="AF6" s="899">
        <v>0.76700000000000002</v>
      </c>
      <c r="AG6" s="899">
        <v>0.77200000000000002</v>
      </c>
      <c r="AH6" s="899">
        <v>0.77300000000000002</v>
      </c>
      <c r="AI6" s="899">
        <v>0.77200000000000002</v>
      </c>
      <c r="AJ6" s="899">
        <v>0.77800000000000002</v>
      </c>
      <c r="AK6" s="899">
        <v>0.77800000000000002</v>
      </c>
    </row>
    <row r="7" spans="1:37">
      <c r="B7" s="9" t="s">
        <v>247</v>
      </c>
      <c r="C7" s="899">
        <v>0.83904004891470496</v>
      </c>
      <c r="D7" s="899">
        <v>0.8390315480557593</v>
      </c>
      <c r="E7" s="899">
        <v>0.83897719419488592</v>
      </c>
      <c r="F7" s="899">
        <v>0.83904905041672362</v>
      </c>
      <c r="G7" s="899">
        <v>0.8388209920920201</v>
      </c>
      <c r="H7" s="899">
        <v>0.8387833785520491</v>
      </c>
      <c r="I7" s="899">
        <v>0.83779377801929089</v>
      </c>
      <c r="J7" s="899">
        <v>0.83598168596821976</v>
      </c>
      <c r="K7" s="899">
        <v>0.83594566353187039</v>
      </c>
      <c r="L7" s="899">
        <v>0.83597545384812066</v>
      </c>
      <c r="M7" s="899">
        <v>0.83604319225518187</v>
      </c>
      <c r="N7" s="899">
        <v>0.83597104649736231</v>
      </c>
      <c r="O7" s="899">
        <v>0.83604189237992055</v>
      </c>
      <c r="P7" s="899">
        <v>0.83601774042950516</v>
      </c>
      <c r="Q7" s="899">
        <v>0.83601322841829173</v>
      </c>
      <c r="R7" s="899">
        <v>0.83598177575286148</v>
      </c>
      <c r="S7" s="899">
        <v>0.83596859201893081</v>
      </c>
      <c r="T7" s="899">
        <v>0.8359765832889835</v>
      </c>
      <c r="U7" s="899">
        <v>0.83602746962493402</v>
      </c>
      <c r="V7" s="899">
        <v>0.83602484472049687</v>
      </c>
      <c r="W7" s="899">
        <v>0.83600090171325514</v>
      </c>
      <c r="X7" s="899">
        <v>0.83602719875153275</v>
      </c>
      <c r="Y7" s="899">
        <v>0.83597701149425285</v>
      </c>
      <c r="Z7" s="899">
        <v>0.83603113802051154</v>
      </c>
      <c r="AA7" s="899">
        <v>0.83601370946480358</v>
      </c>
      <c r="AB7" s="899">
        <v>0.83605263157894738</v>
      </c>
      <c r="AC7" s="899">
        <v>0.83608962389970654</v>
      </c>
      <c r="AD7" s="899">
        <v>0.83599999999999997</v>
      </c>
      <c r="AE7" s="899">
        <v>0.83599999999999997</v>
      </c>
      <c r="AF7" s="899">
        <v>0.83599999999999997</v>
      </c>
      <c r="AG7" s="899">
        <v>0.83599999999999997</v>
      </c>
      <c r="AH7" s="899">
        <v>0.83599999999999997</v>
      </c>
      <c r="AI7" s="899">
        <v>0.83599999999999997</v>
      </c>
      <c r="AJ7" s="899">
        <v>0.83599999999999997</v>
      </c>
      <c r="AK7" s="899">
        <v>0.83599999999999997</v>
      </c>
    </row>
    <row r="8" spans="1:37">
      <c r="B8" s="9" t="s">
        <v>248</v>
      </c>
      <c r="C8" s="900"/>
      <c r="D8" s="900"/>
      <c r="E8" s="900"/>
      <c r="F8" s="900"/>
      <c r="G8" s="900"/>
      <c r="H8" s="900"/>
      <c r="I8" s="900"/>
      <c r="J8" s="900"/>
      <c r="K8" s="900"/>
      <c r="L8" s="900"/>
      <c r="M8" s="900"/>
      <c r="N8" s="900"/>
      <c r="O8" s="900"/>
      <c r="P8" s="899">
        <v>0.77300000000000002</v>
      </c>
      <c r="Q8" s="899">
        <v>0.77300000000000002</v>
      </c>
      <c r="R8" s="899">
        <v>0.77300000000000002</v>
      </c>
      <c r="S8" s="899">
        <v>0.77300000000000002</v>
      </c>
      <c r="T8" s="899">
        <v>0.77300000000000002</v>
      </c>
      <c r="U8" s="899">
        <v>0.77300000000000002</v>
      </c>
      <c r="V8" s="899">
        <v>0.77300000000000002</v>
      </c>
      <c r="W8" s="899">
        <v>0.77300000000000002</v>
      </c>
      <c r="X8" s="899">
        <v>0.77300000000000002</v>
      </c>
      <c r="Y8" s="899">
        <v>0.77500000000000002</v>
      </c>
      <c r="Z8" s="899">
        <v>0.77500000000000002</v>
      </c>
      <c r="AA8" s="899">
        <v>0.77700000000000002</v>
      </c>
      <c r="AB8" s="899">
        <v>0.77500000000000002</v>
      </c>
      <c r="AC8" s="899">
        <v>0.77500000000000002</v>
      </c>
      <c r="AD8" s="899">
        <v>0.77400000000000002</v>
      </c>
      <c r="AE8" s="899">
        <v>0.77600000000000002</v>
      </c>
      <c r="AF8" s="899">
        <v>0.79500000000000004</v>
      </c>
      <c r="AG8" s="899">
        <v>0.78600000000000003</v>
      </c>
      <c r="AH8" s="899">
        <v>0.79500000000000004</v>
      </c>
      <c r="AI8" s="899">
        <v>0.80300000000000005</v>
      </c>
      <c r="AJ8" s="899">
        <v>0.81100000000000005</v>
      </c>
      <c r="AK8" s="899">
        <v>0.84499999999999997</v>
      </c>
    </row>
    <row r="9" spans="1:37">
      <c r="B9" s="9" t="s">
        <v>33</v>
      </c>
      <c r="C9" s="899">
        <v>0.53502060035314891</v>
      </c>
      <c r="D9" s="899">
        <v>0.53517739025856881</v>
      </c>
      <c r="E9" s="899">
        <v>0.53529772866789438</v>
      </c>
      <c r="F9" s="899">
        <v>0.53485424588086183</v>
      </c>
      <c r="G9" s="899">
        <v>0.53516409912926988</v>
      </c>
      <c r="H9" s="899">
        <v>0.53499327052489909</v>
      </c>
      <c r="I9" s="899">
        <v>0.53510565780504427</v>
      </c>
      <c r="J9" s="899">
        <v>0.53500000000000003</v>
      </c>
      <c r="K9" s="899">
        <v>0.53491827637444278</v>
      </c>
      <c r="L9" s="899">
        <v>0.53461217681401163</v>
      </c>
      <c r="M9" s="899">
        <v>0.53448275862068961</v>
      </c>
      <c r="N9" s="899">
        <v>0.53457172342621262</v>
      </c>
      <c r="O9" s="899">
        <v>0.5346851654215582</v>
      </c>
      <c r="P9" s="899">
        <v>0.53479853479853479</v>
      </c>
      <c r="Q9" s="899">
        <v>0.5350553505535055</v>
      </c>
      <c r="R9" s="899">
        <v>0.53479381443298968</v>
      </c>
      <c r="S9" s="899">
        <v>0.5348525469168901</v>
      </c>
      <c r="T9" s="899">
        <v>0.53418124006359302</v>
      </c>
      <c r="U9" s="899">
        <v>0.5353218210361067</v>
      </c>
      <c r="V9" s="899">
        <v>0.53543307086614178</v>
      </c>
      <c r="W9" s="899">
        <v>0.53535353535353536</v>
      </c>
      <c r="X9" s="899">
        <v>0.53544776119402981</v>
      </c>
      <c r="Y9" s="899">
        <v>0.53510436432637576</v>
      </c>
      <c r="Z9" s="899">
        <v>0.53643724696356276</v>
      </c>
      <c r="AA9" s="899">
        <v>0.53403141361256545</v>
      </c>
      <c r="AB9" s="899">
        <v>0.53453453453453459</v>
      </c>
      <c r="AC9" s="899">
        <v>0.53481012658227844</v>
      </c>
      <c r="AD9" s="899">
        <v>0.53600000000000003</v>
      </c>
      <c r="AE9" s="899">
        <v>0.53600000000000003</v>
      </c>
      <c r="AF9" s="899">
        <v>0.53600000000000003</v>
      </c>
      <c r="AG9" s="899">
        <v>0.53600000000000003</v>
      </c>
      <c r="AH9" s="899">
        <v>0.53600000000000003</v>
      </c>
      <c r="AI9" s="899">
        <v>0.53600000000000003</v>
      </c>
      <c r="AJ9" s="899">
        <v>0.53600000000000003</v>
      </c>
      <c r="AK9" s="899">
        <v>0.53600000000000003</v>
      </c>
    </row>
    <row r="10" spans="1:37">
      <c r="A10" s="11"/>
      <c r="B10" s="11"/>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row>
    <row r="11" spans="1:37" ht="15">
      <c r="A11" s="197" t="s">
        <v>249</v>
      </c>
      <c r="B11" s="808"/>
      <c r="C11" s="808"/>
      <c r="D11" s="808"/>
      <c r="E11" s="808"/>
      <c r="F11" s="808"/>
      <c r="G11" s="808"/>
      <c r="H11" s="808"/>
      <c r="I11" s="808"/>
      <c r="J11" s="808"/>
      <c r="K11" s="808"/>
      <c r="L11" s="808"/>
      <c r="M11" s="808"/>
      <c r="N11" s="490"/>
      <c r="O11" s="490"/>
      <c r="P11" s="490"/>
      <c r="Q11" s="490"/>
      <c r="R11" s="490"/>
      <c r="S11" s="490"/>
      <c r="T11" s="490"/>
      <c r="U11" s="490"/>
      <c r="V11" s="490"/>
      <c r="W11" s="1180"/>
      <c r="X11" s="1180"/>
      <c r="Y11" s="1180"/>
      <c r="Z11" s="1180"/>
      <c r="AA11" s="1180"/>
      <c r="AB11" s="1180"/>
      <c r="AC11" s="1180"/>
      <c r="AD11" s="1180"/>
      <c r="AE11" s="1180"/>
      <c r="AF11" s="1180"/>
      <c r="AG11" s="1180"/>
      <c r="AH11" s="1180"/>
      <c r="AI11" s="1180"/>
      <c r="AJ11" s="1180"/>
    </row>
    <row r="12" spans="1:37" ht="15">
      <c r="A12" s="197"/>
      <c r="B12" s="1224" t="s">
        <v>250</v>
      </c>
      <c r="C12" s="808"/>
      <c r="D12" s="808"/>
      <c r="E12" s="808"/>
      <c r="F12" s="808"/>
      <c r="G12" s="808"/>
      <c r="H12" s="808"/>
      <c r="I12" s="808"/>
      <c r="J12" s="808"/>
      <c r="K12" s="808"/>
      <c r="L12" s="808"/>
      <c r="M12" s="808"/>
      <c r="N12" s="490"/>
      <c r="O12" s="490"/>
      <c r="P12" s="490"/>
      <c r="Q12" s="490"/>
      <c r="R12" s="490"/>
      <c r="S12" s="490"/>
      <c r="T12" s="490"/>
      <c r="U12" s="490"/>
      <c r="V12" s="490"/>
      <c r="W12" s="1180"/>
      <c r="X12" s="1180"/>
      <c r="Y12" s="1180"/>
      <c r="Z12" s="1180"/>
      <c r="AA12" s="1180"/>
      <c r="AB12" s="1180"/>
      <c r="AC12" s="1180"/>
      <c r="AD12" s="1180"/>
      <c r="AE12" s="1180"/>
      <c r="AF12" s="1180"/>
      <c r="AG12" s="1180"/>
      <c r="AH12" s="1180"/>
      <c r="AI12" s="1180"/>
      <c r="AJ12" s="1180"/>
    </row>
    <row r="13" spans="1:37" ht="15">
      <c r="A13" s="808"/>
      <c r="B13" s="1224" t="s">
        <v>251</v>
      </c>
      <c r="C13" s="808"/>
      <c r="D13" s="808"/>
      <c r="E13" s="808"/>
      <c r="F13" s="808"/>
      <c r="G13" s="808"/>
      <c r="H13" s="808"/>
      <c r="I13" s="808"/>
      <c r="J13" s="808"/>
      <c r="K13" s="808"/>
      <c r="L13" s="808"/>
      <c r="M13" s="808"/>
      <c r="N13" s="490"/>
      <c r="P13" s="490"/>
      <c r="Q13" s="490"/>
      <c r="R13" s="490"/>
      <c r="S13" s="490"/>
      <c r="T13" s="490"/>
      <c r="U13" s="490"/>
      <c r="V13" s="490"/>
      <c r="W13" s="1180"/>
      <c r="X13" s="1180"/>
      <c r="Y13" s="1180"/>
      <c r="Z13" s="1180"/>
      <c r="AA13" s="1180"/>
      <c r="AB13" s="1180"/>
      <c r="AC13" s="1180"/>
      <c r="AD13" s="1180"/>
      <c r="AE13" s="1180"/>
      <c r="AF13" s="1180"/>
      <c r="AG13" s="1180"/>
      <c r="AH13" s="1180"/>
      <c r="AI13" s="1180"/>
      <c r="AJ13" s="1180"/>
    </row>
    <row r="14" spans="1:37">
      <c r="A14" s="808"/>
      <c r="C14" s="808"/>
      <c r="D14" s="808"/>
      <c r="E14" s="808"/>
      <c r="F14" s="808"/>
      <c r="G14" s="808"/>
      <c r="H14" s="808"/>
      <c r="I14" s="808"/>
      <c r="J14" s="808"/>
      <c r="K14" s="808"/>
      <c r="L14" s="808"/>
      <c r="M14" s="808"/>
      <c r="N14" s="490"/>
      <c r="O14" s="490"/>
      <c r="P14" s="490"/>
      <c r="Q14" s="490"/>
      <c r="R14" s="490"/>
      <c r="S14" s="490"/>
      <c r="T14" s="490"/>
      <c r="U14" s="490"/>
      <c r="V14" s="490"/>
      <c r="W14" s="490"/>
      <c r="X14" s="490"/>
      <c r="Y14" s="490"/>
      <c r="Z14" s="490"/>
      <c r="AA14" s="490"/>
      <c r="AB14" s="490"/>
      <c r="AC14" s="490"/>
      <c r="AD14" s="490"/>
      <c r="AE14" s="490"/>
      <c r="AF14" s="490"/>
    </row>
    <row r="15" spans="1:37">
      <c r="A15" s="808"/>
      <c r="B15" s="808"/>
      <c r="C15" s="808"/>
      <c r="D15" s="808"/>
      <c r="E15" s="808"/>
      <c r="F15" s="808"/>
      <c r="G15" s="808"/>
      <c r="H15" s="808"/>
      <c r="I15" s="808"/>
      <c r="J15" s="808"/>
      <c r="K15" s="808"/>
      <c r="L15" s="808"/>
      <c r="M15" s="808"/>
      <c r="N15" s="490"/>
      <c r="O15" s="490"/>
      <c r="P15" s="490"/>
      <c r="Q15" s="490"/>
      <c r="R15" s="490"/>
      <c r="S15" s="490"/>
      <c r="T15" s="490"/>
      <c r="U15" s="490"/>
      <c r="V15" s="490"/>
      <c r="W15" s="490"/>
      <c r="X15" s="490"/>
      <c r="Y15" s="490"/>
      <c r="Z15" s="490"/>
      <c r="AA15" s="490"/>
      <c r="AB15" s="490"/>
      <c r="AC15" s="490"/>
      <c r="AD15" s="490"/>
      <c r="AE15" s="490"/>
      <c r="AF15" s="490"/>
    </row>
    <row r="16" spans="1:37">
      <c r="A16" s="808"/>
      <c r="B16" s="808"/>
      <c r="C16" s="808"/>
      <c r="D16" s="808"/>
      <c r="E16" s="808"/>
      <c r="F16" s="808"/>
      <c r="G16" s="808"/>
      <c r="H16" s="808"/>
      <c r="I16" s="808"/>
      <c r="J16" s="808"/>
      <c r="K16" s="808"/>
      <c r="L16" s="808"/>
      <c r="M16" s="808"/>
      <c r="N16" s="490"/>
      <c r="O16" s="490"/>
      <c r="P16" s="490"/>
      <c r="Q16" s="490"/>
      <c r="R16" s="490"/>
      <c r="S16" s="490"/>
      <c r="T16" s="490"/>
      <c r="U16" s="490"/>
      <c r="V16" s="490"/>
      <c r="W16" s="490"/>
      <c r="X16" s="490"/>
      <c r="Y16" s="490"/>
      <c r="Z16" s="490"/>
      <c r="AA16" s="490"/>
      <c r="AB16" s="490"/>
      <c r="AC16" s="490"/>
      <c r="AD16" s="490"/>
      <c r="AE16" s="490"/>
      <c r="AF16" s="490"/>
    </row>
    <row r="17" spans="1:32">
      <c r="A17" s="808"/>
      <c r="B17" s="808"/>
      <c r="C17" s="808"/>
      <c r="D17" s="808"/>
      <c r="E17" s="808"/>
      <c r="F17" s="808"/>
      <c r="G17" s="808"/>
      <c r="H17" s="808"/>
      <c r="I17" s="808"/>
      <c r="J17" s="808"/>
      <c r="K17" s="808"/>
      <c r="L17" s="808"/>
      <c r="M17" s="808"/>
      <c r="N17" s="490"/>
      <c r="O17" s="490"/>
      <c r="P17" s="490"/>
      <c r="Q17" s="490"/>
      <c r="R17" s="490"/>
      <c r="S17" s="490"/>
      <c r="T17" s="490"/>
      <c r="U17" s="490"/>
      <c r="V17" s="490"/>
      <c r="W17" s="490"/>
      <c r="X17" s="490"/>
      <c r="Y17" s="490"/>
      <c r="Z17" s="490"/>
      <c r="AA17" s="490"/>
      <c r="AB17" s="490"/>
      <c r="AC17" s="490"/>
      <c r="AD17" s="490"/>
      <c r="AE17" s="490"/>
      <c r="AF17" s="490"/>
    </row>
    <row r="18" spans="1:32">
      <c r="A18" s="808"/>
      <c r="B18" s="808"/>
      <c r="C18" s="808"/>
      <c r="D18" s="808"/>
      <c r="E18" s="808"/>
      <c r="F18" s="808"/>
      <c r="G18" s="808"/>
      <c r="H18" s="808"/>
      <c r="I18" s="808"/>
      <c r="J18" s="808"/>
      <c r="K18" s="808"/>
      <c r="L18" s="808"/>
      <c r="M18" s="808"/>
      <c r="N18" s="490"/>
      <c r="O18" s="490"/>
      <c r="P18" s="490"/>
      <c r="Q18" s="490"/>
      <c r="R18" s="490"/>
      <c r="S18" s="490"/>
      <c r="T18" s="490"/>
      <c r="U18" s="490"/>
      <c r="V18" s="490"/>
      <c r="W18" s="490"/>
      <c r="X18" s="490"/>
      <c r="Y18" s="490"/>
      <c r="Z18" s="490"/>
      <c r="AA18" s="490"/>
      <c r="AB18" s="490"/>
      <c r="AC18" s="490"/>
      <c r="AD18" s="490"/>
      <c r="AE18" s="490"/>
    </row>
    <row r="19" spans="1:32">
      <c r="A19" s="808"/>
      <c r="B19" s="808"/>
      <c r="C19" s="808"/>
      <c r="D19" s="808"/>
      <c r="E19" s="808"/>
      <c r="F19" s="808"/>
      <c r="G19" s="808"/>
      <c r="H19" s="808"/>
      <c r="I19" s="808"/>
      <c r="J19" s="808"/>
      <c r="K19" s="808"/>
      <c r="L19" s="808"/>
      <c r="M19" s="808"/>
      <c r="N19" s="490"/>
      <c r="O19" s="490"/>
      <c r="P19" s="490"/>
      <c r="Q19" s="490"/>
      <c r="R19" s="490"/>
      <c r="S19" s="490"/>
      <c r="T19" s="490"/>
      <c r="U19" s="490"/>
      <c r="V19" s="490"/>
      <c r="W19" s="490"/>
      <c r="X19" s="490"/>
      <c r="Y19" s="490"/>
      <c r="Z19" s="490"/>
      <c r="AA19" s="490"/>
      <c r="AB19" s="490"/>
      <c r="AC19" s="490"/>
      <c r="AD19" s="490"/>
      <c r="AE19" s="490"/>
    </row>
    <row r="20" spans="1:32">
      <c r="A20" s="808"/>
      <c r="B20" s="808"/>
      <c r="C20" s="808"/>
      <c r="D20" s="808"/>
      <c r="E20" s="808"/>
      <c r="F20" s="808"/>
      <c r="G20" s="808"/>
      <c r="H20" s="808"/>
      <c r="I20" s="808"/>
      <c r="J20" s="808"/>
      <c r="K20" s="808"/>
      <c r="L20" s="808"/>
      <c r="M20" s="808"/>
      <c r="N20" s="490"/>
      <c r="O20" s="490"/>
      <c r="P20" s="490"/>
      <c r="Q20" s="490"/>
      <c r="R20" s="490"/>
      <c r="S20" s="490"/>
      <c r="T20" s="490"/>
      <c r="U20" s="490"/>
      <c r="V20" s="490"/>
      <c r="W20" s="490"/>
      <c r="X20" s="490"/>
      <c r="Y20" s="490"/>
      <c r="Z20" s="490"/>
      <c r="AA20" s="490"/>
      <c r="AB20" s="490"/>
      <c r="AC20" s="490"/>
      <c r="AD20" s="490"/>
      <c r="AE20" s="490"/>
    </row>
    <row r="21" spans="1:32">
      <c r="A21" s="808"/>
      <c r="B21" s="808"/>
      <c r="C21" s="808"/>
      <c r="D21" s="808"/>
      <c r="E21" s="808"/>
      <c r="F21" s="808"/>
      <c r="G21" s="808"/>
      <c r="H21" s="808"/>
      <c r="I21" s="808"/>
      <c r="J21" s="808"/>
      <c r="K21" s="808"/>
      <c r="L21" s="808"/>
      <c r="M21" s="808"/>
      <c r="N21" s="490"/>
      <c r="O21" s="490"/>
      <c r="P21" s="490"/>
      <c r="Q21" s="490"/>
      <c r="R21" s="490"/>
      <c r="S21" s="490"/>
      <c r="T21" s="490"/>
      <c r="U21" s="490"/>
      <c r="V21" s="490"/>
      <c r="W21" s="490"/>
      <c r="X21" s="490"/>
      <c r="Y21" s="490"/>
      <c r="Z21" s="490"/>
      <c r="AA21" s="490"/>
      <c r="AB21" s="490"/>
      <c r="AC21" s="490"/>
      <c r="AD21" s="490"/>
      <c r="AE21" s="490"/>
    </row>
    <row r="22" spans="1:32">
      <c r="A22" s="808"/>
      <c r="B22" s="808"/>
      <c r="C22" s="808"/>
      <c r="D22" s="808"/>
      <c r="E22" s="808"/>
      <c r="F22" s="808"/>
      <c r="G22" s="808"/>
      <c r="H22" s="808"/>
      <c r="I22" s="808"/>
      <c r="J22" s="808"/>
      <c r="K22" s="808"/>
      <c r="L22" s="808"/>
      <c r="M22" s="808"/>
      <c r="N22" s="490"/>
      <c r="O22" s="490"/>
      <c r="P22" s="490"/>
      <c r="Q22" s="490"/>
      <c r="R22" s="490"/>
      <c r="S22" s="490"/>
      <c r="T22" s="490"/>
      <c r="U22" s="490"/>
      <c r="V22" s="490"/>
      <c r="W22" s="490"/>
      <c r="X22" s="490"/>
      <c r="Y22" s="490"/>
      <c r="Z22" s="490"/>
      <c r="AA22" s="490"/>
      <c r="AB22" s="490"/>
      <c r="AC22" s="490"/>
      <c r="AD22" s="490"/>
      <c r="AE22" s="490"/>
    </row>
    <row r="23" spans="1:32">
      <c r="A23" s="808"/>
      <c r="B23" s="808"/>
      <c r="C23" s="808"/>
      <c r="D23" s="808"/>
      <c r="E23" s="808"/>
      <c r="F23" s="808"/>
      <c r="G23" s="808"/>
      <c r="H23" s="808"/>
      <c r="I23" s="808"/>
      <c r="J23" s="808"/>
      <c r="K23" s="808"/>
      <c r="L23" s="808"/>
      <c r="M23" s="808"/>
      <c r="N23" s="490"/>
      <c r="O23" s="490"/>
      <c r="P23" s="490"/>
      <c r="Q23" s="490"/>
      <c r="R23" s="490"/>
      <c r="S23" s="490"/>
      <c r="T23" s="490"/>
      <c r="U23" s="490"/>
      <c r="V23" s="490"/>
      <c r="W23" s="490"/>
      <c r="X23" s="490"/>
      <c r="Y23" s="490"/>
      <c r="Z23" s="490"/>
      <c r="AA23" s="490"/>
      <c r="AB23" s="490"/>
      <c r="AC23" s="490"/>
      <c r="AD23" s="490"/>
      <c r="AE23" s="490"/>
    </row>
    <row r="24" spans="1:32">
      <c r="A24" s="808"/>
      <c r="B24" s="808"/>
      <c r="C24" s="808"/>
      <c r="D24" s="808"/>
      <c r="E24" s="808"/>
      <c r="F24" s="808"/>
      <c r="G24" s="808"/>
      <c r="H24" s="808"/>
      <c r="I24" s="808"/>
      <c r="J24" s="808"/>
      <c r="K24" s="808"/>
      <c r="L24" s="808"/>
      <c r="M24" s="808"/>
      <c r="N24" s="490"/>
      <c r="O24" s="490"/>
      <c r="P24" s="490"/>
      <c r="Q24" s="490"/>
      <c r="R24" s="490"/>
      <c r="S24" s="490"/>
      <c r="T24" s="490"/>
      <c r="U24" s="490"/>
      <c r="V24" s="490"/>
      <c r="W24" s="490"/>
      <c r="X24" s="490"/>
      <c r="Y24" s="490"/>
      <c r="Z24" s="490"/>
      <c r="AA24" s="490"/>
      <c r="AB24" s="490"/>
      <c r="AC24" s="490"/>
      <c r="AD24" s="490"/>
      <c r="AE24" s="490"/>
    </row>
    <row r="25" spans="1:32">
      <c r="A25" s="808"/>
      <c r="B25" s="808"/>
      <c r="C25" s="808"/>
      <c r="D25" s="808"/>
      <c r="E25" s="808"/>
      <c r="F25" s="808"/>
      <c r="G25" s="808"/>
      <c r="H25" s="808"/>
      <c r="I25" s="808"/>
      <c r="J25" s="808"/>
      <c r="K25" s="808"/>
      <c r="L25" s="808"/>
      <c r="M25" s="808"/>
      <c r="N25" s="490"/>
      <c r="O25" s="490"/>
      <c r="P25" s="490"/>
      <c r="Q25" s="490"/>
      <c r="R25" s="490"/>
      <c r="S25" s="490"/>
      <c r="T25" s="490"/>
      <c r="U25" s="490"/>
      <c r="V25" s="490"/>
      <c r="W25" s="490"/>
      <c r="X25" s="490"/>
      <c r="Y25" s="490"/>
      <c r="Z25" s="490"/>
      <c r="AA25" s="490"/>
      <c r="AB25" s="490"/>
      <c r="AC25" s="490"/>
      <c r="AD25" s="490"/>
      <c r="AE25" s="490"/>
    </row>
    <row r="26" spans="1:32">
      <c r="A26" s="808"/>
      <c r="B26" s="808"/>
      <c r="C26" s="808"/>
      <c r="D26" s="808"/>
      <c r="E26" s="808"/>
      <c r="F26" s="808"/>
      <c r="G26" s="808"/>
      <c r="H26" s="808"/>
      <c r="I26" s="808"/>
      <c r="J26" s="808"/>
      <c r="K26" s="808"/>
      <c r="L26" s="808"/>
      <c r="M26" s="808"/>
      <c r="N26" s="490"/>
      <c r="O26" s="490"/>
      <c r="P26" s="490"/>
      <c r="Q26" s="490"/>
      <c r="R26" s="490"/>
      <c r="S26" s="490"/>
      <c r="T26" s="490"/>
      <c r="U26" s="490"/>
      <c r="V26" s="490"/>
      <c r="W26" s="490"/>
      <c r="X26" s="490"/>
      <c r="Y26" s="490"/>
      <c r="Z26" s="490"/>
      <c r="AA26" s="490"/>
      <c r="AB26" s="490"/>
      <c r="AC26" s="490"/>
      <c r="AD26" s="490"/>
      <c r="AE26" s="490"/>
    </row>
  </sheetData>
  <mergeCells count="1">
    <mergeCell ref="A1:C1"/>
  </mergeCells>
  <hyperlinks>
    <hyperlink ref="A1" location="Inhoud!A1" display="Home" xr:uid="{00000000-0004-0000-0400-000000000000}"/>
    <hyperlink ref="A1:B1" location="Contents!A1" display="To table of contents" xr:uid="{00000000-0004-0000-0400-000001000000}"/>
    <hyperlink ref="B12" r:id="rId1" xr:uid="{9159C68F-A34D-485F-AAB9-069182E01DCD}"/>
    <hyperlink ref="B13" r:id="rId2" xr:uid="{BA09EC01-7FAC-4E32-BDD0-E0E8498BF091}"/>
  </hyperlinks>
  <pageMargins left="0.72" right="0.42" top="0.35" bottom="0.41" header="0.25" footer="0.34"/>
  <pageSetup paperSize="9" scale="49" orientation="landscape" r:id="rId3"/>
  <headerFooter alignWithMargins="0"/>
  <customProperties>
    <customPr name="EpmWorksheetKeyString_GUID" r:id="rId4"/>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18AB-8E4F-46B8-BE5E-B4EFF51E16C5}">
  <sheetPr>
    <tabColor rgb="FF00B050"/>
    <pageSetUpPr fitToPage="1"/>
  </sheetPr>
  <dimension ref="A1:I84"/>
  <sheetViews>
    <sheetView topLeftCell="A23" zoomScaleNormal="100" workbookViewId="0">
      <selection activeCell="A42" sqref="A42:I42"/>
    </sheetView>
  </sheetViews>
  <sheetFormatPr defaultColWidth="10.6640625" defaultRowHeight="12.75"/>
  <cols>
    <col min="1" max="1" width="18.6640625" style="326" customWidth="1"/>
    <col min="2" max="8" width="15" style="326" customWidth="1"/>
    <col min="9" max="10" width="12" style="326" customWidth="1"/>
    <col min="11" max="16384" width="10.6640625" style="326"/>
  </cols>
  <sheetData>
    <row r="1" spans="1:9" ht="30.75" customHeight="1">
      <c r="A1" s="1869" t="s">
        <v>10</v>
      </c>
      <c r="B1" s="1869"/>
      <c r="C1" s="1869"/>
      <c r="D1" s="1869"/>
    </row>
    <row r="2" spans="1:9" ht="19.5" customHeight="1">
      <c r="A2" s="333" t="s">
        <v>1826</v>
      </c>
      <c r="H2" s="361" t="s">
        <v>1818</v>
      </c>
    </row>
    <row r="3" spans="1:9" ht="13.5" customHeight="1">
      <c r="A3" s="1642"/>
      <c r="B3" s="1946" t="s">
        <v>29</v>
      </c>
      <c r="C3" s="1947"/>
      <c r="D3" s="1947"/>
      <c r="E3" s="1948"/>
      <c r="F3" s="1946" t="s">
        <v>145</v>
      </c>
      <c r="G3" s="1949"/>
      <c r="H3" s="1949"/>
      <c r="I3" s="1950"/>
    </row>
    <row r="4" spans="1:9" ht="13.5" customHeight="1">
      <c r="A4" s="1642"/>
      <c r="B4" s="1665" t="s">
        <v>1809</v>
      </c>
      <c r="C4" s="1272" t="s">
        <v>1810</v>
      </c>
      <c r="D4" s="1272" t="s">
        <v>1811</v>
      </c>
      <c r="E4" s="1443" t="s">
        <v>1811</v>
      </c>
      <c r="F4" s="1665" t="s">
        <v>1809</v>
      </c>
      <c r="G4" s="1272" t="s">
        <v>1810</v>
      </c>
      <c r="H4" s="1272" t="s">
        <v>1811</v>
      </c>
      <c r="I4" s="1443" t="s">
        <v>1811</v>
      </c>
    </row>
    <row r="5" spans="1:9" ht="13.5" customHeight="1">
      <c r="A5" s="988"/>
      <c r="B5" s="1145" t="s">
        <v>1812</v>
      </c>
      <c r="C5" s="364" t="s">
        <v>1813</v>
      </c>
      <c r="D5" s="364" t="s">
        <v>1814</v>
      </c>
      <c r="E5" s="1689" t="s">
        <v>1815</v>
      </c>
      <c r="F5" s="1145" t="s">
        <v>1812</v>
      </c>
      <c r="G5" s="364" t="s">
        <v>1813</v>
      </c>
      <c r="H5" s="364" t="s">
        <v>1814</v>
      </c>
      <c r="I5" s="1689" t="s">
        <v>1815</v>
      </c>
    </row>
    <row r="6" spans="1:9" ht="13.5" customHeight="1">
      <c r="A6" s="331"/>
      <c r="B6" s="1938" t="s">
        <v>379</v>
      </c>
      <c r="C6" s="1951"/>
      <c r="D6" s="1951"/>
      <c r="E6" s="1951"/>
      <c r="F6" s="1951"/>
      <c r="G6" s="1951"/>
      <c r="H6" s="1951"/>
      <c r="I6" s="1952"/>
    </row>
    <row r="7" spans="1:9" ht="13.5" customHeight="1">
      <c r="A7" s="211"/>
      <c r="B7" s="218"/>
      <c r="C7" s="218"/>
      <c r="D7" s="218"/>
      <c r="E7" s="218"/>
      <c r="F7" s="218"/>
      <c r="G7" s="218"/>
      <c r="H7" s="218"/>
      <c r="I7" s="226"/>
    </row>
    <row r="8" spans="1:9" ht="13.5" customHeight="1">
      <c r="A8" s="371">
        <v>1990</v>
      </c>
      <c r="B8" s="337"/>
      <c r="C8" s="375">
        <v>14.37</v>
      </c>
      <c r="D8" s="375">
        <v>20</v>
      </c>
      <c r="E8" s="375">
        <v>20.14</v>
      </c>
      <c r="F8" s="375"/>
      <c r="G8" s="375">
        <v>32.270000000000003</v>
      </c>
      <c r="H8" s="375">
        <v>54</v>
      </c>
      <c r="I8" s="374">
        <v>54.06</v>
      </c>
    </row>
    <row r="9" spans="1:9" ht="13.5" customHeight="1">
      <c r="A9" s="371">
        <v>1991</v>
      </c>
      <c r="B9" s="337"/>
      <c r="C9" s="375">
        <v>14.37</v>
      </c>
      <c r="D9" s="375">
        <v>20</v>
      </c>
      <c r="E9" s="375">
        <v>20.14</v>
      </c>
      <c r="F9" s="375"/>
      <c r="G9" s="375">
        <v>32.270000000000003</v>
      </c>
      <c r="H9" s="375">
        <v>54</v>
      </c>
      <c r="I9" s="374">
        <v>54.06</v>
      </c>
    </row>
    <row r="10" spans="1:9" ht="13.5" customHeight="1">
      <c r="A10" s="371">
        <v>1992</v>
      </c>
      <c r="B10" s="337"/>
      <c r="C10" s="375">
        <v>14.37</v>
      </c>
      <c r="D10" s="375">
        <v>20</v>
      </c>
      <c r="E10" s="375">
        <v>20.14</v>
      </c>
      <c r="F10" s="375"/>
      <c r="G10" s="375">
        <v>32.270000000000003</v>
      </c>
      <c r="H10" s="375">
        <v>54</v>
      </c>
      <c r="I10" s="374">
        <v>54.06</v>
      </c>
    </row>
    <row r="11" spans="1:9" ht="13.5" customHeight="1">
      <c r="A11" s="371">
        <v>1993</v>
      </c>
      <c r="B11" s="337"/>
      <c r="C11" s="375">
        <v>14.37</v>
      </c>
      <c r="D11" s="375">
        <v>20</v>
      </c>
      <c r="E11" s="375">
        <v>20.14</v>
      </c>
      <c r="F11" s="375"/>
      <c r="G11" s="375">
        <v>32.270000000000003</v>
      </c>
      <c r="H11" s="375">
        <v>54</v>
      </c>
      <c r="I11" s="374">
        <v>54.06</v>
      </c>
    </row>
    <row r="12" spans="1:9" ht="13.5" customHeight="1">
      <c r="A12" s="371">
        <v>1994</v>
      </c>
      <c r="B12" s="337"/>
      <c r="C12" s="375">
        <v>14.44</v>
      </c>
      <c r="D12" s="375">
        <v>20</v>
      </c>
      <c r="E12" s="375">
        <v>20.14</v>
      </c>
      <c r="F12" s="375"/>
      <c r="G12" s="375">
        <v>32.049999999999997</v>
      </c>
      <c r="H12" s="375">
        <v>54</v>
      </c>
      <c r="I12" s="374">
        <v>54.06</v>
      </c>
    </row>
    <row r="13" spans="1:9" ht="13.5" customHeight="1">
      <c r="A13" s="371">
        <v>1995</v>
      </c>
      <c r="B13" s="337"/>
      <c r="C13" s="375">
        <v>14.37</v>
      </c>
      <c r="D13" s="375">
        <v>20</v>
      </c>
      <c r="E13" s="375">
        <v>20.14</v>
      </c>
      <c r="F13" s="375"/>
      <c r="G13" s="375">
        <v>32.270000000000003</v>
      </c>
      <c r="H13" s="375">
        <v>54</v>
      </c>
      <c r="I13" s="374">
        <v>54.06</v>
      </c>
    </row>
    <row r="14" spans="1:9" ht="13.5" customHeight="1">
      <c r="A14" s="371">
        <v>1996</v>
      </c>
      <c r="B14" s="337"/>
      <c r="C14" s="375">
        <v>14.46</v>
      </c>
      <c r="D14" s="375">
        <v>20</v>
      </c>
      <c r="E14" s="375">
        <v>20.14</v>
      </c>
      <c r="F14" s="375"/>
      <c r="G14" s="375">
        <v>32.17</v>
      </c>
      <c r="H14" s="375">
        <v>54</v>
      </c>
      <c r="I14" s="374">
        <v>54.06</v>
      </c>
    </row>
    <row r="15" spans="1:9" ht="13.5" customHeight="1">
      <c r="A15" s="371">
        <v>1997</v>
      </c>
      <c r="B15" s="337"/>
      <c r="C15" s="375">
        <v>15.3</v>
      </c>
      <c r="D15" s="375">
        <v>20</v>
      </c>
      <c r="E15" s="375">
        <v>20.14</v>
      </c>
      <c r="F15" s="375"/>
      <c r="G15" s="375">
        <v>33.39</v>
      </c>
      <c r="H15" s="375">
        <v>54</v>
      </c>
      <c r="I15" s="374">
        <v>54.06</v>
      </c>
    </row>
    <row r="16" spans="1:9" ht="13.5" customHeight="1">
      <c r="A16" s="371">
        <v>1998</v>
      </c>
      <c r="B16" s="337"/>
      <c r="C16" s="375">
        <v>15.29</v>
      </c>
      <c r="D16" s="375">
        <v>20</v>
      </c>
      <c r="E16" s="375">
        <v>20.14</v>
      </c>
      <c r="F16" s="375"/>
      <c r="G16" s="375">
        <v>33.65</v>
      </c>
      <c r="H16" s="375">
        <v>54</v>
      </c>
      <c r="I16" s="374">
        <v>54.06</v>
      </c>
    </row>
    <row r="17" spans="1:9" ht="13.5" customHeight="1">
      <c r="A17" s="371">
        <v>1999</v>
      </c>
      <c r="B17" s="337"/>
      <c r="C17" s="375">
        <v>15.21</v>
      </c>
      <c r="D17" s="375">
        <v>20</v>
      </c>
      <c r="E17" s="375">
        <v>20.14</v>
      </c>
      <c r="F17" s="375"/>
      <c r="G17" s="375">
        <v>34.270000000000003</v>
      </c>
      <c r="H17" s="375">
        <v>54</v>
      </c>
      <c r="I17" s="374">
        <v>54.06</v>
      </c>
    </row>
    <row r="18" spans="1:9" ht="13.5" customHeight="1">
      <c r="A18" s="371">
        <v>2000</v>
      </c>
      <c r="B18" s="337"/>
      <c r="C18" s="375">
        <v>15.18</v>
      </c>
      <c r="D18" s="375">
        <v>20</v>
      </c>
      <c r="E18" s="375">
        <v>20.14</v>
      </c>
      <c r="F18" s="375"/>
      <c r="G18" s="375">
        <v>33.909999999999997</v>
      </c>
      <c r="H18" s="375">
        <v>54</v>
      </c>
      <c r="I18" s="374">
        <v>54.06</v>
      </c>
    </row>
    <row r="19" spans="1:9" ht="13.5" customHeight="1">
      <c r="A19" s="371">
        <v>2001</v>
      </c>
      <c r="B19" s="337"/>
      <c r="C19" s="375">
        <v>15.16</v>
      </c>
      <c r="D19" s="375">
        <v>20</v>
      </c>
      <c r="E19" s="375">
        <v>20.14</v>
      </c>
      <c r="F19" s="375"/>
      <c r="G19" s="375">
        <v>33.979999999999997</v>
      </c>
      <c r="H19" s="375">
        <v>54</v>
      </c>
      <c r="I19" s="374">
        <v>54.06</v>
      </c>
    </row>
    <row r="20" spans="1:9" ht="13.5" customHeight="1">
      <c r="A20" s="371">
        <v>2002</v>
      </c>
      <c r="B20" s="337"/>
      <c r="C20" s="375">
        <v>15.16</v>
      </c>
      <c r="D20" s="375">
        <v>20</v>
      </c>
      <c r="E20" s="375">
        <v>20.14</v>
      </c>
      <c r="F20" s="375"/>
      <c r="G20" s="375">
        <v>33.619999999999997</v>
      </c>
      <c r="H20" s="375">
        <v>54</v>
      </c>
      <c r="I20" s="374">
        <v>54.06</v>
      </c>
    </row>
    <row r="21" spans="1:9" ht="13.5" customHeight="1">
      <c r="A21" s="371">
        <v>2003</v>
      </c>
      <c r="B21" s="337"/>
      <c r="C21" s="375">
        <v>15.09</v>
      </c>
      <c r="D21" s="375">
        <v>20</v>
      </c>
      <c r="E21" s="375">
        <v>20.14</v>
      </c>
      <c r="F21" s="375"/>
      <c r="G21" s="375">
        <v>33.590000000000003</v>
      </c>
      <c r="H21" s="375">
        <v>54</v>
      </c>
      <c r="I21" s="374">
        <v>54.06</v>
      </c>
    </row>
    <row r="22" spans="1:9" ht="13.5" customHeight="1">
      <c r="A22" s="371">
        <v>2004</v>
      </c>
      <c r="B22" s="337"/>
      <c r="C22" s="375">
        <v>15.08</v>
      </c>
      <c r="D22" s="375">
        <v>20</v>
      </c>
      <c r="E22" s="375">
        <v>20.14</v>
      </c>
      <c r="F22" s="375"/>
      <c r="G22" s="375">
        <v>33.54</v>
      </c>
      <c r="H22" s="375">
        <v>54</v>
      </c>
      <c r="I22" s="374">
        <v>54.06</v>
      </c>
    </row>
    <row r="23" spans="1:9" ht="13.5" customHeight="1">
      <c r="A23" s="371">
        <v>2005</v>
      </c>
      <c r="B23" s="337"/>
      <c r="C23" s="375">
        <v>15.02</v>
      </c>
      <c r="D23" s="375">
        <v>20</v>
      </c>
      <c r="E23" s="375">
        <v>20.14</v>
      </c>
      <c r="F23" s="375"/>
      <c r="G23" s="375">
        <v>32.880000000000003</v>
      </c>
      <c r="H23" s="375">
        <v>54</v>
      </c>
      <c r="I23" s="374">
        <v>54.06</v>
      </c>
    </row>
    <row r="24" spans="1:9" ht="13.5" customHeight="1">
      <c r="A24" s="371">
        <v>2006</v>
      </c>
      <c r="B24" s="337"/>
      <c r="C24" s="375">
        <v>14.97</v>
      </c>
      <c r="D24" s="375">
        <v>20</v>
      </c>
      <c r="E24" s="375">
        <v>20.14</v>
      </c>
      <c r="F24" s="375"/>
      <c r="G24" s="375">
        <v>32.68</v>
      </c>
      <c r="H24" s="375">
        <v>54</v>
      </c>
      <c r="I24" s="374">
        <v>54.06</v>
      </c>
    </row>
    <row r="25" spans="1:9" ht="13.5" customHeight="1">
      <c r="A25" s="371">
        <v>2007</v>
      </c>
      <c r="B25" s="375">
        <v>21.52</v>
      </c>
      <c r="C25" s="375">
        <v>15.03</v>
      </c>
      <c r="D25" s="375">
        <v>19.850000000000001</v>
      </c>
      <c r="E25" s="375">
        <v>21.52</v>
      </c>
      <c r="F25" s="375">
        <v>40.35</v>
      </c>
      <c r="G25" s="375">
        <v>28.68</v>
      </c>
      <c r="H25" s="375">
        <v>42.24</v>
      </c>
      <c r="I25" s="374">
        <v>40.35</v>
      </c>
    </row>
    <row r="26" spans="1:9" ht="13.5" customHeight="1">
      <c r="A26" s="371">
        <v>2008</v>
      </c>
      <c r="B26" s="375">
        <v>15.58</v>
      </c>
      <c r="C26" s="375">
        <v>14.36</v>
      </c>
      <c r="D26" s="375">
        <v>16.170000000000002</v>
      </c>
      <c r="E26" s="375">
        <v>15.89</v>
      </c>
      <c r="F26" s="375">
        <v>29.42</v>
      </c>
      <c r="G26" s="375">
        <v>15.55</v>
      </c>
      <c r="H26" s="375">
        <v>29.85</v>
      </c>
      <c r="I26" s="374">
        <v>29.92</v>
      </c>
    </row>
    <row r="27" spans="1:9" ht="13.5" customHeight="1">
      <c r="A27" s="371">
        <v>2009</v>
      </c>
      <c r="B27" s="375">
        <v>16.04</v>
      </c>
      <c r="C27" s="375">
        <v>14.84</v>
      </c>
      <c r="D27" s="375">
        <v>16.190000000000001</v>
      </c>
      <c r="E27" s="375">
        <v>16.11</v>
      </c>
      <c r="F27" s="375">
        <v>30.01</v>
      </c>
      <c r="G27" s="375"/>
      <c r="H27" s="375">
        <v>29.92</v>
      </c>
      <c r="I27" s="374">
        <v>30.01</v>
      </c>
    </row>
    <row r="28" spans="1:9" ht="13.5" customHeight="1">
      <c r="A28" s="371">
        <v>2010</v>
      </c>
      <c r="B28" s="375">
        <v>15.89</v>
      </c>
      <c r="C28" s="375">
        <v>2.63</v>
      </c>
      <c r="D28" s="375">
        <v>15.4</v>
      </c>
      <c r="E28" s="375">
        <v>15.07</v>
      </c>
      <c r="F28" s="375">
        <v>28.97</v>
      </c>
      <c r="G28" s="375"/>
      <c r="H28" s="375">
        <v>28.81</v>
      </c>
      <c r="I28" s="374">
        <v>28.92</v>
      </c>
    </row>
    <row r="29" spans="1:9" ht="13.5" customHeight="1">
      <c r="A29" s="371">
        <v>2011</v>
      </c>
      <c r="B29" s="375">
        <v>9.82</v>
      </c>
      <c r="C29" s="375">
        <v>2.67</v>
      </c>
      <c r="D29" s="375">
        <v>9.2899999999999991</v>
      </c>
      <c r="E29" s="375">
        <v>9.14</v>
      </c>
      <c r="F29" s="375">
        <v>19.95</v>
      </c>
      <c r="G29" s="375"/>
      <c r="H29" s="375">
        <v>19.88</v>
      </c>
      <c r="I29" s="374">
        <v>19.91</v>
      </c>
    </row>
    <row r="30" spans="1:9" ht="13.5" customHeight="1">
      <c r="A30" s="371">
        <v>2012</v>
      </c>
      <c r="B30" s="375">
        <v>9.83</v>
      </c>
      <c r="C30" s="375">
        <v>2.63</v>
      </c>
      <c r="D30" s="375">
        <v>9.3000000000000007</v>
      </c>
      <c r="E30" s="375">
        <v>9.09</v>
      </c>
      <c r="F30" s="375">
        <v>19.95</v>
      </c>
      <c r="G30" s="375"/>
      <c r="H30" s="375">
        <v>19.88</v>
      </c>
      <c r="I30" s="374">
        <v>19.91</v>
      </c>
    </row>
    <row r="31" spans="1:9" ht="13.5" customHeight="1">
      <c r="A31" s="371">
        <v>2013</v>
      </c>
      <c r="B31" s="375">
        <v>9.82</v>
      </c>
      <c r="C31" s="375">
        <v>2.83</v>
      </c>
      <c r="D31" s="375">
        <v>9.2899999999999991</v>
      </c>
      <c r="E31" s="375">
        <v>9.15</v>
      </c>
      <c r="F31" s="375">
        <v>19.96</v>
      </c>
      <c r="G31" s="375"/>
      <c r="H31" s="375">
        <v>19.89</v>
      </c>
      <c r="I31" s="374">
        <v>19.91</v>
      </c>
    </row>
    <row r="32" spans="1:9" ht="13.5" customHeight="1">
      <c r="A32" s="371">
        <v>2014</v>
      </c>
      <c r="B32" s="375">
        <v>9.83</v>
      </c>
      <c r="C32" s="375">
        <v>2.84</v>
      </c>
      <c r="D32" s="375">
        <v>9.3000000000000007</v>
      </c>
      <c r="E32" s="375">
        <v>9.14</v>
      </c>
      <c r="F32" s="375">
        <v>19.96</v>
      </c>
      <c r="G32" s="375"/>
      <c r="H32" s="375">
        <v>19.89</v>
      </c>
      <c r="I32" s="374">
        <v>19.91</v>
      </c>
    </row>
    <row r="33" spans="1:9" ht="13.5" customHeight="1">
      <c r="A33" s="371">
        <v>2015</v>
      </c>
      <c r="B33" s="375">
        <v>4.99</v>
      </c>
      <c r="C33" s="375">
        <v>2.31</v>
      </c>
      <c r="D33" s="375">
        <v>1.97</v>
      </c>
      <c r="E33" s="375">
        <v>4.99</v>
      </c>
      <c r="F33" s="375">
        <v>10</v>
      </c>
      <c r="G33" s="375"/>
      <c r="H33" s="375">
        <v>2</v>
      </c>
      <c r="I33" s="374">
        <v>10</v>
      </c>
    </row>
    <row r="34" spans="1:9" ht="13.5" customHeight="1">
      <c r="A34" s="371">
        <v>2016</v>
      </c>
      <c r="B34" s="375">
        <v>4</v>
      </c>
      <c r="C34" s="375">
        <v>2.59</v>
      </c>
      <c r="D34" s="375">
        <v>1.65</v>
      </c>
      <c r="E34" s="375">
        <v>3.99</v>
      </c>
      <c r="F34" s="375">
        <v>4</v>
      </c>
      <c r="G34" s="375"/>
      <c r="H34" s="375">
        <v>1.93</v>
      </c>
      <c r="I34" s="374">
        <v>4</v>
      </c>
    </row>
    <row r="35" spans="1:9" ht="13.5" customHeight="1">
      <c r="A35" s="371">
        <v>2017</v>
      </c>
      <c r="B35" s="375">
        <v>3.93</v>
      </c>
      <c r="C35" s="375">
        <v>2.59</v>
      </c>
      <c r="D35" s="375">
        <v>1.65</v>
      </c>
      <c r="E35" s="375">
        <v>3.54</v>
      </c>
      <c r="F35" s="375">
        <v>3.95</v>
      </c>
      <c r="G35" s="375"/>
      <c r="H35" s="375">
        <v>1.93</v>
      </c>
      <c r="I35" s="374">
        <v>3.95</v>
      </c>
    </row>
    <row r="36" spans="1:9" ht="13.5" customHeight="1">
      <c r="A36" s="371">
        <v>2018</v>
      </c>
      <c r="B36" s="375">
        <v>3</v>
      </c>
      <c r="C36" s="375">
        <v>2.19</v>
      </c>
      <c r="D36" s="375">
        <v>2.92</v>
      </c>
      <c r="E36" s="375">
        <v>2.93</v>
      </c>
      <c r="F36" s="375">
        <v>3</v>
      </c>
      <c r="G36" s="375"/>
      <c r="H36" s="375">
        <v>3</v>
      </c>
      <c r="I36" s="374">
        <v>3</v>
      </c>
    </row>
    <row r="37" spans="1:9" ht="13.5" customHeight="1">
      <c r="A37" s="371">
        <v>2019</v>
      </c>
      <c r="B37" s="375">
        <v>2.6</v>
      </c>
      <c r="C37" s="375">
        <v>1.86</v>
      </c>
      <c r="D37" s="375">
        <v>2.4700000000000002</v>
      </c>
      <c r="E37" s="375">
        <v>2.46</v>
      </c>
      <c r="F37" s="375">
        <v>2.6</v>
      </c>
      <c r="G37" s="375"/>
      <c r="H37" s="375">
        <v>2.6</v>
      </c>
      <c r="I37" s="374">
        <v>2.6</v>
      </c>
    </row>
    <row r="38" spans="1:9" ht="13.5" customHeight="1">
      <c r="A38" s="371">
        <v>2020</v>
      </c>
      <c r="B38" s="375">
        <v>2.2000000000000002</v>
      </c>
      <c r="C38" s="375">
        <v>1.63</v>
      </c>
      <c r="D38" s="375">
        <v>2.12</v>
      </c>
      <c r="E38" s="375">
        <v>2.0299999999999998</v>
      </c>
      <c r="F38" s="375">
        <v>2.2000000000000002</v>
      </c>
      <c r="G38" s="375"/>
      <c r="H38" s="375">
        <v>2.2000000000000002</v>
      </c>
      <c r="I38" s="374">
        <v>2.2000000000000002</v>
      </c>
    </row>
    <row r="39" spans="1:9" ht="13.5" customHeight="1">
      <c r="A39" s="371">
        <v>2021</v>
      </c>
      <c r="B39" s="375">
        <v>2.2000000000000002</v>
      </c>
      <c r="C39" s="375">
        <v>1.74</v>
      </c>
      <c r="D39" s="375">
        <v>2.11</v>
      </c>
      <c r="E39" s="375">
        <v>2.0099999999999998</v>
      </c>
      <c r="F39" s="375">
        <v>2.2000000000000002</v>
      </c>
      <c r="G39" s="375"/>
      <c r="H39" s="375">
        <v>2.2000000000000002</v>
      </c>
      <c r="I39" s="374">
        <v>2.2000000000000002</v>
      </c>
    </row>
    <row r="40" spans="1:9" ht="13.5" customHeight="1">
      <c r="A40" s="371">
        <v>2022</v>
      </c>
      <c r="B40" s="375">
        <v>2.4</v>
      </c>
      <c r="C40" s="375">
        <v>1.9</v>
      </c>
      <c r="D40" s="375">
        <v>2.2000000000000002</v>
      </c>
      <c r="E40" s="375">
        <v>2.1</v>
      </c>
      <c r="F40" s="375">
        <v>2.4</v>
      </c>
      <c r="G40" s="375"/>
      <c r="H40" s="375">
        <v>2.4</v>
      </c>
      <c r="I40" s="374">
        <v>2.4</v>
      </c>
    </row>
    <row r="41" spans="1:9" ht="13.5" customHeight="1">
      <c r="A41" s="500">
        <v>2023</v>
      </c>
      <c r="B41" s="150">
        <v>2.1</v>
      </c>
      <c r="C41" s="150">
        <v>1.7</v>
      </c>
      <c r="D41" s="150">
        <v>1.7</v>
      </c>
      <c r="E41" s="150">
        <v>1.6</v>
      </c>
      <c r="F41" s="150">
        <v>2.1</v>
      </c>
      <c r="G41" s="150"/>
      <c r="H41" s="150">
        <v>2.1</v>
      </c>
      <c r="I41" s="1276">
        <v>2.1</v>
      </c>
    </row>
    <row r="42" spans="1:9" ht="13.5" customHeight="1">
      <c r="A42" s="371">
        <v>2024</v>
      </c>
      <c r="B42" s="375">
        <v>2.2000000000000002</v>
      </c>
      <c r="C42" s="375">
        <v>1.8</v>
      </c>
      <c r="D42" s="375">
        <v>1.7</v>
      </c>
      <c r="E42" s="375">
        <v>1.6</v>
      </c>
      <c r="F42" s="375">
        <v>2.2000000000000002</v>
      </c>
      <c r="G42" s="375"/>
      <c r="H42" s="375">
        <v>2.2000000000000002</v>
      </c>
      <c r="I42" s="374">
        <v>2.2000000000000002</v>
      </c>
    </row>
    <row r="43" spans="1:9" ht="13.5" customHeight="1">
      <c r="A43" s="990"/>
      <c r="B43" s="1101"/>
      <c r="C43" s="1101"/>
      <c r="D43" s="1101"/>
      <c r="E43" s="1101"/>
      <c r="F43" s="1101"/>
      <c r="G43" s="1101"/>
      <c r="H43" s="1101"/>
      <c r="I43" s="1688"/>
    </row>
    <row r="44" spans="1:9" ht="13.5" customHeight="1">
      <c r="A44" s="218"/>
      <c r="B44" s="218"/>
      <c r="C44" s="218"/>
      <c r="D44" s="218"/>
      <c r="E44" s="218"/>
      <c r="F44" s="218"/>
      <c r="G44" s="218"/>
      <c r="H44" s="218"/>
      <c r="I44" s="218"/>
    </row>
    <row r="45" spans="1:9" ht="13.5" customHeight="1">
      <c r="A45" s="218" t="s">
        <v>1823</v>
      </c>
      <c r="B45" s="218"/>
      <c r="C45" s="218"/>
      <c r="D45" s="218"/>
      <c r="E45" s="218"/>
      <c r="F45" s="218"/>
      <c r="G45" s="218"/>
      <c r="H45" s="218"/>
      <c r="I45" s="218"/>
    </row>
    <row r="46" spans="1:9" ht="13.5" customHeight="1">
      <c r="A46" s="225" t="s">
        <v>1742</v>
      </c>
      <c r="B46" s="218"/>
      <c r="C46" s="218"/>
      <c r="D46" s="218"/>
      <c r="E46" s="218"/>
      <c r="F46" s="218"/>
      <c r="G46" s="218"/>
      <c r="H46" s="218"/>
      <c r="I46" s="218"/>
    </row>
    <row r="47" spans="1:9" ht="13.5" customHeight="1">
      <c r="A47" s="225" t="s">
        <v>1819</v>
      </c>
      <c r="B47" s="218"/>
      <c r="C47" s="218"/>
      <c r="D47" s="218"/>
      <c r="E47" s="218"/>
      <c r="F47" s="218"/>
      <c r="G47" s="218"/>
      <c r="H47" s="218"/>
      <c r="I47" s="218"/>
    </row>
    <row r="48" spans="1:9" ht="13.5" customHeight="1">
      <c r="A48" s="218" t="s">
        <v>1820</v>
      </c>
      <c r="B48" s="218"/>
      <c r="C48" s="218"/>
      <c r="D48" s="218"/>
      <c r="E48" s="218"/>
      <c r="F48" s="218"/>
      <c r="G48" s="218"/>
      <c r="H48" s="218"/>
      <c r="I48" s="218"/>
    </row>
    <row r="49" spans="1:9" ht="13.5" customHeight="1">
      <c r="A49" s="152" t="s">
        <v>493</v>
      </c>
      <c r="B49" s="218"/>
      <c r="C49" s="218"/>
      <c r="D49" s="218"/>
      <c r="E49" s="218"/>
      <c r="F49" s="218"/>
      <c r="G49" s="218"/>
      <c r="H49" s="218"/>
      <c r="I49" s="218"/>
    </row>
    <row r="50" spans="1:9" ht="13.5" customHeight="1">
      <c r="A50" s="225" t="s">
        <v>1821</v>
      </c>
      <c r="B50" s="218"/>
      <c r="C50" s="218"/>
      <c r="D50" s="218"/>
      <c r="E50" s="218"/>
      <c r="F50" s="218"/>
      <c r="G50" s="218"/>
      <c r="H50" s="218"/>
      <c r="I50" s="218"/>
    </row>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row r="63" spans="1:9" ht="13.5" customHeight="1"/>
    <row r="64" spans="1:9"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sheetData>
  <mergeCells count="4">
    <mergeCell ref="A1:D1"/>
    <mergeCell ref="B3:E3"/>
    <mergeCell ref="F3:I3"/>
    <mergeCell ref="B6:I6"/>
  </mergeCells>
  <hyperlinks>
    <hyperlink ref="A1" location="Contents!A1" display="To table of contents" xr:uid="{36D2DE2E-7A0F-45FA-922A-C12CD1886D21}"/>
    <hyperlink ref="A49" r:id="rId1" xr:uid="{40179911-35C1-4654-92E6-44F08084E188}"/>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CE878-3523-40A4-A057-FBBB3BA08697}">
  <sheetPr>
    <pageSetUpPr fitToPage="1"/>
  </sheetPr>
  <dimension ref="A1:H83"/>
  <sheetViews>
    <sheetView zoomScaleNormal="100" workbookViewId="0">
      <selection activeCell="A2" sqref="A2"/>
    </sheetView>
  </sheetViews>
  <sheetFormatPr defaultColWidth="10.6640625" defaultRowHeight="12.75"/>
  <cols>
    <col min="1" max="1" width="18.6640625" style="326" customWidth="1"/>
    <col min="2" max="8" width="15" style="326" customWidth="1"/>
    <col min="9" max="9" width="67" style="326" customWidth="1"/>
    <col min="10" max="12" width="10.6640625" style="326"/>
    <col min="13" max="14" width="14.6640625" style="326" bestFit="1" customWidth="1"/>
    <col min="15" max="16384" width="10.6640625" style="326"/>
  </cols>
  <sheetData>
    <row r="1" spans="1:8" ht="30.75" customHeight="1">
      <c r="A1" s="1869" t="s">
        <v>10</v>
      </c>
      <c r="B1" s="1869"/>
      <c r="C1" s="1869"/>
      <c r="D1" s="1869"/>
    </row>
    <row r="2" spans="1:8" ht="19.5" customHeight="1">
      <c r="A2" s="333" t="s">
        <v>1827</v>
      </c>
    </row>
    <row r="3" spans="1:8" ht="13.5" customHeight="1">
      <c r="A3" s="1642"/>
      <c r="B3" s="1690" t="s">
        <v>29</v>
      </c>
      <c r="C3" s="1267"/>
      <c r="D3" s="1446"/>
      <c r="E3" s="1691" t="s">
        <v>145</v>
      </c>
      <c r="F3" s="1446"/>
      <c r="G3" s="1691" t="s">
        <v>254</v>
      </c>
      <c r="H3" s="1446"/>
    </row>
    <row r="4" spans="1:8" ht="13.5" customHeight="1">
      <c r="A4" s="331"/>
      <c r="B4" s="1665" t="s">
        <v>1809</v>
      </c>
      <c r="C4" s="1272" t="s">
        <v>1828</v>
      </c>
      <c r="D4" s="1443" t="s">
        <v>1811</v>
      </c>
      <c r="E4" s="1272" t="s">
        <v>1828</v>
      </c>
      <c r="F4" s="1443" t="s">
        <v>1811</v>
      </c>
      <c r="G4" s="1665" t="s">
        <v>1809</v>
      </c>
      <c r="H4" s="1443" t="s">
        <v>1829</v>
      </c>
    </row>
    <row r="5" spans="1:8" ht="13.5" customHeight="1">
      <c r="A5" s="988"/>
      <c r="B5" s="1073" t="s">
        <v>1813</v>
      </c>
      <c r="C5" s="364" t="s">
        <v>1813</v>
      </c>
      <c r="D5" s="1689" t="s">
        <v>1830</v>
      </c>
      <c r="E5" s="364" t="s">
        <v>1813</v>
      </c>
      <c r="F5" s="1689" t="s">
        <v>1830</v>
      </c>
      <c r="G5" s="1142"/>
      <c r="H5" s="1644" t="s">
        <v>1831</v>
      </c>
    </row>
    <row r="6" spans="1:8" ht="13.5" customHeight="1">
      <c r="A6" s="1642"/>
      <c r="B6" s="1268" t="s">
        <v>379</v>
      </c>
      <c r="C6" s="1273"/>
      <c r="E6" s="1273"/>
      <c r="F6" s="1442"/>
      <c r="G6" s="1273"/>
      <c r="H6" s="1442"/>
    </row>
    <row r="7" spans="1:8" ht="13.5" customHeight="1">
      <c r="A7" s="331"/>
      <c r="F7" s="362"/>
      <c r="H7" s="362"/>
    </row>
    <row r="8" spans="1:8" ht="13.5" customHeight="1">
      <c r="A8" s="371" t="s">
        <v>1832</v>
      </c>
      <c r="B8" s="392">
        <v>0.01</v>
      </c>
      <c r="C8" s="392">
        <v>1.0166666666666668E-2</v>
      </c>
      <c r="D8" s="392">
        <v>1.0166666666666668E-2</v>
      </c>
      <c r="E8" s="427">
        <v>5.4999999999999997E-3</v>
      </c>
      <c r="F8" s="391">
        <v>1.01E-2</v>
      </c>
      <c r="G8" s="380" t="s">
        <v>1833</v>
      </c>
      <c r="H8" s="379" t="s">
        <v>1833</v>
      </c>
    </row>
    <row r="9" spans="1:8" ht="13.5" customHeight="1">
      <c r="A9" s="371"/>
      <c r="B9" s="425"/>
      <c r="C9" s="425"/>
      <c r="D9" s="390"/>
      <c r="E9" s="390"/>
      <c r="F9" s="327"/>
      <c r="G9" s="390"/>
      <c r="H9" s="327"/>
    </row>
    <row r="10" spans="1:8" ht="13.5" customHeight="1">
      <c r="A10" s="371"/>
      <c r="B10" s="426" t="s">
        <v>1834</v>
      </c>
      <c r="C10" s="426"/>
      <c r="D10" s="390"/>
      <c r="E10" s="390"/>
      <c r="F10" s="327"/>
      <c r="G10" s="390"/>
      <c r="H10" s="327"/>
    </row>
    <row r="11" spans="1:8" ht="13.5" customHeight="1">
      <c r="A11" s="371" t="s">
        <v>703</v>
      </c>
      <c r="B11" s="425"/>
      <c r="C11" s="425"/>
      <c r="D11" s="390"/>
      <c r="E11" s="390"/>
      <c r="F11" s="327"/>
      <c r="G11" s="390"/>
      <c r="H11" s="327"/>
    </row>
    <row r="12" spans="1:8" ht="13.5" customHeight="1">
      <c r="A12" s="423" t="s">
        <v>513</v>
      </c>
      <c r="B12" s="392"/>
      <c r="C12" s="392"/>
      <c r="D12" s="392"/>
      <c r="E12" s="366"/>
      <c r="F12" s="327"/>
      <c r="G12" s="392"/>
      <c r="H12" s="327"/>
    </row>
    <row r="13" spans="1:8" ht="13.5" customHeight="1">
      <c r="A13" s="423" t="s">
        <v>508</v>
      </c>
      <c r="B13" s="392">
        <v>0</v>
      </c>
      <c r="C13" s="392">
        <v>0</v>
      </c>
      <c r="D13" s="392">
        <v>0</v>
      </c>
      <c r="E13" s="366" t="s">
        <v>1833</v>
      </c>
      <c r="F13" s="327" t="s">
        <v>1833</v>
      </c>
      <c r="G13" s="392">
        <v>0.01</v>
      </c>
      <c r="H13" s="327">
        <v>1.3999999999999999E-2</v>
      </c>
    </row>
    <row r="14" spans="1:8" ht="13.5" customHeight="1">
      <c r="A14" s="423" t="s">
        <v>1754</v>
      </c>
      <c r="B14" s="392">
        <v>0</v>
      </c>
      <c r="C14" s="392">
        <v>0</v>
      </c>
      <c r="D14" s="392">
        <v>0</v>
      </c>
      <c r="E14" s="366" t="s">
        <v>1833</v>
      </c>
      <c r="F14" s="327" t="s">
        <v>1833</v>
      </c>
      <c r="G14" s="392">
        <v>2.5000000000000001E-2</v>
      </c>
      <c r="H14" s="327">
        <v>3.5000000000000003E-2</v>
      </c>
    </row>
    <row r="15" spans="1:8" ht="13.5" customHeight="1">
      <c r="A15" s="423" t="s">
        <v>505</v>
      </c>
      <c r="B15" s="392">
        <v>0</v>
      </c>
      <c r="C15" s="392">
        <v>0</v>
      </c>
      <c r="D15" s="392">
        <v>0</v>
      </c>
      <c r="E15" s="366" t="s">
        <v>1833</v>
      </c>
      <c r="F15" s="327" t="s">
        <v>1833</v>
      </c>
      <c r="G15" s="392">
        <v>2.5000000000000001E-2</v>
      </c>
      <c r="H15" s="327">
        <v>3.5000000000000003E-2</v>
      </c>
    </row>
    <row r="16" spans="1:8" ht="13.5" customHeight="1">
      <c r="A16" s="423" t="s">
        <v>509</v>
      </c>
      <c r="B16" s="392">
        <v>1.9E-3</v>
      </c>
      <c r="C16" s="392">
        <v>1.9E-3</v>
      </c>
      <c r="D16" s="392">
        <v>1.9E-3</v>
      </c>
      <c r="E16" s="366" t="s">
        <v>1833</v>
      </c>
      <c r="F16" s="327" t="s">
        <v>1833</v>
      </c>
      <c r="G16" s="318">
        <v>0.12595000000000001</v>
      </c>
      <c r="H16" s="424">
        <v>0.17556999999999998</v>
      </c>
    </row>
    <row r="17" spans="1:8" ht="13.5" customHeight="1">
      <c r="A17" s="423" t="s">
        <v>512</v>
      </c>
      <c r="B17" s="392">
        <v>2.3599999999999999E-2</v>
      </c>
      <c r="C17" s="392">
        <v>2.3599999999999999E-2</v>
      </c>
      <c r="D17" s="392">
        <v>2.3599999999999999E-2</v>
      </c>
      <c r="E17" s="366" t="s">
        <v>1833</v>
      </c>
      <c r="F17" s="327" t="s">
        <v>1833</v>
      </c>
      <c r="G17" s="318">
        <v>0.26179999999999998</v>
      </c>
      <c r="H17" s="424">
        <v>0.35707999999999995</v>
      </c>
    </row>
    <row r="18" spans="1:8" ht="13.5" customHeight="1">
      <c r="A18" s="423" t="s">
        <v>517</v>
      </c>
      <c r="B18" s="392">
        <v>1.2500000000000001E-2</v>
      </c>
      <c r="C18" s="392">
        <v>1.2500000000000001E-2</v>
      </c>
      <c r="D18" s="392">
        <v>1.2500000000000001E-2</v>
      </c>
      <c r="E18" s="366" t="s">
        <v>1833</v>
      </c>
      <c r="F18" s="327" t="s">
        <v>1833</v>
      </c>
      <c r="G18" s="366">
        <v>20.006250000000001</v>
      </c>
      <c r="H18" s="367">
        <v>28.00375</v>
      </c>
    </row>
    <row r="19" spans="1:8" ht="13.5" customHeight="1">
      <c r="A19" s="423" t="s">
        <v>521</v>
      </c>
      <c r="B19" s="392">
        <v>0</v>
      </c>
      <c r="C19" s="392">
        <v>0</v>
      </c>
      <c r="D19" s="392">
        <v>0</v>
      </c>
      <c r="E19" s="366" t="s">
        <v>1833</v>
      </c>
      <c r="F19" s="327" t="s">
        <v>1833</v>
      </c>
      <c r="G19" s="392">
        <v>1.7000000000000001E-2</v>
      </c>
      <c r="H19" s="391">
        <v>2.3800000000000002E-2</v>
      </c>
    </row>
    <row r="20" spans="1:8" ht="13.5" customHeight="1">
      <c r="A20" s="423" t="s">
        <v>520</v>
      </c>
      <c r="B20" s="392">
        <v>1.7500000000000002E-2</v>
      </c>
      <c r="C20" s="392">
        <v>1.7500000000000002E-2</v>
      </c>
      <c r="D20" s="392">
        <v>1.7500000000000002E-2</v>
      </c>
      <c r="E20" s="366" t="s">
        <v>1833</v>
      </c>
      <c r="F20" s="327" t="s">
        <v>1833</v>
      </c>
      <c r="G20" s="318">
        <v>0.25874999999999998</v>
      </c>
      <c r="H20" s="424">
        <v>0.35524999999999995</v>
      </c>
    </row>
    <row r="21" spans="1:8" ht="13.5" customHeight="1">
      <c r="A21" s="423" t="s">
        <v>525</v>
      </c>
      <c r="B21" s="392">
        <v>8.6999999999999994E-3</v>
      </c>
      <c r="C21" s="392">
        <v>8.6999999999999994E-3</v>
      </c>
      <c r="D21" s="392">
        <v>8.6999999999999994E-3</v>
      </c>
      <c r="E21" s="366" t="s">
        <v>1833</v>
      </c>
      <c r="F21" s="327" t="s">
        <v>1833</v>
      </c>
      <c r="G21" s="366">
        <v>50.004350000000002</v>
      </c>
      <c r="H21" s="367">
        <v>70.002610000000004</v>
      </c>
    </row>
    <row r="22" spans="1:8" ht="13.5" customHeight="1">
      <c r="A22" s="988"/>
      <c r="B22" s="368"/>
      <c r="C22" s="368"/>
      <c r="D22" s="368"/>
      <c r="E22" s="368"/>
      <c r="F22" s="1666"/>
      <c r="G22" s="368"/>
      <c r="H22" s="1666"/>
    </row>
    <row r="23" spans="1:8" ht="13.5" customHeight="1">
      <c r="A23" s="361" t="s">
        <v>1835</v>
      </c>
    </row>
    <row r="24" spans="1:8" ht="13.5" customHeight="1">
      <c r="A24" s="361" t="s">
        <v>1836</v>
      </c>
    </row>
    <row r="25" spans="1:8" ht="13.5" customHeight="1">
      <c r="A25" s="326" t="s">
        <v>1757</v>
      </c>
    </row>
    <row r="26" spans="1:8" ht="13.5" customHeight="1">
      <c r="A26" s="383" t="s">
        <v>1758</v>
      </c>
    </row>
    <row r="27" spans="1:8" ht="13.5" customHeight="1">
      <c r="A27" s="383" t="s">
        <v>1759</v>
      </c>
    </row>
    <row r="28" spans="1:8" ht="13.5" customHeight="1"/>
    <row r="29" spans="1:8" ht="13.5" customHeight="1"/>
    <row r="30" spans="1:8" ht="13.5" customHeight="1"/>
    <row r="31" spans="1:8" ht="13.5" customHeight="1"/>
    <row r="32" spans="1:8"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sheetData>
  <mergeCells count="1">
    <mergeCell ref="A1:D1"/>
  </mergeCells>
  <hyperlinks>
    <hyperlink ref="A1" location="Contents!A1" display="To table of contents" xr:uid="{791B90B3-B0D0-4C83-B961-BA69F734D253}"/>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DA90-36E1-49F4-8D04-AD90209CCA28}">
  <dimension ref="A1:L109"/>
  <sheetViews>
    <sheetView topLeftCell="A20" zoomScaleNormal="100" workbookViewId="0">
      <selection activeCell="A57" sqref="A57"/>
    </sheetView>
  </sheetViews>
  <sheetFormatPr defaultColWidth="8.1640625" defaultRowHeight="12.75"/>
  <cols>
    <col min="1" max="1" width="18.6640625" style="48" customWidth="1"/>
    <col min="2" max="2" width="35.33203125" style="48" customWidth="1"/>
    <col min="3" max="3" width="24.33203125" style="48" customWidth="1"/>
    <col min="4" max="4" width="21.5" style="48" customWidth="1"/>
    <col min="5" max="16384" width="8.1640625" style="48"/>
  </cols>
  <sheetData>
    <row r="1" spans="1:2" ht="30.75" customHeight="1">
      <c r="A1" s="1869" t="s">
        <v>10</v>
      </c>
      <c r="B1" s="1869"/>
    </row>
    <row r="2" spans="1:2" ht="21" customHeight="1">
      <c r="A2" s="147" t="s">
        <v>1837</v>
      </c>
    </row>
    <row r="3" spans="1:2" ht="14.25" customHeight="1">
      <c r="A3" s="1565"/>
      <c r="B3" s="1568" t="s">
        <v>29</v>
      </c>
    </row>
    <row r="4" spans="1:2">
      <c r="A4" s="272"/>
      <c r="B4" s="91" t="s">
        <v>1838</v>
      </c>
    </row>
    <row r="5" spans="1:2">
      <c r="A5" s="1036"/>
      <c r="B5" s="1085" t="s">
        <v>1839</v>
      </c>
    </row>
    <row r="6" spans="1:2" ht="18.75" customHeight="1">
      <c r="A6" s="1565"/>
      <c r="B6" s="1692" t="s">
        <v>793</v>
      </c>
    </row>
    <row r="7" spans="1:2" ht="21" customHeight="1">
      <c r="A7" s="54" t="s">
        <v>794</v>
      </c>
      <c r="B7" s="1693">
        <v>0.04</v>
      </c>
    </row>
    <row r="8" spans="1:2">
      <c r="A8" s="54" t="s">
        <v>795</v>
      </c>
      <c r="B8" s="437">
        <v>0.01</v>
      </c>
    </row>
    <row r="9" spans="1:2">
      <c r="A9" s="54" t="s">
        <v>796</v>
      </c>
      <c r="B9" s="437">
        <v>0.01</v>
      </c>
    </row>
    <row r="10" spans="1:2">
      <c r="A10" s="54" t="s">
        <v>797</v>
      </c>
      <c r="B10" s="437">
        <v>1.9E-2</v>
      </c>
    </row>
    <row r="11" spans="1:2">
      <c r="A11" s="54" t="s">
        <v>798</v>
      </c>
      <c r="B11" s="437">
        <v>0</v>
      </c>
    </row>
    <row r="12" spans="1:2">
      <c r="A12" s="54" t="s">
        <v>799</v>
      </c>
      <c r="B12" s="437">
        <v>1.9E-2</v>
      </c>
    </row>
    <row r="13" spans="1:2">
      <c r="A13" s="54"/>
      <c r="B13" s="437"/>
    </row>
    <row r="14" spans="1:2">
      <c r="A14" s="54" t="s">
        <v>800</v>
      </c>
      <c r="B14" s="437">
        <v>0</v>
      </c>
    </row>
    <row r="15" spans="1:2">
      <c r="A15" s="54" t="s">
        <v>801</v>
      </c>
      <c r="B15" s="437">
        <v>0</v>
      </c>
    </row>
    <row r="16" spans="1:2">
      <c r="A16" s="54" t="s">
        <v>802</v>
      </c>
      <c r="B16" s="437">
        <v>0</v>
      </c>
    </row>
    <row r="17" spans="1:2">
      <c r="A17" s="54" t="s">
        <v>803</v>
      </c>
      <c r="B17" s="437">
        <v>0</v>
      </c>
    </row>
    <row r="18" spans="1:2">
      <c r="A18" s="54" t="s">
        <v>804</v>
      </c>
      <c r="B18" s="437">
        <v>0</v>
      </c>
    </row>
    <row r="19" spans="1:2">
      <c r="A19" s="54" t="s">
        <v>805</v>
      </c>
      <c r="B19" s="437">
        <v>0.28799999999999998</v>
      </c>
    </row>
    <row r="20" spans="1:2" ht="26.45" customHeight="1">
      <c r="A20" s="54" t="s">
        <v>806</v>
      </c>
      <c r="B20" s="437">
        <v>0.115</v>
      </c>
    </row>
    <row r="21" spans="1:2">
      <c r="A21" s="54" t="s">
        <v>807</v>
      </c>
      <c r="B21" s="437">
        <v>3.7999999999999999E-2</v>
      </c>
    </row>
    <row r="22" spans="1:2">
      <c r="A22" s="54" t="s">
        <v>808</v>
      </c>
      <c r="B22" s="437">
        <v>2.9000000000000001E-2</v>
      </c>
    </row>
    <row r="23" spans="1:2">
      <c r="A23" s="54" t="s">
        <v>809</v>
      </c>
      <c r="B23" s="437">
        <v>0</v>
      </c>
    </row>
    <row r="24" spans="1:2">
      <c r="A24" s="54" t="s">
        <v>810</v>
      </c>
      <c r="B24" s="437">
        <v>0</v>
      </c>
    </row>
    <row r="25" spans="1:2">
      <c r="A25" s="54" t="s">
        <v>811</v>
      </c>
      <c r="B25" s="437">
        <v>6.0000000000000001E-3</v>
      </c>
    </row>
    <row r="26" spans="1:2">
      <c r="A26" s="54"/>
      <c r="B26" s="437"/>
    </row>
    <row r="27" spans="1:2">
      <c r="A27" s="54" t="s">
        <v>812</v>
      </c>
      <c r="B27" s="437">
        <v>6.0000000000000001E-3</v>
      </c>
    </row>
    <row r="28" spans="1:2">
      <c r="A28" s="54" t="s">
        <v>813</v>
      </c>
      <c r="B28" s="437">
        <v>6.0000000000000001E-3</v>
      </c>
    </row>
    <row r="29" spans="1:2">
      <c r="A29" s="54" t="s">
        <v>814</v>
      </c>
      <c r="B29" s="437">
        <v>5.0000000000000001E-3</v>
      </c>
    </row>
    <row r="30" spans="1:2">
      <c r="A30" s="54" t="s">
        <v>815</v>
      </c>
      <c r="B30" s="437">
        <v>5.0000000000000001E-3</v>
      </c>
    </row>
    <row r="31" spans="1:2">
      <c r="A31" s="54" t="s">
        <v>816</v>
      </c>
      <c r="B31" s="437">
        <v>0</v>
      </c>
    </row>
    <row r="32" spans="1:2">
      <c r="A32" s="54" t="s">
        <v>817</v>
      </c>
      <c r="B32" s="437">
        <v>0</v>
      </c>
    </row>
    <row r="33" spans="1:2">
      <c r="A33" s="54" t="s">
        <v>818</v>
      </c>
      <c r="B33" s="437">
        <v>1.9E-2</v>
      </c>
    </row>
    <row r="34" spans="1:2" ht="27.6" customHeight="1">
      <c r="A34" s="54" t="s">
        <v>819</v>
      </c>
      <c r="B34" s="437">
        <v>1.9E-2</v>
      </c>
    </row>
    <row r="35" spans="1:2">
      <c r="A35" s="54" t="s">
        <v>820</v>
      </c>
      <c r="B35" s="437">
        <v>1.4E-2</v>
      </c>
    </row>
    <row r="36" spans="1:2">
      <c r="A36" s="54" t="s">
        <v>821</v>
      </c>
      <c r="B36" s="437">
        <v>5.0000000000000001E-3</v>
      </c>
    </row>
    <row r="37" spans="1:2">
      <c r="A37" s="54" t="s">
        <v>822</v>
      </c>
      <c r="B37" s="437">
        <v>1.4E-2</v>
      </c>
    </row>
    <row r="38" spans="1:2">
      <c r="A38" s="54" t="s">
        <v>823</v>
      </c>
      <c r="B38" s="437">
        <v>5.0000000000000001E-3</v>
      </c>
    </row>
    <row r="39" spans="1:2">
      <c r="A39" s="54"/>
      <c r="B39" s="437"/>
    </row>
    <row r="40" spans="1:2">
      <c r="A40" s="54" t="s">
        <v>824</v>
      </c>
      <c r="B40" s="437">
        <v>0</v>
      </c>
    </row>
    <row r="41" spans="1:2">
      <c r="A41" s="54" t="s">
        <v>825</v>
      </c>
      <c r="B41" s="437">
        <v>0</v>
      </c>
    </row>
    <row r="42" spans="1:2">
      <c r="A42" s="54" t="s">
        <v>826</v>
      </c>
      <c r="B42" s="437">
        <v>0</v>
      </c>
    </row>
    <row r="43" spans="1:2">
      <c r="A43" s="54" t="s">
        <v>827</v>
      </c>
      <c r="B43" s="437">
        <v>0</v>
      </c>
    </row>
    <row r="44" spans="1:2">
      <c r="A44" s="54" t="s">
        <v>828</v>
      </c>
      <c r="B44" s="437">
        <v>0</v>
      </c>
    </row>
    <row r="45" spans="1:2" ht="27.6" customHeight="1">
      <c r="A45" s="54" t="s">
        <v>829</v>
      </c>
      <c r="B45" s="437">
        <v>0.192</v>
      </c>
    </row>
    <row r="46" spans="1:2" ht="26.45" customHeight="1">
      <c r="A46" s="54" t="s">
        <v>830</v>
      </c>
      <c r="B46" s="437">
        <v>5.8000000000000003E-2</v>
      </c>
    </row>
    <row r="47" spans="1:2">
      <c r="A47" s="54" t="s">
        <v>831</v>
      </c>
      <c r="B47" s="437">
        <v>1.9E-2</v>
      </c>
    </row>
    <row r="48" spans="1:2">
      <c r="A48" s="54" t="s">
        <v>832</v>
      </c>
      <c r="B48" s="437">
        <v>1.4E-2</v>
      </c>
    </row>
    <row r="49" spans="1:12">
      <c r="A49" s="54" t="s">
        <v>833</v>
      </c>
      <c r="B49" s="437">
        <v>1.4E-2</v>
      </c>
    </row>
    <row r="50" spans="1:12">
      <c r="A50" s="54"/>
      <c r="B50" s="437"/>
    </row>
    <row r="51" spans="1:12">
      <c r="A51" s="54" t="s">
        <v>834</v>
      </c>
      <c r="B51" s="437">
        <v>0.01</v>
      </c>
    </row>
    <row r="52" spans="1:12">
      <c r="A52" s="54" t="s">
        <v>835</v>
      </c>
      <c r="B52" s="437">
        <v>5.0000000000000001E-3</v>
      </c>
    </row>
    <row r="53" spans="1:12">
      <c r="A53" s="1121" t="s">
        <v>836</v>
      </c>
      <c r="B53" s="1102">
        <v>1.4E-2</v>
      </c>
    </row>
    <row r="54" spans="1:12">
      <c r="A54" s="48" t="s">
        <v>1762</v>
      </c>
    </row>
    <row r="55" spans="1:12">
      <c r="A55" s="48" t="s">
        <v>1840</v>
      </c>
    </row>
    <row r="57" spans="1:12" ht="20.25">
      <c r="A57" s="149" t="s">
        <v>1841</v>
      </c>
    </row>
    <row r="58" spans="1:12" ht="25.5">
      <c r="A58" s="436" t="s">
        <v>1842</v>
      </c>
      <c r="B58" s="1694" t="s">
        <v>609</v>
      </c>
      <c r="C58" s="435" t="s">
        <v>1843</v>
      </c>
      <c r="D58" s="1694" t="s">
        <v>1844</v>
      </c>
      <c r="H58" s="428"/>
      <c r="I58" s="428"/>
      <c r="J58" s="428"/>
      <c r="K58" s="428"/>
      <c r="L58" s="428"/>
    </row>
    <row r="59" spans="1:12" ht="13.5">
      <c r="A59" s="434" t="s">
        <v>1845</v>
      </c>
      <c r="B59" s="433" t="s">
        <v>1846</v>
      </c>
      <c r="C59" s="1695" t="s">
        <v>1847</v>
      </c>
      <c r="D59" s="1695" t="s">
        <v>1848</v>
      </c>
      <c r="H59" s="428"/>
      <c r="I59" s="428"/>
      <c r="J59" s="428"/>
      <c r="K59" s="428"/>
      <c r="L59" s="428"/>
    </row>
    <row r="60" spans="1:12" ht="13.5">
      <c r="A60" s="432" t="s">
        <v>1849</v>
      </c>
      <c r="B60" s="431" t="s">
        <v>1846</v>
      </c>
      <c r="C60" s="430" t="s">
        <v>1850</v>
      </c>
      <c r="D60" s="430" t="s">
        <v>1851</v>
      </c>
      <c r="H60" s="428"/>
      <c r="I60" s="428"/>
      <c r="J60" s="428"/>
      <c r="K60" s="428"/>
      <c r="L60" s="428"/>
    </row>
    <row r="61" spans="1:12" ht="13.5">
      <c r="A61" s="1103" t="s">
        <v>1852</v>
      </c>
      <c r="B61" s="429" t="s">
        <v>1853</v>
      </c>
      <c r="C61" s="1104" t="s">
        <v>1854</v>
      </c>
      <c r="D61" s="1104" t="s">
        <v>1855</v>
      </c>
      <c r="H61" s="428"/>
      <c r="I61" s="428"/>
      <c r="J61" s="428"/>
      <c r="K61" s="428"/>
      <c r="L61" s="428"/>
    </row>
    <row r="62" spans="1:12" ht="15">
      <c r="A62" s="48" t="s">
        <v>1856</v>
      </c>
      <c r="E62" s="13"/>
      <c r="H62" s="428"/>
      <c r="I62" s="428"/>
      <c r="J62" s="428"/>
      <c r="K62" s="428"/>
      <c r="L62" s="428"/>
    </row>
    <row r="63" spans="1:12" ht="13.5">
      <c r="H63" s="428"/>
      <c r="I63" s="428"/>
      <c r="J63" s="428"/>
      <c r="K63" s="428"/>
      <c r="L63" s="428"/>
    </row>
    <row r="64" spans="1:12">
      <c r="A64" s="2"/>
    </row>
    <row r="65" spans="1:3" ht="20.25">
      <c r="A65" s="334" t="s">
        <v>1857</v>
      </c>
      <c r="B65" s="396"/>
    </row>
    <row r="66" spans="1:3">
      <c r="A66" s="1642"/>
      <c r="B66" s="1691" t="s">
        <v>29</v>
      </c>
      <c r="C66" s="1679" t="s">
        <v>145</v>
      </c>
    </row>
    <row r="67" spans="1:3">
      <c r="A67" s="988"/>
      <c r="B67" s="1146"/>
      <c r="C67" s="272"/>
    </row>
    <row r="68" spans="1:3">
      <c r="A68" s="1637"/>
      <c r="B68" s="1696" t="s">
        <v>1768</v>
      </c>
      <c r="C68" s="1565"/>
    </row>
    <row r="69" spans="1:3">
      <c r="A69" s="328"/>
      <c r="B69" s="401"/>
      <c r="C69" s="272"/>
    </row>
    <row r="70" spans="1:3">
      <c r="A70" s="400" t="s">
        <v>878</v>
      </c>
      <c r="B70" s="398">
        <v>6.77</v>
      </c>
      <c r="C70" s="397">
        <v>2.4</v>
      </c>
    </row>
    <row r="71" spans="1:3">
      <c r="A71" s="400" t="s">
        <v>879</v>
      </c>
      <c r="B71" s="398">
        <v>0.121</v>
      </c>
      <c r="C71" s="397">
        <v>2.5999999999999999E-2</v>
      </c>
    </row>
    <row r="72" spans="1:3">
      <c r="A72" s="400" t="s">
        <v>880</v>
      </c>
      <c r="B72" s="398">
        <v>0.47499999999999998</v>
      </c>
      <c r="C72" s="397">
        <v>0.34</v>
      </c>
    </row>
    <row r="73" spans="1:3">
      <c r="A73" s="399" t="s">
        <v>881</v>
      </c>
      <c r="B73" s="398">
        <v>0.13100000000000001</v>
      </c>
      <c r="C73" s="397">
        <v>3.4000000000000002E-2</v>
      </c>
    </row>
    <row r="74" spans="1:3">
      <c r="A74" s="399" t="s">
        <v>882</v>
      </c>
      <c r="B74" s="398">
        <v>0.104</v>
      </c>
      <c r="C74" s="397">
        <v>2.9000000000000001E-2</v>
      </c>
    </row>
    <row r="75" spans="1:3">
      <c r="A75" s="399" t="s">
        <v>883</v>
      </c>
      <c r="B75" s="398">
        <v>1.7100000000000001E-2</v>
      </c>
      <c r="C75" s="397">
        <v>4.3E-3</v>
      </c>
    </row>
    <row r="76" spans="1:3">
      <c r="A76" s="400" t="s">
        <v>884</v>
      </c>
      <c r="B76" s="398">
        <v>0.126</v>
      </c>
      <c r="C76" s="397">
        <v>0.04</v>
      </c>
    </row>
    <row r="77" spans="1:3">
      <c r="A77" s="399" t="s">
        <v>885</v>
      </c>
      <c r="B77" s="398">
        <v>0.155</v>
      </c>
      <c r="C77" s="397">
        <v>2.9000000000000001E-2</v>
      </c>
    </row>
    <row r="78" spans="1:3">
      <c r="A78" s="399" t="s">
        <v>886</v>
      </c>
      <c r="B78" s="398">
        <v>4.1999999999999996E-2</v>
      </c>
      <c r="C78" s="397">
        <v>1.0999999999999999E-2</v>
      </c>
    </row>
    <row r="79" spans="1:3">
      <c r="A79" s="399" t="s">
        <v>887</v>
      </c>
      <c r="B79" s="398">
        <v>2.0999999999999998E-2</v>
      </c>
      <c r="C79" s="397">
        <v>6.1999999999999998E-3</v>
      </c>
    </row>
    <row r="80" spans="1:3">
      <c r="A80" s="400" t="s">
        <v>888</v>
      </c>
      <c r="B80" s="398">
        <v>6.770000000000001E-2</v>
      </c>
      <c r="C80" s="397">
        <v>1.8000000000000002E-2</v>
      </c>
    </row>
    <row r="81" spans="1:3">
      <c r="A81" s="399" t="s">
        <v>889</v>
      </c>
      <c r="B81" s="398">
        <v>7.0000000000000007E-2</v>
      </c>
      <c r="C81" s="397">
        <v>0.02</v>
      </c>
    </row>
    <row r="82" spans="1:3">
      <c r="A82" s="399" t="s">
        <v>890</v>
      </c>
      <c r="B82" s="398">
        <v>1.7100000000000001E-2</v>
      </c>
      <c r="C82" s="397">
        <v>4.3E-3</v>
      </c>
    </row>
    <row r="83" spans="1:3">
      <c r="A83" s="399" t="s">
        <v>891</v>
      </c>
      <c r="B83" s="398">
        <v>3.3799999999999998E-3</v>
      </c>
      <c r="C83" s="397">
        <v>8.9999999999999998E-4</v>
      </c>
    </row>
    <row r="84" spans="1:3">
      <c r="A84" s="399" t="s">
        <v>892</v>
      </c>
      <c r="B84" s="398">
        <v>1.6900000000000002E-2</v>
      </c>
      <c r="C84" s="397">
        <v>4.5999999999999999E-3</v>
      </c>
    </row>
    <row r="85" spans="1:3">
      <c r="A85" s="400" t="s">
        <v>893</v>
      </c>
      <c r="B85" s="398">
        <v>1.6900000000000002E-2</v>
      </c>
      <c r="C85" s="397">
        <v>4.5999999999999999E-3</v>
      </c>
    </row>
    <row r="86" spans="1:3">
      <c r="A86" s="399" t="s">
        <v>894</v>
      </c>
      <c r="B86" s="398">
        <v>1.6900000000000002E-2</v>
      </c>
      <c r="C86" s="397">
        <v>4.5999999999999999E-3</v>
      </c>
    </row>
    <row r="87" spans="1:3">
      <c r="A87" s="399" t="s">
        <v>895</v>
      </c>
      <c r="B87" s="398">
        <v>6.43E-3</v>
      </c>
      <c r="C87" s="397">
        <v>2.3E-3</v>
      </c>
    </row>
    <row r="88" spans="1:3">
      <c r="A88" s="400" t="s">
        <v>896</v>
      </c>
      <c r="B88" s="398">
        <v>1.6900000000000002E-2</v>
      </c>
      <c r="C88" s="397">
        <v>5.4999999999999997E-3</v>
      </c>
    </row>
    <row r="89" spans="1:3">
      <c r="A89" s="399" t="s">
        <v>897</v>
      </c>
      <c r="B89" s="398">
        <v>3.3800000000000004E-2</v>
      </c>
      <c r="C89" s="397">
        <v>4.5999999999999999E-3</v>
      </c>
    </row>
    <row r="90" spans="1:3">
      <c r="A90" s="399" t="s">
        <v>898</v>
      </c>
      <c r="B90" s="398">
        <v>6.77E-3</v>
      </c>
      <c r="C90" s="397">
        <v>2.3E-3</v>
      </c>
    </row>
    <row r="91" spans="1:3">
      <c r="A91" s="399" t="s">
        <v>899</v>
      </c>
      <c r="B91" s="398">
        <v>6.77E-3</v>
      </c>
      <c r="C91" s="397">
        <v>2.3E-3</v>
      </c>
    </row>
    <row r="92" spans="1:3">
      <c r="A92" s="399" t="s">
        <v>900</v>
      </c>
      <c r="B92" s="398">
        <v>3.3799999999999998E-3</v>
      </c>
      <c r="C92" s="397">
        <v>8.9999999999999998E-4</v>
      </c>
    </row>
    <row r="93" spans="1:3">
      <c r="A93" s="399" t="s">
        <v>901</v>
      </c>
      <c r="B93" s="398">
        <v>3.3799999999999998E-3</v>
      </c>
      <c r="C93" s="397">
        <v>8.9999999999999998E-4</v>
      </c>
    </row>
    <row r="94" spans="1:3">
      <c r="A94" s="400" t="s">
        <v>902</v>
      </c>
      <c r="B94" s="398">
        <v>0</v>
      </c>
      <c r="C94" s="397">
        <v>0</v>
      </c>
    </row>
    <row r="95" spans="1:3">
      <c r="A95" s="400" t="s">
        <v>903</v>
      </c>
      <c r="B95" s="398">
        <v>2.5699999999999998E-3</v>
      </c>
      <c r="C95" s="397">
        <v>1.8E-3</v>
      </c>
    </row>
    <row r="96" spans="1:3">
      <c r="A96" s="399" t="s">
        <v>904</v>
      </c>
      <c r="B96" s="398">
        <v>3.3799999999999998E-3</v>
      </c>
      <c r="C96" s="397">
        <v>8.9999999999999998E-4</v>
      </c>
    </row>
    <row r="97" spans="1:3">
      <c r="A97" s="399" t="s">
        <v>905</v>
      </c>
      <c r="B97" s="398">
        <v>4.1999999999999997E-3</v>
      </c>
      <c r="C97" s="397">
        <v>1.1000000000000001E-3</v>
      </c>
    </row>
    <row r="98" spans="1:3">
      <c r="A98" s="399" t="s">
        <v>906</v>
      </c>
      <c r="B98" s="398">
        <v>3.6199999999999996E-2</v>
      </c>
      <c r="C98" s="397">
        <v>1.0999999999999999E-2</v>
      </c>
    </row>
    <row r="99" spans="1:3">
      <c r="A99" s="399" t="s">
        <v>907</v>
      </c>
      <c r="B99" s="398">
        <v>5.0800000000000005E-2</v>
      </c>
      <c r="C99" s="397">
        <v>1.8E-3</v>
      </c>
    </row>
    <row r="100" spans="1:3">
      <c r="A100" s="399" t="s">
        <v>908</v>
      </c>
      <c r="B100" s="398">
        <v>0.16899999999999998</v>
      </c>
      <c r="C100" s="397">
        <v>4.5999999999999999E-2</v>
      </c>
    </row>
    <row r="101" spans="1:3">
      <c r="A101" s="399" t="s">
        <v>909</v>
      </c>
      <c r="B101" s="398">
        <v>0.16899999999999998</v>
      </c>
      <c r="C101" s="397">
        <v>4.5999999999999999E-2</v>
      </c>
    </row>
    <row r="102" spans="1:3">
      <c r="A102" s="399" t="s">
        <v>910</v>
      </c>
      <c r="B102" s="398">
        <v>5.0800000000000005E-2</v>
      </c>
      <c r="C102" s="397">
        <v>1.8E-3</v>
      </c>
    </row>
    <row r="103" spans="1:3">
      <c r="A103" s="328"/>
      <c r="B103" s="398"/>
      <c r="C103" s="397"/>
    </row>
    <row r="104" spans="1:3">
      <c r="A104" s="399" t="s">
        <v>911</v>
      </c>
      <c r="B104" s="398">
        <v>0.16880000000000001</v>
      </c>
      <c r="C104" s="397">
        <v>5.4200000000000005E-2</v>
      </c>
    </row>
    <row r="105" spans="1:3">
      <c r="A105" s="399" t="s">
        <v>912</v>
      </c>
      <c r="B105" s="398">
        <v>7.6066000000000003</v>
      </c>
      <c r="C105" s="397">
        <v>2.8397999999999994</v>
      </c>
    </row>
    <row r="106" spans="1:3">
      <c r="A106" s="1143" t="s">
        <v>913</v>
      </c>
      <c r="B106" s="1144">
        <v>8.7343600000000077</v>
      </c>
      <c r="C106" s="1099">
        <v>3.1056999999999992</v>
      </c>
    </row>
    <row r="107" spans="1:3">
      <c r="A107" s="48" t="s">
        <v>1762</v>
      </c>
    </row>
    <row r="108" spans="1:3">
      <c r="A108" s="122" t="s">
        <v>949</v>
      </c>
    </row>
    <row r="109" spans="1:3">
      <c r="A109" s="396" t="s">
        <v>950</v>
      </c>
    </row>
  </sheetData>
  <mergeCells count="1">
    <mergeCell ref="A1:B1"/>
  </mergeCells>
  <hyperlinks>
    <hyperlink ref="A1" location="Contents!A1" display="To table of contents" xr:uid="{BE3D9C25-2A62-4991-80A4-E1438E8A6C7D}"/>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CDF9-267A-4F38-937D-AE5FBA4D23D1}">
  <sheetPr>
    <pageSetUpPr fitToPage="1"/>
  </sheetPr>
  <dimension ref="A1:D12"/>
  <sheetViews>
    <sheetView zoomScaleNormal="100" workbookViewId="0">
      <selection activeCell="A5" sqref="A5"/>
    </sheetView>
  </sheetViews>
  <sheetFormatPr defaultColWidth="10.6640625" defaultRowHeight="12.75"/>
  <cols>
    <col min="1" max="1" width="18.6640625" style="326" customWidth="1"/>
    <col min="2" max="2" width="31.6640625" style="326" customWidth="1"/>
    <col min="3" max="3" width="86" style="326" customWidth="1"/>
    <col min="4" max="16384" width="10.6640625" style="326"/>
  </cols>
  <sheetData>
    <row r="1" spans="1:4" ht="30.75" customHeight="1">
      <c r="A1" s="1869" t="s">
        <v>10</v>
      </c>
      <c r="B1" s="1869"/>
      <c r="C1" s="135"/>
      <c r="D1" s="135"/>
    </row>
    <row r="2" spans="1:4" ht="21" customHeight="1">
      <c r="A2" s="333" t="s">
        <v>1858</v>
      </c>
    </row>
    <row r="3" spans="1:4">
      <c r="B3" s="408" t="s">
        <v>1553</v>
      </c>
    </row>
    <row r="4" spans="1:4">
      <c r="B4" s="438"/>
    </row>
    <row r="5" spans="1:4">
      <c r="B5" s="326" t="s">
        <v>1552</v>
      </c>
    </row>
    <row r="6" spans="1:4">
      <c r="A6" s="400"/>
    </row>
    <row r="7" spans="1:4">
      <c r="A7" s="326" t="s">
        <v>1859</v>
      </c>
      <c r="B7" s="366">
        <v>95</v>
      </c>
      <c r="C7" s="407"/>
    </row>
    <row r="9" spans="1:4">
      <c r="A9" s="326" t="s">
        <v>1773</v>
      </c>
    </row>
    <row r="10" spans="1:4">
      <c r="A10" s="328" t="s">
        <v>1774</v>
      </c>
    </row>
    <row r="11" spans="1:4">
      <c r="A11" s="326" t="s">
        <v>1775</v>
      </c>
    </row>
    <row r="12" spans="1:4">
      <c r="A12" s="151" t="s">
        <v>493</v>
      </c>
    </row>
  </sheetData>
  <mergeCells count="1">
    <mergeCell ref="A1:B1"/>
  </mergeCells>
  <hyperlinks>
    <hyperlink ref="A12" r:id="rId1" display="'Documentation on the website of the Dutch Emission Registration." xr:uid="{80ADB39A-72AF-4874-BE3C-58A32004D816}"/>
    <hyperlink ref="A1" location="Contents!A1" display="To table of contents" xr:uid="{4404776C-5B68-47AC-B9FA-92378136C663}"/>
  </hyperlinks>
  <pageMargins left="0.56000000000000005" right="0.4" top="1" bottom="1" header="0.5" footer="0.5"/>
  <pageSetup paperSize="9" scale="95" orientation="landscape" r:id="rId2"/>
  <headerFooter alignWithMargins="0"/>
  <customProperties>
    <customPr name="EpmWorksheetKeyString_GUID" r:id="rId3"/>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3562-C392-4288-AEE7-1A217A4DDFFD}">
  <sheetPr>
    <tabColor rgb="FF00B050"/>
  </sheetPr>
  <dimension ref="A1:E106"/>
  <sheetViews>
    <sheetView topLeftCell="A84" zoomScaleNormal="100" workbookViewId="0">
      <selection activeCell="M102" sqref="M102"/>
    </sheetView>
  </sheetViews>
  <sheetFormatPr defaultColWidth="10.6640625" defaultRowHeight="12.75"/>
  <cols>
    <col min="1" max="1" width="18.6640625" style="123" customWidth="1"/>
    <col min="2" max="16384" width="10.6640625" style="123"/>
  </cols>
  <sheetData>
    <row r="1" spans="1:5" ht="30.75" customHeight="1">
      <c r="A1" s="1869" t="s">
        <v>10</v>
      </c>
      <c r="B1" s="1869"/>
      <c r="C1" s="1869"/>
    </row>
    <row r="2" spans="1:5" ht="21" customHeight="1">
      <c r="A2" s="180" t="s">
        <v>1860</v>
      </c>
    </row>
    <row r="3" spans="1:5">
      <c r="A3" s="153"/>
    </row>
    <row r="4" spans="1:5" ht="20.25">
      <c r="A4" s="181" t="s">
        <v>1861</v>
      </c>
      <c r="B4" s="155"/>
      <c r="C4" s="155"/>
      <c r="D4" s="155"/>
      <c r="E4" s="155"/>
    </row>
    <row r="5" spans="1:5" ht="15">
      <c r="A5" s="1697" t="s">
        <v>1862</v>
      </c>
      <c r="B5" s="1698" t="s">
        <v>1863</v>
      </c>
      <c r="C5" s="155"/>
      <c r="D5" s="155"/>
      <c r="E5" s="155"/>
    </row>
    <row r="6" spans="1:5" ht="14.25">
      <c r="A6" s="1699"/>
      <c r="B6" s="1700" t="s">
        <v>1864</v>
      </c>
      <c r="C6" s="155"/>
      <c r="D6" s="155"/>
      <c r="E6" s="155"/>
    </row>
    <row r="7" spans="1:5" ht="15">
      <c r="A7" s="156"/>
      <c r="B7" s="157"/>
      <c r="C7" s="155"/>
      <c r="D7" s="155"/>
      <c r="E7" s="155"/>
    </row>
    <row r="8" spans="1:5" ht="14.25">
      <c r="A8" s="158" t="s">
        <v>1865</v>
      </c>
      <c r="B8" s="159">
        <v>2.4</v>
      </c>
      <c r="C8" s="155"/>
      <c r="D8" s="155"/>
      <c r="E8" s="155"/>
    </row>
    <row r="9" spans="1:5" ht="14.25">
      <c r="A9" s="158" t="s">
        <v>1866</v>
      </c>
      <c r="B9" s="159">
        <v>6</v>
      </c>
      <c r="C9" s="155"/>
      <c r="D9" s="155"/>
      <c r="E9" s="155"/>
    </row>
    <row r="10" spans="1:5" ht="14.25">
      <c r="A10" s="158" t="s">
        <v>1867</v>
      </c>
      <c r="B10" s="159">
        <v>6.1</v>
      </c>
      <c r="C10" s="155"/>
      <c r="D10" s="155"/>
      <c r="E10" s="155"/>
    </row>
    <row r="11" spans="1:5" ht="14.25">
      <c r="A11" s="158" t="s">
        <v>1868</v>
      </c>
      <c r="B11" s="159">
        <v>8.9</v>
      </c>
      <c r="C11" s="155"/>
      <c r="D11" s="155"/>
      <c r="E11" s="155"/>
    </row>
    <row r="12" spans="1:5" ht="14.25">
      <c r="A12" s="158" t="s">
        <v>1869</v>
      </c>
      <c r="B12" s="159">
        <v>32.4</v>
      </c>
      <c r="C12" s="155"/>
      <c r="D12" s="155"/>
      <c r="E12" s="155"/>
    </row>
    <row r="13" spans="1:5" ht="14.25">
      <c r="A13" s="158" t="s">
        <v>1870</v>
      </c>
      <c r="B13" s="159">
        <v>6.1</v>
      </c>
      <c r="C13" s="155"/>
      <c r="D13" s="155"/>
      <c r="E13" s="155"/>
    </row>
    <row r="14" spans="1:5" ht="14.25">
      <c r="A14" s="158" t="s">
        <v>1871</v>
      </c>
      <c r="B14" s="159">
        <v>19.3</v>
      </c>
      <c r="C14" s="155"/>
      <c r="D14" s="155"/>
      <c r="E14" s="155"/>
    </row>
    <row r="15" spans="1:5" ht="14.25">
      <c r="A15" s="158" t="s">
        <v>1872</v>
      </c>
      <c r="B15" s="159">
        <v>14.5</v>
      </c>
      <c r="C15" s="155"/>
      <c r="D15" s="155"/>
      <c r="E15" s="155"/>
    </row>
    <row r="16" spans="1:5" ht="14.25">
      <c r="A16" s="160" t="s">
        <v>1873</v>
      </c>
      <c r="B16" s="159">
        <v>19.600000000000001</v>
      </c>
      <c r="C16" s="155"/>
      <c r="D16" s="155"/>
      <c r="E16" s="155"/>
    </row>
    <row r="17" spans="1:5" ht="14.25">
      <c r="A17" s="158" t="s">
        <v>1874</v>
      </c>
      <c r="B17" s="159">
        <v>9.1999999999999993</v>
      </c>
      <c r="C17" s="155"/>
      <c r="D17" s="155"/>
      <c r="E17" s="155"/>
    </row>
    <row r="18" spans="1:5" ht="14.25">
      <c r="A18" s="158" t="s">
        <v>1875</v>
      </c>
      <c r="B18" s="159">
        <v>15.6</v>
      </c>
      <c r="C18" s="155"/>
      <c r="D18" s="155"/>
      <c r="E18" s="155"/>
    </row>
    <row r="19" spans="1:5" ht="14.25">
      <c r="A19" s="1147"/>
      <c r="B19" s="991"/>
      <c r="C19" s="155"/>
      <c r="D19" s="155"/>
      <c r="E19" s="155"/>
    </row>
    <row r="20" spans="1:5" ht="14.25">
      <c r="A20" s="161" t="s">
        <v>1876</v>
      </c>
      <c r="B20" s="155"/>
      <c r="C20" s="155"/>
      <c r="D20" s="155"/>
      <c r="E20" s="155"/>
    </row>
    <row r="21" spans="1:5" ht="14.25">
      <c r="A21" s="155"/>
      <c r="B21" s="155"/>
      <c r="C21" s="155"/>
      <c r="D21" s="155"/>
      <c r="E21" s="155"/>
    </row>
    <row r="22" spans="1:5" ht="20.25">
      <c r="A22" s="181" t="s">
        <v>1877</v>
      </c>
      <c r="B22" s="155"/>
      <c r="C22" s="155"/>
      <c r="D22" s="155"/>
      <c r="E22" s="155"/>
    </row>
    <row r="23" spans="1:5" ht="15">
      <c r="A23" s="1697" t="s">
        <v>1862</v>
      </c>
      <c r="B23" s="1698" t="s">
        <v>451</v>
      </c>
      <c r="C23" s="1698" t="s">
        <v>452</v>
      </c>
      <c r="D23" s="1698" t="s">
        <v>1878</v>
      </c>
      <c r="E23" s="155"/>
    </row>
    <row r="24" spans="1:5" ht="15">
      <c r="A24" s="1697"/>
      <c r="B24" s="1701" t="s">
        <v>380</v>
      </c>
      <c r="C24" s="1274"/>
      <c r="D24" s="1447"/>
      <c r="E24" s="155"/>
    </row>
    <row r="25" spans="1:5" ht="15">
      <c r="A25" s="162"/>
      <c r="B25" s="163"/>
      <c r="C25" s="442"/>
      <c r="D25" s="945"/>
      <c r="E25" s="155"/>
    </row>
    <row r="26" spans="1:5" ht="14.25">
      <c r="A26" s="164" t="s">
        <v>1865</v>
      </c>
      <c r="B26" s="165">
        <v>0</v>
      </c>
      <c r="C26" s="441">
        <v>0</v>
      </c>
      <c r="D26" s="166">
        <v>100</v>
      </c>
      <c r="E26" s="155"/>
    </row>
    <row r="27" spans="1:5" ht="14.25">
      <c r="A27" s="164" t="s">
        <v>1866</v>
      </c>
      <c r="B27" s="165">
        <v>0</v>
      </c>
      <c r="C27" s="441">
        <v>0</v>
      </c>
      <c r="D27" s="166">
        <v>100</v>
      </c>
      <c r="E27" s="155"/>
    </row>
    <row r="28" spans="1:5" ht="14.25">
      <c r="A28" s="164" t="s">
        <v>1867</v>
      </c>
      <c r="B28" s="165">
        <v>0</v>
      </c>
      <c r="C28" s="441">
        <v>0</v>
      </c>
      <c r="D28" s="166">
        <v>100</v>
      </c>
      <c r="E28" s="155"/>
    </row>
    <row r="29" spans="1:5" ht="14.25">
      <c r="A29" s="164" t="s">
        <v>1691</v>
      </c>
      <c r="B29" s="165">
        <v>0</v>
      </c>
      <c r="C29" s="441">
        <v>0</v>
      </c>
      <c r="D29" s="166">
        <v>100</v>
      </c>
      <c r="E29" s="155"/>
    </row>
    <row r="30" spans="1:5" ht="14.25">
      <c r="A30" s="164" t="s">
        <v>1870</v>
      </c>
      <c r="B30" s="165">
        <v>0</v>
      </c>
      <c r="C30" s="441">
        <v>0</v>
      </c>
      <c r="D30" s="166">
        <v>100</v>
      </c>
      <c r="E30" s="155"/>
    </row>
    <row r="31" spans="1:5" ht="14.25">
      <c r="A31" s="164" t="s">
        <v>1871</v>
      </c>
      <c r="B31" s="165">
        <v>0</v>
      </c>
      <c r="C31" s="441">
        <v>0</v>
      </c>
      <c r="D31" s="166">
        <v>100</v>
      </c>
      <c r="E31" s="155"/>
    </row>
    <row r="32" spans="1:5" ht="14.25">
      <c r="A32" s="164" t="s">
        <v>1872</v>
      </c>
      <c r="B32" s="165">
        <v>0</v>
      </c>
      <c r="C32" s="441">
        <v>0</v>
      </c>
      <c r="D32" s="166">
        <v>100</v>
      </c>
      <c r="E32" s="155"/>
    </row>
    <row r="33" spans="1:5" ht="14.25">
      <c r="A33" s="164" t="s">
        <v>1879</v>
      </c>
      <c r="B33" s="165">
        <v>0</v>
      </c>
      <c r="C33" s="441">
        <v>0</v>
      </c>
      <c r="D33" s="166">
        <v>100</v>
      </c>
      <c r="E33" s="155"/>
    </row>
    <row r="34" spans="1:5" ht="14.25">
      <c r="A34" s="167" t="s">
        <v>1873</v>
      </c>
      <c r="B34" s="165">
        <v>0</v>
      </c>
      <c r="C34" s="441">
        <v>0</v>
      </c>
      <c r="D34" s="166">
        <v>100</v>
      </c>
      <c r="E34" s="155"/>
    </row>
    <row r="35" spans="1:5" ht="14.25">
      <c r="A35" s="164" t="s">
        <v>1874</v>
      </c>
      <c r="B35" s="165">
        <v>0</v>
      </c>
      <c r="C35" s="441">
        <v>0</v>
      </c>
      <c r="D35" s="166">
        <v>100</v>
      </c>
      <c r="E35" s="155"/>
    </row>
    <row r="36" spans="1:5" ht="14.25">
      <c r="A36" s="164" t="s">
        <v>1875</v>
      </c>
      <c r="B36" s="165">
        <v>0</v>
      </c>
      <c r="C36" s="441">
        <v>0</v>
      </c>
      <c r="D36" s="166">
        <v>100</v>
      </c>
      <c r="E36" s="155"/>
    </row>
    <row r="37" spans="1:5" ht="14.25">
      <c r="A37" s="992"/>
      <c r="B37" s="1148"/>
      <c r="C37" s="1105"/>
      <c r="D37" s="1702"/>
      <c r="E37" s="155"/>
    </row>
    <row r="38" spans="1:5" ht="14.25">
      <c r="A38" s="155"/>
      <c r="B38" s="155"/>
      <c r="C38" s="155"/>
      <c r="D38" s="155"/>
      <c r="E38" s="155"/>
    </row>
    <row r="39" spans="1:5" ht="15.75">
      <c r="A39" s="154"/>
      <c r="B39" s="155"/>
      <c r="C39" s="155"/>
      <c r="D39" s="155"/>
      <c r="E39" s="155"/>
    </row>
    <row r="40" spans="1:5" ht="20.25">
      <c r="A40" s="181" t="s">
        <v>1880</v>
      </c>
      <c r="B40" s="155"/>
      <c r="C40" s="155"/>
      <c r="D40" s="155"/>
      <c r="E40" s="155"/>
    </row>
    <row r="41" spans="1:5" ht="13.7" customHeight="1">
      <c r="A41" s="1953" t="s">
        <v>1862</v>
      </c>
      <c r="B41" s="1703" t="s">
        <v>1881</v>
      </c>
      <c r="C41" s="1955" t="s">
        <v>1882</v>
      </c>
      <c r="D41" s="155"/>
      <c r="E41" s="155"/>
    </row>
    <row r="42" spans="1:5" ht="13.7" customHeight="1">
      <c r="A42" s="1954"/>
      <c r="B42" s="947" t="s">
        <v>1883</v>
      </c>
      <c r="C42" s="1956"/>
      <c r="D42" s="155"/>
      <c r="E42" s="155"/>
    </row>
    <row r="43" spans="1:5" ht="15">
      <c r="A43" s="1699"/>
      <c r="B43" s="1704" t="s">
        <v>380</v>
      </c>
      <c r="C43" s="1447"/>
      <c r="D43" s="155"/>
      <c r="E43" s="155"/>
    </row>
    <row r="44" spans="1:5" ht="15">
      <c r="A44" s="156"/>
      <c r="B44" s="163"/>
      <c r="C44" s="945"/>
      <c r="D44" s="155"/>
      <c r="E44" s="155"/>
    </row>
    <row r="45" spans="1:5" ht="14.25">
      <c r="A45" s="158" t="s">
        <v>1865</v>
      </c>
      <c r="B45" s="165">
        <v>90</v>
      </c>
      <c r="C45" s="166">
        <v>10</v>
      </c>
      <c r="D45" s="155"/>
      <c r="E45" s="155"/>
    </row>
    <row r="46" spans="1:5" ht="14.25">
      <c r="A46" s="158" t="s">
        <v>1866</v>
      </c>
      <c r="B46" s="165">
        <v>70</v>
      </c>
      <c r="C46" s="166">
        <v>30</v>
      </c>
      <c r="D46" s="155"/>
      <c r="E46" s="155"/>
    </row>
    <row r="47" spans="1:5" ht="14.25">
      <c r="A47" s="158" t="s">
        <v>1867</v>
      </c>
      <c r="B47" s="165">
        <v>90</v>
      </c>
      <c r="C47" s="166">
        <v>10</v>
      </c>
      <c r="D47" s="155"/>
      <c r="E47" s="155"/>
    </row>
    <row r="48" spans="1:5" ht="14.25">
      <c r="A48" s="158" t="s">
        <v>1691</v>
      </c>
      <c r="B48" s="165">
        <v>70</v>
      </c>
      <c r="C48" s="166">
        <v>30</v>
      </c>
      <c r="D48" s="155"/>
      <c r="E48" s="155"/>
    </row>
    <row r="49" spans="1:5" ht="14.25">
      <c r="A49" s="158" t="s">
        <v>1870</v>
      </c>
      <c r="B49" s="165">
        <v>70</v>
      </c>
      <c r="C49" s="166">
        <v>30</v>
      </c>
      <c r="D49" s="155"/>
      <c r="E49" s="155"/>
    </row>
    <row r="50" spans="1:5" ht="14.25">
      <c r="A50" s="158" t="s">
        <v>1871</v>
      </c>
      <c r="B50" s="165">
        <v>20</v>
      </c>
      <c r="C50" s="166">
        <v>80</v>
      </c>
      <c r="D50" s="155"/>
      <c r="E50" s="155"/>
    </row>
    <row r="51" spans="1:5" ht="14.25">
      <c r="A51" s="158" t="s">
        <v>1872</v>
      </c>
      <c r="B51" s="165">
        <v>50</v>
      </c>
      <c r="C51" s="166">
        <v>50</v>
      </c>
      <c r="D51" s="155"/>
      <c r="E51" s="155"/>
    </row>
    <row r="52" spans="1:5" ht="14.25">
      <c r="A52" s="158" t="s">
        <v>1873</v>
      </c>
      <c r="B52" s="165">
        <v>90</v>
      </c>
      <c r="C52" s="166">
        <v>10</v>
      </c>
      <c r="D52" s="155"/>
      <c r="E52" s="155"/>
    </row>
    <row r="53" spans="1:5" ht="14.25">
      <c r="A53" s="160" t="s">
        <v>1874</v>
      </c>
      <c r="B53" s="165">
        <v>100</v>
      </c>
      <c r="C53" s="166">
        <v>0</v>
      </c>
      <c r="D53" s="155"/>
      <c r="E53" s="155"/>
    </row>
    <row r="54" spans="1:5" ht="14.25">
      <c r="A54" s="158" t="s">
        <v>1875</v>
      </c>
      <c r="B54" s="165">
        <v>100</v>
      </c>
      <c r="C54" s="166">
        <v>0</v>
      </c>
      <c r="D54" s="155"/>
      <c r="E54" s="155"/>
    </row>
    <row r="55" spans="1:5" ht="14.25">
      <c r="A55" s="1149"/>
      <c r="B55" s="1150"/>
      <c r="C55" s="1705"/>
      <c r="D55" s="155"/>
      <c r="E55" s="155"/>
    </row>
    <row r="56" spans="1:5" ht="14.25">
      <c r="A56" s="155"/>
      <c r="B56" s="155"/>
      <c r="C56" s="155"/>
      <c r="D56" s="155"/>
      <c r="E56" s="155"/>
    </row>
    <row r="57" spans="1:5" ht="14.25">
      <c r="A57" s="155"/>
      <c r="B57" s="155"/>
      <c r="C57" s="155"/>
      <c r="D57" s="155"/>
      <c r="E57" s="155"/>
    </row>
    <row r="58" spans="1:5" ht="20.25">
      <c r="A58" s="181" t="s">
        <v>1884</v>
      </c>
      <c r="B58" s="155"/>
      <c r="C58" s="155"/>
      <c r="D58" s="155"/>
      <c r="E58" s="155"/>
    </row>
    <row r="59" spans="1:5" ht="16.5">
      <c r="A59" s="1706" t="s">
        <v>1885</v>
      </c>
      <c r="B59" s="1707" t="s">
        <v>1886</v>
      </c>
      <c r="C59" s="1707" t="s">
        <v>1887</v>
      </c>
      <c r="D59" s="1707" t="s">
        <v>1888</v>
      </c>
      <c r="E59" s="1708" t="s">
        <v>957</v>
      </c>
    </row>
    <row r="60" spans="1:5" ht="28.5">
      <c r="A60" s="1709"/>
      <c r="B60" s="1710" t="s">
        <v>1787</v>
      </c>
      <c r="C60" s="1275"/>
      <c r="D60" s="1275"/>
      <c r="E60" s="1448"/>
    </row>
    <row r="61" spans="1:5" ht="14.25">
      <c r="A61" s="158"/>
      <c r="B61" s="168"/>
      <c r="C61" s="440"/>
      <c r="D61" s="440"/>
      <c r="E61" s="169"/>
    </row>
    <row r="62" spans="1:5" ht="14.25">
      <c r="A62" s="158" t="s">
        <v>1889</v>
      </c>
      <c r="B62" s="170">
        <v>53</v>
      </c>
      <c r="C62" s="439">
        <v>1.4</v>
      </c>
      <c r="D62" s="439">
        <v>2.7</v>
      </c>
      <c r="E62" s="993">
        <v>3.25</v>
      </c>
    </row>
    <row r="63" spans="1:5" ht="14.25">
      <c r="A63" s="158" t="s">
        <v>1890</v>
      </c>
      <c r="B63" s="170">
        <v>65</v>
      </c>
      <c r="C63" s="439">
        <v>1.5</v>
      </c>
      <c r="D63" s="439">
        <v>2.8</v>
      </c>
      <c r="E63" s="993">
        <v>3.5</v>
      </c>
    </row>
    <row r="64" spans="1:5" ht="14.25">
      <c r="A64" s="158" t="s">
        <v>1891</v>
      </c>
      <c r="B64" s="170">
        <v>73</v>
      </c>
      <c r="C64" s="439">
        <v>1.6</v>
      </c>
      <c r="D64" s="439">
        <v>2.9</v>
      </c>
      <c r="E64" s="993">
        <v>3.75</v>
      </c>
    </row>
    <row r="65" spans="1:5" ht="14.25">
      <c r="A65" s="158" t="s">
        <v>1892</v>
      </c>
      <c r="B65" s="170">
        <v>82</v>
      </c>
      <c r="C65" s="439">
        <v>1.8</v>
      </c>
      <c r="D65" s="439">
        <v>3.1</v>
      </c>
      <c r="E65" s="993">
        <v>3.25</v>
      </c>
    </row>
    <row r="66" spans="1:5" ht="14.25">
      <c r="A66" s="158" t="s">
        <v>1893</v>
      </c>
      <c r="B66" s="170">
        <v>74</v>
      </c>
      <c r="C66" s="439">
        <v>1.3</v>
      </c>
      <c r="D66" s="439">
        <v>2.6</v>
      </c>
      <c r="E66" s="993">
        <v>2.75</v>
      </c>
    </row>
    <row r="67" spans="1:5" ht="14.25">
      <c r="A67" s="158" t="s">
        <v>1894</v>
      </c>
      <c r="B67" s="170">
        <v>59</v>
      </c>
      <c r="C67" s="439">
        <v>0.8</v>
      </c>
      <c r="D67" s="439">
        <v>2.2000000000000002</v>
      </c>
      <c r="E67" s="993">
        <v>2.75</v>
      </c>
    </row>
    <row r="68" spans="1:5" ht="14.25">
      <c r="A68" s="158" t="s">
        <v>1895</v>
      </c>
      <c r="B68" s="994">
        <v>50</v>
      </c>
      <c r="C68" s="439">
        <v>0.8</v>
      </c>
      <c r="D68" s="439">
        <v>1.6</v>
      </c>
      <c r="E68" s="993">
        <v>2.75</v>
      </c>
    </row>
    <row r="69" spans="1:5" ht="14.25">
      <c r="A69" s="158" t="s">
        <v>1896</v>
      </c>
      <c r="B69" s="994">
        <v>43</v>
      </c>
      <c r="C69" s="439">
        <v>0.8</v>
      </c>
      <c r="D69" s="439">
        <v>1.6</v>
      </c>
      <c r="E69" s="993">
        <v>2.75</v>
      </c>
    </row>
    <row r="70" spans="1:5" ht="14.25">
      <c r="A70" s="995" t="s">
        <v>1897</v>
      </c>
      <c r="B70" s="994">
        <v>12.81</v>
      </c>
      <c r="C70" s="996">
        <v>0.91</v>
      </c>
      <c r="D70" s="996">
        <v>0.3</v>
      </c>
      <c r="E70" s="993">
        <v>1.5</v>
      </c>
    </row>
    <row r="71" spans="1:5" ht="14.25">
      <c r="A71" s="1148"/>
      <c r="B71" s="1148"/>
      <c r="C71" s="1105"/>
      <c r="D71" s="1105"/>
      <c r="E71" s="1702"/>
    </row>
    <row r="72" spans="1:5" ht="14.25">
      <c r="A72" s="155"/>
      <c r="B72" s="155"/>
      <c r="C72" s="155"/>
      <c r="D72" s="155"/>
      <c r="E72" s="155"/>
    </row>
    <row r="73" spans="1:5" ht="14.25">
      <c r="A73" s="155"/>
      <c r="B73" s="155"/>
      <c r="C73" s="155"/>
      <c r="D73" s="155"/>
      <c r="E73" s="155"/>
    </row>
    <row r="74" spans="1:5" ht="20.25">
      <c r="A74" s="181" t="s">
        <v>1898</v>
      </c>
      <c r="B74" s="155"/>
      <c r="C74" s="155"/>
      <c r="D74" s="155"/>
      <c r="E74" s="155"/>
    </row>
    <row r="75" spans="1:5" ht="16.5">
      <c r="A75" s="1706" t="s">
        <v>400</v>
      </c>
      <c r="B75" s="1707" t="s">
        <v>1886</v>
      </c>
      <c r="C75" s="1707" t="s">
        <v>1887</v>
      </c>
      <c r="D75" s="1708" t="s">
        <v>1888</v>
      </c>
      <c r="E75" s="1708" t="s">
        <v>957</v>
      </c>
    </row>
    <row r="76" spans="1:5" ht="28.5">
      <c r="A76" s="1709"/>
      <c r="B76" s="1710" t="s">
        <v>1787</v>
      </c>
      <c r="C76" s="1275"/>
      <c r="D76" s="1275"/>
      <c r="E76" s="1448"/>
    </row>
    <row r="77" spans="1:5" ht="14.25">
      <c r="A77" s="158"/>
      <c r="B77" s="168"/>
      <c r="C77" s="440"/>
      <c r="D77" s="440"/>
      <c r="E77" s="169"/>
    </row>
    <row r="78" spans="1:5" ht="14.25">
      <c r="A78" s="172" t="s">
        <v>1878</v>
      </c>
      <c r="B78" s="170">
        <v>3.5</v>
      </c>
      <c r="C78" s="439">
        <v>0.7</v>
      </c>
      <c r="D78" s="439">
        <v>0.8</v>
      </c>
      <c r="E78" s="171">
        <v>1.6</v>
      </c>
    </row>
    <row r="79" spans="1:5" ht="14.25">
      <c r="A79" s="1148"/>
      <c r="B79" s="1148"/>
      <c r="C79" s="1105"/>
      <c r="D79" s="1105"/>
      <c r="E79" s="1702"/>
    </row>
    <row r="80" spans="1:5" ht="14.25">
      <c r="A80" s="155"/>
      <c r="B80" s="155"/>
      <c r="C80" s="155"/>
      <c r="D80" s="155"/>
      <c r="E80" s="155"/>
    </row>
    <row r="81" spans="1:5" ht="20.25">
      <c r="A81" s="181" t="s">
        <v>1899</v>
      </c>
      <c r="B81" s="155"/>
      <c r="C81" s="155"/>
      <c r="D81" s="155"/>
      <c r="E81" s="155"/>
    </row>
    <row r="82" spans="1:5" ht="16.5">
      <c r="A82" s="1711" t="s">
        <v>400</v>
      </c>
      <c r="B82" s="1708" t="s">
        <v>1900</v>
      </c>
      <c r="C82" s="1708" t="s">
        <v>1901</v>
      </c>
      <c r="D82" s="155"/>
      <c r="E82" s="155"/>
    </row>
    <row r="83" spans="1:5" ht="28.5">
      <c r="A83" s="1709"/>
      <c r="B83" s="1710" t="s">
        <v>1787</v>
      </c>
      <c r="C83" s="1449"/>
      <c r="D83" s="155"/>
      <c r="E83" s="155"/>
    </row>
    <row r="84" spans="1:5" ht="14.25">
      <c r="A84" s="158"/>
      <c r="B84" s="173"/>
      <c r="C84" s="166"/>
      <c r="D84" s="155"/>
      <c r="E84" s="155"/>
    </row>
    <row r="85" spans="1:5" ht="14.25">
      <c r="A85" s="172" t="s">
        <v>1878</v>
      </c>
      <c r="B85" s="997">
        <v>2.2599999999999998</v>
      </c>
      <c r="C85" s="998">
        <v>3173</v>
      </c>
      <c r="D85" s="155"/>
      <c r="E85" s="155"/>
    </row>
    <row r="86" spans="1:5">
      <c r="A86" s="1147"/>
      <c r="B86" s="1147"/>
      <c r="C86" s="299"/>
    </row>
    <row r="89" spans="1:5" ht="20.25">
      <c r="A89" s="181" t="s">
        <v>1902</v>
      </c>
      <c r="B89" s="155"/>
      <c r="C89" s="155"/>
    </row>
    <row r="90" spans="1:5" ht="15">
      <c r="A90" s="1711"/>
      <c r="B90" s="1712" t="s">
        <v>1903</v>
      </c>
      <c r="C90" s="1708"/>
    </row>
    <row r="91" spans="1:5" ht="14.25">
      <c r="A91" s="1709"/>
      <c r="B91" s="1710" t="s">
        <v>1904</v>
      </c>
      <c r="C91" s="1449"/>
    </row>
    <row r="92" spans="1:5" ht="14.25">
      <c r="A92" s="158"/>
      <c r="B92" s="173"/>
      <c r="C92" s="166"/>
    </row>
    <row r="93" spans="1:5" ht="14.25">
      <c r="A93" s="172">
        <v>2012</v>
      </c>
      <c r="B93" s="999">
        <v>3380.6588376306222</v>
      </c>
      <c r="C93" s="623"/>
    </row>
    <row r="94" spans="1:5" ht="14.25">
      <c r="A94" s="172">
        <v>2013</v>
      </c>
      <c r="B94" s="999">
        <v>6407.1335615999988</v>
      </c>
      <c r="C94" s="623"/>
    </row>
    <row r="95" spans="1:5" ht="14.25">
      <c r="A95" s="172">
        <v>2014</v>
      </c>
      <c r="B95" s="999">
        <v>6572.7333330000001</v>
      </c>
      <c r="C95" s="623"/>
    </row>
    <row r="96" spans="1:5" ht="14.25">
      <c r="A96" s="172">
        <v>2015</v>
      </c>
      <c r="B96" s="999">
        <v>6195.6076014011014</v>
      </c>
      <c r="C96" s="623"/>
    </row>
    <row r="97" spans="1:3" ht="14.25">
      <c r="A97" s="172">
        <v>2016</v>
      </c>
      <c r="B97" s="999">
        <v>2986.4513685269148</v>
      </c>
      <c r="C97" s="623"/>
    </row>
    <row r="98" spans="1:3" ht="14.25">
      <c r="A98" s="172">
        <v>2017</v>
      </c>
      <c r="B98" s="999">
        <v>2883.767399601652</v>
      </c>
      <c r="C98" s="623"/>
    </row>
    <row r="99" spans="1:3" ht="14.25">
      <c r="A99" s="172">
        <v>2018</v>
      </c>
      <c r="B99" s="999">
        <v>7900.7333329999992</v>
      </c>
      <c r="C99" s="623"/>
    </row>
    <row r="100" spans="1:3" ht="14.25">
      <c r="A100" s="172">
        <v>2019</v>
      </c>
      <c r="B100" s="999">
        <v>8195.7875484615251</v>
      </c>
      <c r="C100" s="623"/>
    </row>
    <row r="101" spans="1:3" ht="14.25">
      <c r="A101" s="172">
        <v>2020</v>
      </c>
      <c r="B101" s="999">
        <v>8045.5999996666669</v>
      </c>
      <c r="C101" s="623"/>
    </row>
    <row r="102" spans="1:3" ht="14.25">
      <c r="A102" s="172">
        <v>2021</v>
      </c>
      <c r="B102" s="999">
        <v>8211.1666666666679</v>
      </c>
      <c r="C102" s="623"/>
    </row>
    <row r="103" spans="1:3" ht="14.25">
      <c r="A103" s="172">
        <v>2022</v>
      </c>
      <c r="B103" s="999">
        <v>6200.3</v>
      </c>
      <c r="C103" s="623"/>
    </row>
    <row r="104" spans="1:3" ht="14.25">
      <c r="A104" s="1288">
        <v>2023</v>
      </c>
      <c r="B104" s="1289">
        <v>6566.3</v>
      </c>
      <c r="C104" s="623"/>
    </row>
    <row r="105" spans="1:3" ht="14.25">
      <c r="A105" s="172">
        <v>2024</v>
      </c>
      <c r="B105" s="999">
        <v>6833.9</v>
      </c>
      <c r="C105" s="623"/>
    </row>
    <row r="106" spans="1:3">
      <c r="A106" s="1147"/>
      <c r="B106" s="1147"/>
      <c r="C106" s="299"/>
    </row>
  </sheetData>
  <mergeCells count="3">
    <mergeCell ref="A41:A42"/>
    <mergeCell ref="C41:C42"/>
    <mergeCell ref="A1:C1"/>
  </mergeCells>
  <hyperlinks>
    <hyperlink ref="A1" location="Contents!A1" display="To table of contents" xr:uid="{F8406EC6-AF7E-48BA-B889-43079BE6CFE1}"/>
  </hyperlinks>
  <pageMargins left="0.7" right="0.7" top="0.75" bottom="0.75" header="0.3" footer="0.3"/>
  <pageSetup paperSize="9" orientation="portrait"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CF45-2DC3-4AFF-99E3-47D16625029F}">
  <dimension ref="A1:I79"/>
  <sheetViews>
    <sheetView topLeftCell="A54" zoomScaleNormal="100" workbookViewId="0">
      <selection activeCell="A2" sqref="A2"/>
    </sheetView>
  </sheetViews>
  <sheetFormatPr defaultColWidth="10.6640625" defaultRowHeight="12.75"/>
  <cols>
    <col min="1" max="1" width="59.1640625" style="123" customWidth="1"/>
    <col min="2" max="7" width="18.33203125" style="123" customWidth="1"/>
    <col min="8" max="16384" width="10.6640625" style="123"/>
  </cols>
  <sheetData>
    <row r="1" spans="1:9" ht="30.75" customHeight="1">
      <c r="A1" s="1026" t="s">
        <v>10</v>
      </c>
    </row>
    <row r="2" spans="1:9" ht="18.75">
      <c r="A2" s="174" t="s">
        <v>1905</v>
      </c>
    </row>
    <row r="3" spans="1:9" ht="18.75">
      <c r="A3" s="175" t="s">
        <v>1906</v>
      </c>
    </row>
    <row r="4" spans="1:9" ht="18.75">
      <c r="A4" s="174"/>
    </row>
    <row r="5" spans="1:9" ht="20.25">
      <c r="A5" s="181" t="s">
        <v>1907</v>
      </c>
      <c r="B5" s="155"/>
      <c r="C5" s="155"/>
      <c r="D5" s="155"/>
      <c r="E5" s="155"/>
      <c r="F5" s="155"/>
      <c r="G5" s="155"/>
    </row>
    <row r="6" spans="1:9" ht="16.350000000000001" customHeight="1">
      <c r="A6" s="1713" t="s">
        <v>1908</v>
      </c>
      <c r="B6" s="1707" t="s">
        <v>1909</v>
      </c>
      <c r="C6" s="1707" t="s">
        <v>1909</v>
      </c>
      <c r="D6" s="1961" t="s">
        <v>1886</v>
      </c>
      <c r="E6" s="1962"/>
      <c r="F6" s="1963"/>
      <c r="G6" s="1957" t="s">
        <v>1887</v>
      </c>
      <c r="H6" s="1958" t="s">
        <v>1910</v>
      </c>
      <c r="I6" s="1957" t="s">
        <v>957</v>
      </c>
    </row>
    <row r="7" spans="1:9" ht="15">
      <c r="A7" s="176" t="s">
        <v>1911</v>
      </c>
      <c r="B7" s="948" t="s">
        <v>1912</v>
      </c>
      <c r="C7" s="948" t="s">
        <v>1913</v>
      </c>
      <c r="D7" s="1714" t="s">
        <v>1914</v>
      </c>
      <c r="E7" s="1714" t="s">
        <v>1915</v>
      </c>
      <c r="F7" s="946" t="s">
        <v>1916</v>
      </c>
      <c r="G7" s="1958"/>
      <c r="H7" s="1964"/>
      <c r="I7" s="1958"/>
    </row>
    <row r="8" spans="1:9" ht="14.25">
      <c r="A8" s="1704"/>
      <c r="B8" s="1715"/>
      <c r="C8" s="1275"/>
      <c r="D8" s="1275"/>
      <c r="E8" s="1275"/>
      <c r="F8" s="1275"/>
      <c r="G8" s="1275"/>
      <c r="H8" s="1275"/>
      <c r="I8" s="1448"/>
    </row>
    <row r="9" spans="1:9" ht="15">
      <c r="A9" s="177">
        <v>10</v>
      </c>
      <c r="B9" s="178">
        <v>1.2</v>
      </c>
      <c r="C9" s="227">
        <v>1.21</v>
      </c>
      <c r="D9" s="227">
        <v>1.34</v>
      </c>
      <c r="E9" s="1716">
        <v>1.74</v>
      </c>
      <c r="F9" s="558">
        <v>6</v>
      </c>
      <c r="G9" s="227">
        <v>1.63</v>
      </c>
      <c r="H9" s="227">
        <v>4.46</v>
      </c>
      <c r="I9" s="179">
        <v>5.22</v>
      </c>
    </row>
    <row r="10" spans="1:9" ht="15">
      <c r="A10" s="177">
        <v>15</v>
      </c>
      <c r="B10" s="178">
        <v>1.1499999999999999</v>
      </c>
      <c r="C10" s="227">
        <v>1.18</v>
      </c>
      <c r="D10" s="227">
        <v>1.17</v>
      </c>
      <c r="E10" s="1716">
        <v>1.52</v>
      </c>
      <c r="F10" s="558">
        <v>3</v>
      </c>
      <c r="G10" s="227">
        <v>1.32</v>
      </c>
      <c r="H10" s="227">
        <v>2.74</v>
      </c>
      <c r="I10" s="179">
        <v>3.51</v>
      </c>
    </row>
    <row r="11" spans="1:9" ht="15">
      <c r="A11" s="177">
        <v>20</v>
      </c>
      <c r="B11" s="178">
        <v>1.1000000000000001</v>
      </c>
      <c r="C11" s="227">
        <v>1.1499999999999999</v>
      </c>
      <c r="D11" s="227">
        <v>1.1000000000000001</v>
      </c>
      <c r="E11" s="1716">
        <v>1.36</v>
      </c>
      <c r="F11" s="558">
        <v>1.75</v>
      </c>
      <c r="G11" s="227">
        <v>1.19</v>
      </c>
      <c r="H11" s="227">
        <v>2.02</v>
      </c>
      <c r="I11" s="179">
        <v>2.66</v>
      </c>
    </row>
    <row r="12" spans="1:9" ht="15">
      <c r="A12" s="177">
        <v>25</v>
      </c>
      <c r="B12" s="178">
        <v>1.07</v>
      </c>
      <c r="C12" s="227">
        <v>1.1299999999999999</v>
      </c>
      <c r="D12" s="227">
        <v>1.06</v>
      </c>
      <c r="E12" s="1716">
        <v>1.3</v>
      </c>
      <c r="F12" s="558">
        <v>1.45</v>
      </c>
      <c r="G12" s="227">
        <v>1.1200000000000001</v>
      </c>
      <c r="H12" s="227">
        <v>1.65</v>
      </c>
      <c r="I12" s="179">
        <v>2.14</v>
      </c>
    </row>
    <row r="13" spans="1:9" ht="15">
      <c r="A13" s="177">
        <v>30</v>
      </c>
      <c r="B13" s="178">
        <v>1.06</v>
      </c>
      <c r="C13" s="227">
        <v>1.1100000000000001</v>
      </c>
      <c r="D13" s="227">
        <v>1.04</v>
      </c>
      <c r="E13" s="1716">
        <v>1.32</v>
      </c>
      <c r="F13" s="558">
        <v>1.45</v>
      </c>
      <c r="G13" s="227">
        <v>1.08</v>
      </c>
      <c r="H13" s="227">
        <v>1.42</v>
      </c>
      <c r="I13" s="179">
        <v>1.8</v>
      </c>
    </row>
    <row r="14" spans="1:9" ht="27" customHeight="1">
      <c r="A14" s="177">
        <v>35</v>
      </c>
      <c r="B14" s="178">
        <v>1.05</v>
      </c>
      <c r="C14" s="227">
        <v>1.0900000000000001</v>
      </c>
      <c r="D14" s="227">
        <v>1.03</v>
      </c>
      <c r="E14" s="1716">
        <v>1.34</v>
      </c>
      <c r="F14" s="558">
        <v>1.45</v>
      </c>
      <c r="G14" s="227">
        <v>1.05</v>
      </c>
      <c r="H14" s="227">
        <v>1.27</v>
      </c>
      <c r="I14" s="179">
        <v>1.56</v>
      </c>
    </row>
    <row r="15" spans="1:9" ht="15">
      <c r="A15" s="177">
        <v>40</v>
      </c>
      <c r="B15" s="178">
        <v>1.0449999999999999</v>
      </c>
      <c r="C15" s="227">
        <v>1.07</v>
      </c>
      <c r="D15" s="227">
        <v>1.02</v>
      </c>
      <c r="E15" s="1716">
        <v>1.34</v>
      </c>
      <c r="F15" s="558">
        <v>1.45</v>
      </c>
      <c r="G15" s="227">
        <v>1.03</v>
      </c>
      <c r="H15" s="227">
        <v>1.1599999999999999</v>
      </c>
      <c r="I15" s="179">
        <v>1.38</v>
      </c>
    </row>
    <row r="16" spans="1:9" ht="15">
      <c r="A16" s="177">
        <v>45</v>
      </c>
      <c r="B16" s="178">
        <v>1.0349999999999999</v>
      </c>
      <c r="C16" s="227">
        <v>1.05</v>
      </c>
      <c r="D16" s="227">
        <v>1.01</v>
      </c>
      <c r="E16" s="1716">
        <v>1.32</v>
      </c>
      <c r="F16" s="558">
        <v>1.45</v>
      </c>
      <c r="G16" s="227">
        <v>1.01</v>
      </c>
      <c r="H16" s="227">
        <v>1.0900000000000001</v>
      </c>
      <c r="I16" s="179">
        <v>1.23</v>
      </c>
    </row>
    <row r="17" spans="1:9" ht="15">
      <c r="A17" s="177">
        <v>50</v>
      </c>
      <c r="B17" s="178">
        <v>1.03</v>
      </c>
      <c r="C17" s="227">
        <v>1.04</v>
      </c>
      <c r="D17" s="227">
        <v>1</v>
      </c>
      <c r="E17" s="1716">
        <v>1.3</v>
      </c>
      <c r="F17" s="558">
        <v>1.45</v>
      </c>
      <c r="G17" s="227">
        <v>1.01</v>
      </c>
      <c r="H17" s="227">
        <v>1.03</v>
      </c>
      <c r="I17" s="179">
        <v>1.1200000000000001</v>
      </c>
    </row>
    <row r="18" spans="1:9" ht="15">
      <c r="A18" s="177">
        <v>55</v>
      </c>
      <c r="B18" s="178">
        <v>1.0249999999999999</v>
      </c>
      <c r="C18" s="227">
        <v>1.03</v>
      </c>
      <c r="D18" s="227">
        <v>1</v>
      </c>
      <c r="E18" s="1716">
        <v>1.27</v>
      </c>
      <c r="F18" s="558">
        <v>1.45</v>
      </c>
      <c r="G18" s="227">
        <v>1</v>
      </c>
      <c r="H18" s="227">
        <v>1</v>
      </c>
      <c r="I18" s="179">
        <v>1.06</v>
      </c>
    </row>
    <row r="19" spans="1:9" ht="29.25" customHeight="1">
      <c r="A19" s="177">
        <v>60</v>
      </c>
      <c r="B19" s="178">
        <v>1.0149999999999999</v>
      </c>
      <c r="C19" s="227">
        <v>1.02</v>
      </c>
      <c r="D19" s="227">
        <v>0.99</v>
      </c>
      <c r="E19" s="1716">
        <v>1.23</v>
      </c>
      <c r="F19" s="558">
        <v>1.4</v>
      </c>
      <c r="G19" s="227">
        <v>1</v>
      </c>
      <c r="H19" s="227">
        <v>0.98</v>
      </c>
      <c r="I19" s="179">
        <v>1</v>
      </c>
    </row>
    <row r="20" spans="1:9" ht="15">
      <c r="A20" s="177">
        <v>65</v>
      </c>
      <c r="B20" s="178">
        <v>1.01</v>
      </c>
      <c r="C20" s="227">
        <v>1.01</v>
      </c>
      <c r="D20" s="227">
        <v>0.99</v>
      </c>
      <c r="E20" s="1716">
        <v>1.1299999999999999</v>
      </c>
      <c r="F20" s="558">
        <v>1.25</v>
      </c>
      <c r="G20" s="227">
        <v>0.99</v>
      </c>
      <c r="H20" s="227">
        <v>0.95</v>
      </c>
      <c r="I20" s="179">
        <v>0.94</v>
      </c>
    </row>
    <row r="21" spans="1:9" ht="15">
      <c r="A21" s="177">
        <v>70</v>
      </c>
      <c r="B21" s="178">
        <v>1</v>
      </c>
      <c r="C21" s="227">
        <v>1.01</v>
      </c>
      <c r="D21" s="227">
        <v>0.98</v>
      </c>
      <c r="E21" s="1716">
        <v>1.01</v>
      </c>
      <c r="F21" s="558">
        <v>1</v>
      </c>
      <c r="G21" s="227">
        <v>0.99</v>
      </c>
      <c r="H21" s="227">
        <v>0.92</v>
      </c>
      <c r="I21" s="179">
        <v>0.88</v>
      </c>
    </row>
    <row r="22" spans="1:9" ht="15">
      <c r="A22" s="177">
        <v>75</v>
      </c>
      <c r="B22" s="178">
        <v>1</v>
      </c>
      <c r="C22" s="227">
        <v>1</v>
      </c>
      <c r="D22" s="227">
        <v>0.98</v>
      </c>
      <c r="E22" s="1716">
        <v>0.95</v>
      </c>
      <c r="F22" s="558">
        <v>0.85</v>
      </c>
      <c r="G22" s="227">
        <v>0.98</v>
      </c>
      <c r="H22" s="227">
        <v>0.89</v>
      </c>
      <c r="I22" s="179">
        <v>0.82</v>
      </c>
    </row>
    <row r="23" spans="1:9" ht="15">
      <c r="A23" s="177">
        <v>80</v>
      </c>
      <c r="B23" s="178">
        <v>1.01</v>
      </c>
      <c r="C23" s="227">
        <v>1</v>
      </c>
      <c r="D23" s="227">
        <v>0.97</v>
      </c>
      <c r="E23" s="1716">
        <v>0.95</v>
      </c>
      <c r="F23" s="558">
        <v>0.85</v>
      </c>
      <c r="G23" s="227">
        <v>0.98</v>
      </c>
      <c r="H23" s="227">
        <v>0.87</v>
      </c>
      <c r="I23" s="179">
        <v>0.76</v>
      </c>
    </row>
    <row r="24" spans="1:9" ht="28.5" customHeight="1">
      <c r="A24" s="177">
        <v>85</v>
      </c>
      <c r="B24" s="178">
        <v>1.02</v>
      </c>
      <c r="C24" s="227">
        <v>1</v>
      </c>
      <c r="D24" s="227">
        <v>0.97</v>
      </c>
      <c r="E24" s="1716">
        <v>0.95</v>
      </c>
      <c r="F24" s="558">
        <v>0.85</v>
      </c>
      <c r="G24" s="227">
        <v>0.97</v>
      </c>
      <c r="H24" s="227">
        <v>0.84</v>
      </c>
      <c r="I24" s="179">
        <v>0.7</v>
      </c>
    </row>
    <row r="25" spans="1:9" ht="15">
      <c r="A25" s="177">
        <v>90</v>
      </c>
      <c r="B25" s="178">
        <v>1.03</v>
      </c>
      <c r="C25" s="227">
        <v>1.01</v>
      </c>
      <c r="D25" s="227">
        <v>0.97</v>
      </c>
      <c r="E25" s="1716">
        <v>0.95</v>
      </c>
      <c r="F25" s="558">
        <v>0.85</v>
      </c>
      <c r="G25" s="227">
        <v>0.97</v>
      </c>
      <c r="H25" s="227">
        <v>0.85</v>
      </c>
      <c r="I25" s="179">
        <v>0.7</v>
      </c>
    </row>
    <row r="26" spans="1:9" ht="15">
      <c r="A26" s="177">
        <v>95</v>
      </c>
      <c r="B26" s="178">
        <v>1.04</v>
      </c>
      <c r="C26" s="227">
        <v>1.02</v>
      </c>
      <c r="D26" s="227">
        <v>0.97</v>
      </c>
      <c r="E26" s="1716">
        <v>0.95</v>
      </c>
      <c r="F26" s="558">
        <v>0.85</v>
      </c>
      <c r="G26" s="227">
        <v>0.97</v>
      </c>
      <c r="H26" s="227">
        <v>0.86</v>
      </c>
      <c r="I26" s="179">
        <v>0.7</v>
      </c>
    </row>
    <row r="27" spans="1:9" ht="15">
      <c r="A27" s="177">
        <v>100</v>
      </c>
      <c r="B27" s="178">
        <v>1.05</v>
      </c>
      <c r="C27" s="227">
        <v>1.02</v>
      </c>
      <c r="D27" s="227">
        <v>0.97</v>
      </c>
      <c r="E27" s="1716">
        <v>0.95</v>
      </c>
      <c r="F27" s="558">
        <v>0.85</v>
      </c>
      <c r="G27" s="227">
        <v>0.97</v>
      </c>
      <c r="H27" s="227">
        <v>0.87</v>
      </c>
      <c r="I27" s="179">
        <v>0.7</v>
      </c>
    </row>
    <row r="28" spans="1:9" ht="14.25">
      <c r="A28" s="1148"/>
      <c r="B28" s="1148"/>
      <c r="C28" s="1105"/>
      <c r="D28" s="1105"/>
      <c r="E28" s="1105"/>
      <c r="F28" s="1105"/>
      <c r="G28" s="1105"/>
      <c r="H28" s="1105"/>
      <c r="I28" s="1702"/>
    </row>
    <row r="29" spans="1:9" ht="14.25">
      <c r="A29" s="155"/>
      <c r="B29" s="155"/>
      <c r="C29" s="155"/>
      <c r="D29" s="155"/>
      <c r="E29" s="155"/>
      <c r="F29" s="155"/>
      <c r="G29" s="155"/>
    </row>
    <row r="30" spans="1:9" ht="20.25">
      <c r="A30" s="181" t="s">
        <v>1917</v>
      </c>
      <c r="B30" s="155"/>
      <c r="C30" s="155"/>
      <c r="D30" s="155"/>
      <c r="E30" s="155"/>
      <c r="F30" s="155"/>
      <c r="G30" s="155"/>
    </row>
    <row r="31" spans="1:9" ht="14.25" customHeight="1">
      <c r="A31" s="1713" t="s">
        <v>1918</v>
      </c>
      <c r="B31" s="1959" t="s">
        <v>1919</v>
      </c>
      <c r="C31" s="1959" t="s">
        <v>1920</v>
      </c>
      <c r="D31" s="1959" t="s">
        <v>1921</v>
      </c>
      <c r="E31" s="1959" t="s">
        <v>1887</v>
      </c>
      <c r="F31" s="1959" t="s">
        <v>1910</v>
      </c>
      <c r="G31" s="1959" t="s">
        <v>957</v>
      </c>
    </row>
    <row r="32" spans="1:9" ht="14.25" customHeight="1">
      <c r="A32" s="176" t="s">
        <v>1922</v>
      </c>
      <c r="B32" s="1960"/>
      <c r="C32" s="1960"/>
      <c r="D32" s="1960"/>
      <c r="E32" s="1960"/>
      <c r="F32" s="1960"/>
      <c r="G32" s="1960"/>
    </row>
    <row r="33" spans="1:7" ht="15">
      <c r="A33" s="1717"/>
      <c r="B33" s="1718"/>
      <c r="C33" s="1719"/>
      <c r="D33" s="1719"/>
      <c r="E33" s="1719"/>
      <c r="F33" s="1719"/>
      <c r="G33" s="1720"/>
    </row>
    <row r="34" spans="1:7" ht="14.25">
      <c r="A34" s="177">
        <v>10</v>
      </c>
      <c r="B34" s="178">
        <v>1.4</v>
      </c>
      <c r="C34" s="227">
        <v>3.04</v>
      </c>
      <c r="D34" s="227">
        <v>0.3</v>
      </c>
      <c r="E34" s="227">
        <v>3</v>
      </c>
      <c r="F34" s="227">
        <v>5.44</v>
      </c>
      <c r="G34" s="179">
        <v>11.65</v>
      </c>
    </row>
    <row r="35" spans="1:7" ht="14.25">
      <c r="A35" s="177">
        <v>15</v>
      </c>
      <c r="B35" s="178">
        <v>1.4</v>
      </c>
      <c r="C35" s="227">
        <v>3.04</v>
      </c>
      <c r="D35" s="227">
        <v>0.34</v>
      </c>
      <c r="E35" s="227">
        <v>2.8</v>
      </c>
      <c r="F35" s="227">
        <v>5.1100000000000003</v>
      </c>
      <c r="G35" s="179">
        <v>10.83</v>
      </c>
    </row>
    <row r="36" spans="1:7" ht="14.25">
      <c r="A36" s="177">
        <v>20</v>
      </c>
      <c r="B36" s="178">
        <v>1.4</v>
      </c>
      <c r="C36" s="227">
        <v>3.04</v>
      </c>
      <c r="D36" s="227">
        <v>0.37</v>
      </c>
      <c r="E36" s="227">
        <v>2.8</v>
      </c>
      <c r="F36" s="227">
        <v>4.72</v>
      </c>
      <c r="G36" s="179">
        <v>9.9600000000000009</v>
      </c>
    </row>
    <row r="37" spans="1:7" ht="14.25">
      <c r="A37" s="177">
        <v>25</v>
      </c>
      <c r="B37" s="178">
        <v>1.4</v>
      </c>
      <c r="C37" s="227">
        <v>3.04</v>
      </c>
      <c r="D37" s="227">
        <v>0.41</v>
      </c>
      <c r="E37" s="227">
        <v>2.8</v>
      </c>
      <c r="F37" s="227">
        <v>4.3899999999999997</v>
      </c>
      <c r="G37" s="179">
        <v>9.09</v>
      </c>
    </row>
    <row r="38" spans="1:7" ht="14.25">
      <c r="A38" s="177">
        <v>30</v>
      </c>
      <c r="B38" s="178">
        <v>1.2</v>
      </c>
      <c r="C38" s="227">
        <v>2.02</v>
      </c>
      <c r="D38" s="227">
        <v>0.44</v>
      </c>
      <c r="E38" s="227">
        <v>1.5</v>
      </c>
      <c r="F38" s="227">
        <v>4</v>
      </c>
      <c r="G38" s="179">
        <v>8.26</v>
      </c>
    </row>
    <row r="39" spans="1:7" ht="29.25" customHeight="1">
      <c r="A39" s="177">
        <v>35</v>
      </c>
      <c r="B39" s="178">
        <v>1</v>
      </c>
      <c r="C39" s="227">
        <v>1</v>
      </c>
      <c r="D39" s="227">
        <v>0.47</v>
      </c>
      <c r="E39" s="227">
        <v>1</v>
      </c>
      <c r="F39" s="227">
        <v>3.61</v>
      </c>
      <c r="G39" s="179">
        <v>7.39</v>
      </c>
    </row>
    <row r="40" spans="1:7" ht="14.25">
      <c r="A40" s="177">
        <v>40</v>
      </c>
      <c r="B40" s="178">
        <v>1</v>
      </c>
      <c r="C40" s="227">
        <v>1</v>
      </c>
      <c r="D40" s="227">
        <v>0.51</v>
      </c>
      <c r="E40" s="227">
        <v>1</v>
      </c>
      <c r="F40" s="227">
        <v>3.28</v>
      </c>
      <c r="G40" s="179">
        <v>6.57</v>
      </c>
    </row>
    <row r="41" spans="1:7" ht="14.25">
      <c r="A41" s="177">
        <v>45</v>
      </c>
      <c r="B41" s="178">
        <v>1</v>
      </c>
      <c r="C41" s="227">
        <v>1</v>
      </c>
      <c r="D41" s="227">
        <v>0.54</v>
      </c>
      <c r="E41" s="227">
        <v>1</v>
      </c>
      <c r="F41" s="227">
        <v>2.89</v>
      </c>
      <c r="G41" s="179">
        <v>5.7</v>
      </c>
    </row>
    <row r="42" spans="1:7" ht="14.25">
      <c r="A42" s="177">
        <v>50</v>
      </c>
      <c r="B42" s="178">
        <v>1</v>
      </c>
      <c r="C42" s="227">
        <v>1</v>
      </c>
      <c r="D42" s="227">
        <v>0.56999999999999995</v>
      </c>
      <c r="E42" s="227">
        <v>1</v>
      </c>
      <c r="F42" s="227">
        <v>2.56</v>
      </c>
      <c r="G42" s="179">
        <v>4.83</v>
      </c>
    </row>
    <row r="43" spans="1:7" ht="14.25">
      <c r="A43" s="177">
        <v>55</v>
      </c>
      <c r="B43" s="178">
        <v>1</v>
      </c>
      <c r="C43" s="227">
        <v>1</v>
      </c>
      <c r="D43" s="227">
        <v>0.61</v>
      </c>
      <c r="E43" s="227">
        <v>1</v>
      </c>
      <c r="F43" s="227">
        <v>2.17</v>
      </c>
      <c r="G43" s="179">
        <v>4</v>
      </c>
    </row>
    <row r="44" spans="1:7" ht="29.25" customHeight="1">
      <c r="A44" s="177">
        <v>60</v>
      </c>
      <c r="B44" s="178">
        <v>1</v>
      </c>
      <c r="C44" s="227">
        <v>1</v>
      </c>
      <c r="D44" s="227">
        <v>0.64</v>
      </c>
      <c r="E44" s="227">
        <v>1</v>
      </c>
      <c r="F44" s="227">
        <v>1.83</v>
      </c>
      <c r="G44" s="179">
        <v>3.13</v>
      </c>
    </row>
    <row r="45" spans="1:7" ht="14.25">
      <c r="A45" s="177">
        <v>65</v>
      </c>
      <c r="B45" s="178">
        <v>1</v>
      </c>
      <c r="C45" s="227">
        <v>1</v>
      </c>
      <c r="D45" s="227">
        <v>0.68</v>
      </c>
      <c r="E45" s="227">
        <v>1</v>
      </c>
      <c r="F45" s="227">
        <v>1.44</v>
      </c>
      <c r="G45" s="179">
        <v>2.2599999999999998</v>
      </c>
    </row>
    <row r="46" spans="1:7" ht="14.25">
      <c r="A46" s="177">
        <v>70</v>
      </c>
      <c r="B46" s="178">
        <v>1</v>
      </c>
      <c r="C46" s="227">
        <v>1</v>
      </c>
      <c r="D46" s="227">
        <v>0.76</v>
      </c>
      <c r="E46" s="227">
        <v>1</v>
      </c>
      <c r="F46" s="227">
        <v>1.33</v>
      </c>
      <c r="G46" s="179">
        <v>1.96</v>
      </c>
    </row>
    <row r="47" spans="1:7" ht="14.25">
      <c r="A47" s="177">
        <v>75</v>
      </c>
      <c r="B47" s="178">
        <v>1</v>
      </c>
      <c r="C47" s="227">
        <v>1</v>
      </c>
      <c r="D47" s="227">
        <v>0.84</v>
      </c>
      <c r="E47" s="227">
        <v>1</v>
      </c>
      <c r="F47" s="227">
        <v>1.22</v>
      </c>
      <c r="G47" s="179">
        <v>1.65</v>
      </c>
    </row>
    <row r="48" spans="1:7" ht="14.25">
      <c r="A48" s="177">
        <v>80</v>
      </c>
      <c r="B48" s="178">
        <v>1</v>
      </c>
      <c r="C48" s="227">
        <v>1</v>
      </c>
      <c r="D48" s="227">
        <v>0.92</v>
      </c>
      <c r="E48" s="227">
        <v>1</v>
      </c>
      <c r="F48" s="227">
        <v>1.1100000000000001</v>
      </c>
      <c r="G48" s="179">
        <v>1.3</v>
      </c>
    </row>
    <row r="49" spans="1:7" ht="26.25" customHeight="1">
      <c r="A49" s="177">
        <v>85</v>
      </c>
      <c r="B49" s="178">
        <v>1</v>
      </c>
      <c r="C49" s="227">
        <v>1</v>
      </c>
      <c r="D49" s="227">
        <v>1</v>
      </c>
      <c r="E49" s="227">
        <v>1</v>
      </c>
      <c r="F49" s="227">
        <v>1</v>
      </c>
      <c r="G49" s="179">
        <v>1</v>
      </c>
    </row>
    <row r="50" spans="1:7" ht="14.25">
      <c r="A50" s="177">
        <v>90</v>
      </c>
      <c r="B50" s="178">
        <v>1</v>
      </c>
      <c r="C50" s="227">
        <v>1</v>
      </c>
      <c r="D50" s="227">
        <v>1</v>
      </c>
      <c r="E50" s="227">
        <v>1</v>
      </c>
      <c r="F50" s="227">
        <v>1</v>
      </c>
      <c r="G50" s="179">
        <v>1</v>
      </c>
    </row>
    <row r="51" spans="1:7" ht="14.25">
      <c r="A51" s="177">
        <v>95</v>
      </c>
      <c r="B51" s="178">
        <v>1</v>
      </c>
      <c r="C51" s="227">
        <v>1</v>
      </c>
      <c r="D51" s="227">
        <v>1</v>
      </c>
      <c r="E51" s="227">
        <v>1</v>
      </c>
      <c r="F51" s="227">
        <v>1</v>
      </c>
      <c r="G51" s="179">
        <v>1</v>
      </c>
    </row>
    <row r="52" spans="1:7" ht="14.25">
      <c r="A52" s="177">
        <v>100</v>
      </c>
      <c r="B52" s="178">
        <v>1</v>
      </c>
      <c r="C52" s="227">
        <v>1</v>
      </c>
      <c r="D52" s="227">
        <v>1</v>
      </c>
      <c r="E52" s="227">
        <v>1</v>
      </c>
      <c r="F52" s="227">
        <v>1</v>
      </c>
      <c r="G52" s="179">
        <v>1</v>
      </c>
    </row>
    <row r="53" spans="1:7" ht="14.25">
      <c r="A53" s="1151"/>
      <c r="B53" s="1148"/>
      <c r="C53" s="1105"/>
      <c r="D53" s="1105"/>
      <c r="E53" s="1105"/>
      <c r="F53" s="1105"/>
      <c r="G53" s="1702"/>
    </row>
    <row r="54" spans="1:7" ht="14.25">
      <c r="A54" s="155"/>
      <c r="B54" s="155"/>
      <c r="C54" s="155"/>
      <c r="D54" s="155"/>
      <c r="E54" s="155"/>
      <c r="F54" s="155"/>
      <c r="G54" s="155"/>
    </row>
    <row r="55" spans="1:7" ht="14.25">
      <c r="A55" s="155"/>
      <c r="B55" s="155"/>
      <c r="C55" s="155"/>
      <c r="D55" s="155"/>
      <c r="E55" s="155"/>
      <c r="F55" s="155"/>
      <c r="G55" s="155"/>
    </row>
    <row r="56" spans="1:7" ht="20.25">
      <c r="A56" s="181" t="s">
        <v>1923</v>
      </c>
      <c r="B56" s="155"/>
      <c r="C56" s="155"/>
      <c r="D56" s="155"/>
      <c r="E56" s="155"/>
      <c r="F56" s="155"/>
      <c r="G56" s="155"/>
    </row>
    <row r="57" spans="1:7" ht="15" customHeight="1">
      <c r="A57" s="1713" t="s">
        <v>1918</v>
      </c>
      <c r="B57" s="1959" t="s">
        <v>1909</v>
      </c>
      <c r="C57" s="1959" t="s">
        <v>1921</v>
      </c>
      <c r="D57" s="1959" t="s">
        <v>1887</v>
      </c>
      <c r="E57" s="1959" t="s">
        <v>1888</v>
      </c>
      <c r="F57" s="1959" t="s">
        <v>957</v>
      </c>
    </row>
    <row r="58" spans="1:7" ht="14.25" customHeight="1">
      <c r="A58" s="176" t="s">
        <v>1922</v>
      </c>
      <c r="B58" s="1960"/>
      <c r="C58" s="1960"/>
      <c r="D58" s="1960"/>
      <c r="E58" s="1960"/>
      <c r="F58" s="1960"/>
    </row>
    <row r="59" spans="1:7" ht="15">
      <c r="A59" s="1717"/>
      <c r="B59" s="1718"/>
      <c r="C59" s="1719"/>
      <c r="D59" s="1719"/>
      <c r="E59" s="1719"/>
      <c r="F59" s="1720"/>
    </row>
    <row r="60" spans="1:7" ht="14.25">
      <c r="A60" s="177">
        <v>10</v>
      </c>
      <c r="B60" s="178">
        <v>1.26</v>
      </c>
      <c r="C60" s="227">
        <v>0.23</v>
      </c>
      <c r="D60" s="227">
        <v>0.98</v>
      </c>
      <c r="E60" s="227">
        <v>48.71</v>
      </c>
      <c r="F60" s="179">
        <v>64.400000000000006</v>
      </c>
    </row>
    <row r="61" spans="1:7" ht="14.25">
      <c r="A61" s="177">
        <v>15</v>
      </c>
      <c r="B61" s="178">
        <v>1.17</v>
      </c>
      <c r="C61" s="227">
        <v>0.3</v>
      </c>
      <c r="D61" s="227">
        <v>0.95</v>
      </c>
      <c r="E61" s="227">
        <v>37.729999999999997</v>
      </c>
      <c r="F61" s="179">
        <v>51.15</v>
      </c>
    </row>
    <row r="62" spans="1:7" ht="14.25">
      <c r="A62" s="177">
        <v>20</v>
      </c>
      <c r="B62" s="178">
        <v>1.04</v>
      </c>
      <c r="C62" s="227">
        <v>0.41</v>
      </c>
      <c r="D62" s="227">
        <v>0.9</v>
      </c>
      <c r="E62" s="227">
        <v>22.35</v>
      </c>
      <c r="F62" s="179">
        <v>32.6</v>
      </c>
    </row>
    <row r="63" spans="1:7" ht="14.25">
      <c r="A63" s="177">
        <v>25</v>
      </c>
      <c r="B63" s="178">
        <v>0.96</v>
      </c>
      <c r="C63" s="227">
        <v>0.48</v>
      </c>
      <c r="D63" s="227">
        <v>0.88</v>
      </c>
      <c r="E63" s="227">
        <v>13.02</v>
      </c>
      <c r="F63" s="179">
        <v>21.34</v>
      </c>
    </row>
    <row r="64" spans="1:7" ht="14.25">
      <c r="A64" s="177">
        <v>30</v>
      </c>
      <c r="B64" s="178">
        <v>0.87</v>
      </c>
      <c r="C64" s="227">
        <v>0.55000000000000004</v>
      </c>
      <c r="D64" s="227">
        <v>0.85</v>
      </c>
      <c r="E64" s="227">
        <v>2.58</v>
      </c>
      <c r="F64" s="179">
        <v>8.75</v>
      </c>
    </row>
    <row r="65" spans="1:6" ht="30" customHeight="1">
      <c r="A65" s="177">
        <v>35</v>
      </c>
      <c r="B65" s="178">
        <v>0.88</v>
      </c>
      <c r="C65" s="227">
        <v>0.57999999999999996</v>
      </c>
      <c r="D65" s="227">
        <v>0.84</v>
      </c>
      <c r="E65" s="227">
        <v>2.46</v>
      </c>
      <c r="F65" s="179">
        <v>7.98</v>
      </c>
    </row>
    <row r="66" spans="1:6" ht="14.25">
      <c r="A66" s="177">
        <v>40</v>
      </c>
      <c r="B66" s="178">
        <v>0.89</v>
      </c>
      <c r="C66" s="227">
        <v>0.61</v>
      </c>
      <c r="D66" s="227">
        <v>0.84</v>
      </c>
      <c r="E66" s="227">
        <v>2.33</v>
      </c>
      <c r="F66" s="179">
        <v>7.2</v>
      </c>
    </row>
    <row r="67" spans="1:6" ht="14.25">
      <c r="A67" s="177">
        <v>45</v>
      </c>
      <c r="B67" s="178">
        <v>0.91</v>
      </c>
      <c r="C67" s="227">
        <v>0.64</v>
      </c>
      <c r="D67" s="227">
        <v>0.83</v>
      </c>
      <c r="E67" s="227">
        <v>2.21</v>
      </c>
      <c r="F67" s="179">
        <v>6.42</v>
      </c>
    </row>
    <row r="68" spans="1:6" ht="14.25">
      <c r="A68" s="177">
        <v>50</v>
      </c>
      <c r="B68" s="178">
        <v>0.92</v>
      </c>
      <c r="C68" s="227">
        <v>0.67</v>
      </c>
      <c r="D68" s="227">
        <v>0.82</v>
      </c>
      <c r="E68" s="227">
        <v>2.08</v>
      </c>
      <c r="F68" s="179">
        <v>5.65</v>
      </c>
    </row>
    <row r="69" spans="1:6" ht="14.25">
      <c r="A69" s="177">
        <v>55</v>
      </c>
      <c r="B69" s="178">
        <v>0.93</v>
      </c>
      <c r="C69" s="227">
        <v>0.7</v>
      </c>
      <c r="D69" s="227">
        <v>0.81</v>
      </c>
      <c r="E69" s="227">
        <v>1.96</v>
      </c>
      <c r="F69" s="179">
        <v>4.88</v>
      </c>
    </row>
    <row r="70" spans="1:6" ht="28.5" customHeight="1">
      <c r="A70" s="177">
        <v>60</v>
      </c>
      <c r="B70" s="178">
        <v>0.94</v>
      </c>
      <c r="C70" s="227">
        <v>0.74</v>
      </c>
      <c r="D70" s="227">
        <v>0.8</v>
      </c>
      <c r="E70" s="227">
        <v>1.83</v>
      </c>
      <c r="F70" s="179">
        <v>4.0999999999999996</v>
      </c>
    </row>
    <row r="71" spans="1:6" ht="14.25">
      <c r="A71" s="177">
        <v>65</v>
      </c>
      <c r="B71" s="178">
        <v>0.95</v>
      </c>
      <c r="C71" s="227">
        <v>0.77</v>
      </c>
      <c r="D71" s="227">
        <v>0.8</v>
      </c>
      <c r="E71" s="227">
        <v>1.71</v>
      </c>
      <c r="F71" s="179">
        <v>3.32</v>
      </c>
    </row>
    <row r="72" spans="1:6" ht="14.25">
      <c r="A72" s="177">
        <v>70</v>
      </c>
      <c r="B72" s="178">
        <v>0.96</v>
      </c>
      <c r="C72" s="227">
        <v>0.8</v>
      </c>
      <c r="D72" s="227">
        <v>0.79</v>
      </c>
      <c r="E72" s="227">
        <v>1.58</v>
      </c>
      <c r="F72" s="179">
        <v>2.5499999999999998</v>
      </c>
    </row>
    <row r="73" spans="1:6" ht="14.25">
      <c r="A73" s="177">
        <v>75</v>
      </c>
      <c r="B73" s="178">
        <v>0.97</v>
      </c>
      <c r="C73" s="227">
        <v>0.83</v>
      </c>
      <c r="D73" s="227">
        <v>0.78</v>
      </c>
      <c r="E73" s="227">
        <v>1.46</v>
      </c>
      <c r="F73" s="179">
        <v>1.77</v>
      </c>
    </row>
    <row r="74" spans="1:6" ht="14.25">
      <c r="A74" s="177">
        <v>80</v>
      </c>
      <c r="B74" s="178">
        <v>0.98</v>
      </c>
      <c r="C74" s="227">
        <v>0.86</v>
      </c>
      <c r="D74" s="227">
        <v>0.78</v>
      </c>
      <c r="E74" s="227">
        <v>1.33</v>
      </c>
      <c r="F74" s="179">
        <v>1</v>
      </c>
    </row>
    <row r="75" spans="1:6" ht="27" customHeight="1">
      <c r="A75" s="177">
        <v>85</v>
      </c>
      <c r="B75" s="178">
        <v>0.99</v>
      </c>
      <c r="C75" s="227">
        <v>0.93</v>
      </c>
      <c r="D75" s="227">
        <v>0.89</v>
      </c>
      <c r="E75" s="227">
        <v>1.17</v>
      </c>
      <c r="F75" s="179">
        <v>1</v>
      </c>
    </row>
    <row r="76" spans="1:6" ht="14.25">
      <c r="A76" s="177">
        <v>90</v>
      </c>
      <c r="B76" s="178">
        <v>0.99</v>
      </c>
      <c r="C76" s="227">
        <v>0.95</v>
      </c>
      <c r="D76" s="227">
        <v>0.92</v>
      </c>
      <c r="E76" s="227">
        <v>1.1000000000000001</v>
      </c>
      <c r="F76" s="179">
        <v>1</v>
      </c>
    </row>
    <row r="77" spans="1:6" ht="14.25">
      <c r="A77" s="177">
        <v>95</v>
      </c>
      <c r="B77" s="178">
        <v>1</v>
      </c>
      <c r="C77" s="227">
        <v>0.98</v>
      </c>
      <c r="D77" s="227">
        <v>0.96</v>
      </c>
      <c r="E77" s="227">
        <v>1.05</v>
      </c>
      <c r="F77" s="179">
        <v>1</v>
      </c>
    </row>
    <row r="78" spans="1:6" ht="14.25">
      <c r="A78" s="177">
        <v>100</v>
      </c>
      <c r="B78" s="178">
        <v>1</v>
      </c>
      <c r="C78" s="227">
        <v>1</v>
      </c>
      <c r="D78" s="227">
        <v>1</v>
      </c>
      <c r="E78" s="227">
        <v>1</v>
      </c>
      <c r="F78" s="179">
        <v>1</v>
      </c>
    </row>
    <row r="79" spans="1:6">
      <c r="A79" s="1147"/>
      <c r="B79" s="1147"/>
      <c r="C79" s="300"/>
      <c r="D79" s="300"/>
      <c r="E79" s="300"/>
      <c r="F79" s="299"/>
    </row>
  </sheetData>
  <mergeCells count="15">
    <mergeCell ref="I6:I7"/>
    <mergeCell ref="E57:E58"/>
    <mergeCell ref="G6:G7"/>
    <mergeCell ref="G31:G32"/>
    <mergeCell ref="B31:B32"/>
    <mergeCell ref="C31:C32"/>
    <mergeCell ref="D31:D32"/>
    <mergeCell ref="E31:E32"/>
    <mergeCell ref="F31:F32"/>
    <mergeCell ref="D6:F6"/>
    <mergeCell ref="H6:H7"/>
    <mergeCell ref="B57:B58"/>
    <mergeCell ref="C57:C58"/>
    <mergeCell ref="D57:D58"/>
    <mergeCell ref="F57:F58"/>
  </mergeCells>
  <hyperlinks>
    <hyperlink ref="A1" location="Contents!A1" display="To table of contents" xr:uid="{B0B185E2-A1F3-4EF1-8BA2-FE1B828DE66E}"/>
  </hyperlinks>
  <pageMargins left="0.7" right="0.7" top="0.75" bottom="0.75" header="0.3" footer="0.3"/>
  <pageSetup paperSize="9" orientation="portrait"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C7DD-2616-4E5F-B68D-EC57F48A245E}">
  <sheetPr codeName="Blad50">
    <tabColor rgb="FF00B050"/>
    <pageSetUpPr fitToPage="1"/>
  </sheetPr>
  <dimension ref="A1:H83"/>
  <sheetViews>
    <sheetView zoomScaleNormal="100" workbookViewId="0">
      <selection activeCell="A2" sqref="A2"/>
    </sheetView>
  </sheetViews>
  <sheetFormatPr defaultColWidth="10.6640625" defaultRowHeight="11.25"/>
  <cols>
    <col min="1" max="1" width="10.6640625" style="15" customWidth="1"/>
    <col min="2" max="7" width="20.6640625" style="15" customWidth="1"/>
    <col min="8" max="8" width="11.33203125" style="15" customWidth="1"/>
    <col min="9" max="16384" width="10.6640625" style="15"/>
  </cols>
  <sheetData>
    <row r="1" spans="1:8" ht="30.75" customHeight="1">
      <c r="A1" s="1869" t="s">
        <v>10</v>
      </c>
      <c r="B1" s="1869"/>
      <c r="C1" s="1869"/>
    </row>
    <row r="2" spans="1:8" ht="20.25">
      <c r="A2" s="134" t="s">
        <v>1924</v>
      </c>
      <c r="B2" s="12"/>
      <c r="C2" s="269"/>
      <c r="D2" s="270"/>
      <c r="E2" s="269"/>
      <c r="F2" s="269"/>
      <c r="G2" s="269"/>
    </row>
    <row r="3" spans="1:8" ht="12.75">
      <c r="A3" s="1721"/>
      <c r="B3" s="1722" t="s">
        <v>1925</v>
      </c>
      <c r="C3" s="1723"/>
      <c r="D3" s="1723"/>
      <c r="E3" s="1723"/>
      <c r="F3" s="1723"/>
      <c r="G3" s="1723"/>
      <c r="H3" s="1724"/>
    </row>
    <row r="4" spans="1:8" ht="12.75">
      <c r="A4" s="182"/>
      <c r="B4" s="1722" t="s">
        <v>1926</v>
      </c>
      <c r="C4" s="1725"/>
      <c r="D4" s="1725"/>
      <c r="E4" s="1725"/>
      <c r="F4" s="1726"/>
      <c r="G4" s="1722" t="s">
        <v>1927</v>
      </c>
      <c r="H4" s="1726"/>
    </row>
    <row r="5" spans="1:8" ht="12.75">
      <c r="A5" s="182"/>
      <c r="B5" s="1727" t="s">
        <v>1928</v>
      </c>
      <c r="C5" s="1727" t="s">
        <v>1929</v>
      </c>
      <c r="D5" s="1727" t="s">
        <v>1930</v>
      </c>
      <c r="E5" s="1727" t="s">
        <v>1931</v>
      </c>
      <c r="F5" s="1727" t="s">
        <v>1932</v>
      </c>
      <c r="G5" s="1728" t="s">
        <v>124</v>
      </c>
      <c r="H5" s="1729" t="s">
        <v>333</v>
      </c>
    </row>
    <row r="6" spans="1:8" ht="12.75">
      <c r="A6" s="1106"/>
      <c r="B6" s="268"/>
      <c r="C6" s="268"/>
      <c r="D6" s="268"/>
      <c r="E6" s="268"/>
      <c r="F6" s="268"/>
      <c r="G6" s="1152"/>
      <c r="H6" s="183" t="s">
        <v>1933</v>
      </c>
    </row>
    <row r="7" spans="1:8" ht="12.75">
      <c r="A7" s="184"/>
      <c r="B7" s="1730" t="s">
        <v>1732</v>
      </c>
      <c r="C7" s="1731"/>
      <c r="D7" s="1731"/>
      <c r="E7" s="1731"/>
      <c r="F7" s="1731"/>
      <c r="G7" s="12"/>
      <c r="H7" s="1732"/>
    </row>
    <row r="8" spans="1:8">
      <c r="A8" s="184"/>
      <c r="B8" s="184"/>
      <c r="H8" s="185"/>
    </row>
    <row r="9" spans="1:8" ht="12.75">
      <c r="A9" s="186">
        <v>1990</v>
      </c>
      <c r="B9" s="294">
        <v>11.544176054485197</v>
      </c>
      <c r="C9" s="295">
        <v>23.893205360892438</v>
      </c>
      <c r="D9" s="295">
        <v>19.259970246761533</v>
      </c>
      <c r="E9" s="295">
        <v>29.734999730104526</v>
      </c>
      <c r="F9" s="295">
        <v>9.002728574999999</v>
      </c>
      <c r="G9" s="295">
        <v>8.0462845103550205</v>
      </c>
      <c r="H9" s="604">
        <v>2.4096388914000006</v>
      </c>
    </row>
    <row r="10" spans="1:8" ht="12.75">
      <c r="A10" s="186">
        <v>1991</v>
      </c>
      <c r="B10" s="294">
        <v>11.805248646951876</v>
      </c>
      <c r="C10" s="295">
        <v>24.395788427937738</v>
      </c>
      <c r="D10" s="295">
        <v>19.471932943527865</v>
      </c>
      <c r="E10" s="295">
        <v>29.781404776427241</v>
      </c>
      <c r="F10" s="295">
        <v>9.1905113699999976</v>
      </c>
      <c r="G10" s="295">
        <v>8.3911071883010724</v>
      </c>
      <c r="H10" s="604">
        <v>2.4984478556999994</v>
      </c>
    </row>
    <row r="11" spans="1:8" ht="12.75">
      <c r="A11" s="186">
        <v>1992</v>
      </c>
      <c r="B11" s="294">
        <v>12.81154856559173</v>
      </c>
      <c r="C11" s="295">
        <v>26.440119426483957</v>
      </c>
      <c r="D11" s="295">
        <v>20.926825414851205</v>
      </c>
      <c r="E11" s="295">
        <v>31.746957102221668</v>
      </c>
      <c r="F11" s="295">
        <v>9.9588750000000008</v>
      </c>
      <c r="G11" s="295">
        <v>8.8539867762064901</v>
      </c>
      <c r="H11" s="604">
        <v>2.609385164099999</v>
      </c>
    </row>
    <row r="12" spans="1:8" ht="12.75">
      <c r="A12" s="186">
        <v>1993</v>
      </c>
      <c r="B12" s="294">
        <v>14.452660330913364</v>
      </c>
      <c r="C12" s="295">
        <v>29.79917341216925</v>
      </c>
      <c r="D12" s="295">
        <v>23.44141272774355</v>
      </c>
      <c r="E12" s="295">
        <v>35.348339700409376</v>
      </c>
      <c r="F12" s="295">
        <v>11.223040087499999</v>
      </c>
      <c r="G12" s="295">
        <v>8.7337565431040947</v>
      </c>
      <c r="H12" s="604">
        <v>2.5018495587000009</v>
      </c>
    </row>
    <row r="13" spans="1:8" ht="12.75">
      <c r="A13" s="186">
        <v>1994</v>
      </c>
      <c r="B13" s="294">
        <v>15.844174458747306</v>
      </c>
      <c r="C13" s="295">
        <v>32.640778231781198</v>
      </c>
      <c r="D13" s="295">
        <v>25.538959707782677</v>
      </c>
      <c r="E13" s="295">
        <v>38.30602880232815</v>
      </c>
      <c r="F13" s="295">
        <v>12.291741690000002</v>
      </c>
      <c r="G13" s="295">
        <v>8.5520534129003991</v>
      </c>
      <c r="H13" s="604">
        <v>2.5381409969999997</v>
      </c>
    </row>
    <row r="14" spans="1:8" ht="12.75">
      <c r="A14" s="186">
        <v>1995</v>
      </c>
      <c r="B14" s="294">
        <v>17.039199865094844</v>
      </c>
      <c r="C14" s="295">
        <v>35.076359933973201</v>
      </c>
      <c r="D14" s="295">
        <v>27.309049861814071</v>
      </c>
      <c r="E14" s="295">
        <v>40.757942054993336</v>
      </c>
      <c r="F14" s="295">
        <v>13.207825349999998</v>
      </c>
      <c r="G14" s="295">
        <v>8.6901036142358397</v>
      </c>
      <c r="H14" s="604">
        <v>2.5746761303999994</v>
      </c>
    </row>
    <row r="15" spans="1:8" ht="12.75">
      <c r="A15" s="186">
        <v>1996</v>
      </c>
      <c r="B15" s="294">
        <v>18.834317406906862</v>
      </c>
      <c r="C15" s="295">
        <v>38.508158368118437</v>
      </c>
      <c r="D15" s="295">
        <v>29.961782175129603</v>
      </c>
      <c r="E15" s="295">
        <v>44.846239335514781</v>
      </c>
      <c r="F15" s="295">
        <v>14.420826629999997</v>
      </c>
      <c r="G15" s="295">
        <v>8.3590550948754672</v>
      </c>
      <c r="H15" s="604">
        <v>2.3083326464999998</v>
      </c>
    </row>
    <row r="16" spans="1:8" ht="12.75">
      <c r="A16" s="186">
        <v>1997</v>
      </c>
      <c r="B16" s="294">
        <v>20.073803233892612</v>
      </c>
      <c r="C16" s="295">
        <v>41.281550761548559</v>
      </c>
      <c r="D16" s="295">
        <v>32.150543010545697</v>
      </c>
      <c r="E16" s="295">
        <v>48.24719650536634</v>
      </c>
      <c r="F16" s="295">
        <v>15.442130610000003</v>
      </c>
      <c r="G16" s="295">
        <v>8.3828783723384461</v>
      </c>
      <c r="H16" s="604">
        <v>2.388133618199999</v>
      </c>
    </row>
    <row r="17" spans="1:8" ht="12.75">
      <c r="A17" s="186">
        <v>1998</v>
      </c>
      <c r="B17" s="294">
        <v>21.088070873957886</v>
      </c>
      <c r="C17" s="295">
        <v>44.024274429386786</v>
      </c>
      <c r="D17" s="295">
        <v>34.462691261951328</v>
      </c>
      <c r="E17" s="295">
        <v>49.994733352514736</v>
      </c>
      <c r="F17" s="295">
        <v>16.917030944999997</v>
      </c>
      <c r="G17" s="295">
        <v>9.0703646242681248</v>
      </c>
      <c r="H17" s="604">
        <v>2.143002891300001</v>
      </c>
    </row>
    <row r="18" spans="1:8" ht="12.75">
      <c r="A18" s="186">
        <v>1999</v>
      </c>
      <c r="B18" s="294">
        <v>21.754230433771422</v>
      </c>
      <c r="C18" s="295">
        <v>45.703425115607381</v>
      </c>
      <c r="D18" s="295">
        <v>35.851207008593775</v>
      </c>
      <c r="E18" s="295">
        <v>51.439943388852598</v>
      </c>
      <c r="F18" s="295">
        <v>17.826821144999997</v>
      </c>
      <c r="G18" s="295">
        <v>9.5242763484702238</v>
      </c>
      <c r="H18" s="604">
        <v>2.2215155499000003</v>
      </c>
    </row>
    <row r="19" spans="1:8" ht="12.75">
      <c r="A19" s="186">
        <v>2000</v>
      </c>
      <c r="B19" s="294">
        <v>22.58565268094306</v>
      </c>
      <c r="C19" s="295">
        <v>47.479680219430023</v>
      </c>
      <c r="D19" s="295">
        <v>37.23476484716457</v>
      </c>
      <c r="E19" s="295">
        <v>53.507178135934204</v>
      </c>
      <c r="F19" s="295">
        <v>18.569586360000006</v>
      </c>
      <c r="G19" s="295">
        <v>10.421599060457099</v>
      </c>
      <c r="H19" s="604">
        <v>2.0417913873</v>
      </c>
    </row>
    <row r="20" spans="1:8" ht="12.75">
      <c r="A20" s="186">
        <v>2001</v>
      </c>
      <c r="B20" s="294">
        <v>22.840528775418083</v>
      </c>
      <c r="C20" s="295">
        <v>48.085616767474683</v>
      </c>
      <c r="D20" s="295">
        <v>37.639845335558057</v>
      </c>
      <c r="E20" s="295">
        <v>53.845369567469305</v>
      </c>
      <c r="F20" s="295">
        <v>18.719989792499998</v>
      </c>
      <c r="G20" s="295">
        <v>9.5335502581576623</v>
      </c>
      <c r="H20" s="604">
        <v>1.8741602244000006</v>
      </c>
    </row>
    <row r="21" spans="1:8" ht="12.75">
      <c r="A21" s="186">
        <v>2002</v>
      </c>
      <c r="B21" s="294">
        <v>22.724861448404219</v>
      </c>
      <c r="C21" s="295">
        <v>47.861051389594699</v>
      </c>
      <c r="D21" s="295">
        <v>37.357118095343132</v>
      </c>
      <c r="E21" s="295">
        <v>53.265873709649597</v>
      </c>
      <c r="F21" s="295">
        <v>18.341724539999994</v>
      </c>
      <c r="G21" s="295">
        <v>8.7426945857342062</v>
      </c>
      <c r="H21" s="604">
        <v>1.8990844962000004</v>
      </c>
    </row>
    <row r="22" spans="1:8" ht="12.75">
      <c r="A22" s="186">
        <v>2003</v>
      </c>
      <c r="B22" s="294">
        <v>23.21453212189515</v>
      </c>
      <c r="C22" s="295">
        <v>48.436032761205311</v>
      </c>
      <c r="D22" s="295">
        <v>37.41453673682468</v>
      </c>
      <c r="E22" s="295">
        <v>85.02174858724581</v>
      </c>
      <c r="F22" s="295">
        <v>18.309181447500006</v>
      </c>
      <c r="G22" s="295">
        <v>8.8544953264848321</v>
      </c>
      <c r="H22" s="604">
        <v>1.6872334181999995</v>
      </c>
    </row>
    <row r="23" spans="1:8" ht="12.75">
      <c r="A23" s="186">
        <v>2004</v>
      </c>
      <c r="B23" s="294">
        <v>23.966526366108955</v>
      </c>
      <c r="C23" s="295">
        <v>50.088665822521435</v>
      </c>
      <c r="D23" s="295">
        <v>38.512561117358807</v>
      </c>
      <c r="E23" s="295">
        <v>87.587119866586065</v>
      </c>
      <c r="F23" s="295">
        <v>19.001048227499997</v>
      </c>
      <c r="G23" s="295">
        <v>11.077075888079046</v>
      </c>
      <c r="H23" s="604">
        <v>1.4828140508999998</v>
      </c>
    </row>
    <row r="24" spans="1:8" ht="12.75">
      <c r="A24" s="186">
        <v>2005</v>
      </c>
      <c r="B24" s="294">
        <v>24.731529135320468</v>
      </c>
      <c r="C24" s="295">
        <v>51.448273054811999</v>
      </c>
      <c r="D24" s="295">
        <v>39.381766058020268</v>
      </c>
      <c r="E24" s="295">
        <v>90.802144514085683</v>
      </c>
      <c r="F24" s="295">
        <v>19.361376555000014</v>
      </c>
      <c r="G24" s="295">
        <v>12.409243124318641</v>
      </c>
      <c r="H24" s="604">
        <v>1.4617718897999992</v>
      </c>
    </row>
    <row r="25" spans="1:8" ht="12.75">
      <c r="A25" s="186">
        <v>2006</v>
      </c>
      <c r="B25" s="294">
        <v>24.954821799080786</v>
      </c>
      <c r="C25" s="295">
        <v>52.001685864902207</v>
      </c>
      <c r="D25" s="295">
        <v>39.822692914792199</v>
      </c>
      <c r="E25" s="295">
        <v>93.008506983223995</v>
      </c>
      <c r="F25" s="295">
        <v>19.965992887499997</v>
      </c>
      <c r="G25" s="295">
        <v>14.679357596247016</v>
      </c>
      <c r="H25" s="604">
        <v>1.4933255751000003</v>
      </c>
    </row>
    <row r="26" spans="1:8" ht="12.75">
      <c r="A26" s="187">
        <v>2007</v>
      </c>
      <c r="B26" s="294">
        <v>25.592232966128357</v>
      </c>
      <c r="C26" s="295">
        <v>53.101674664356558</v>
      </c>
      <c r="D26" s="295">
        <v>40.559187826362134</v>
      </c>
      <c r="E26" s="295">
        <v>91.90296997924635</v>
      </c>
      <c r="F26" s="295">
        <v>20.552720834999985</v>
      </c>
      <c r="G26" s="295">
        <v>15.316170640863476</v>
      </c>
      <c r="H26" s="604">
        <v>1.4570589522000001</v>
      </c>
    </row>
    <row r="27" spans="1:8" ht="12.75">
      <c r="A27" s="187">
        <v>2008</v>
      </c>
      <c r="B27" s="294">
        <v>25.488104360711375</v>
      </c>
      <c r="C27" s="295">
        <v>52.836191791693047</v>
      </c>
      <c r="D27" s="295">
        <v>40.26612448488941</v>
      </c>
      <c r="E27" s="295">
        <v>94.715921643178433</v>
      </c>
      <c r="F27" s="295">
        <v>20.394351172499981</v>
      </c>
      <c r="G27" s="295">
        <v>15.79905324700723</v>
      </c>
      <c r="H27" s="604">
        <v>1.6114876127999995</v>
      </c>
    </row>
    <row r="28" spans="1:8" ht="12.75">
      <c r="A28" s="187">
        <v>2009</v>
      </c>
      <c r="B28" s="294">
        <v>23.311158588511159</v>
      </c>
      <c r="C28" s="295">
        <v>48.303033951739124</v>
      </c>
      <c r="D28" s="295">
        <v>36.726611880173145</v>
      </c>
      <c r="E28" s="295">
        <v>83.475883103098369</v>
      </c>
      <c r="F28" s="295">
        <v>19.117279807499973</v>
      </c>
      <c r="G28" s="295">
        <v>14.256888393113606</v>
      </c>
      <c r="H28" s="604">
        <v>1.7129855429999994</v>
      </c>
    </row>
    <row r="29" spans="1:8" ht="12.75">
      <c r="A29" s="186">
        <v>2010</v>
      </c>
      <c r="B29" s="294">
        <v>24.059728279180806</v>
      </c>
      <c r="C29" s="295">
        <v>49.546578904650787</v>
      </c>
      <c r="D29" s="295">
        <v>37.363454506454509</v>
      </c>
      <c r="E29" s="295">
        <v>84.13240317447783</v>
      </c>
      <c r="F29" s="295">
        <v>20.285796067499994</v>
      </c>
      <c r="G29" s="295">
        <v>15.792595363804507</v>
      </c>
      <c r="H29" s="604">
        <v>1.6138814454000003</v>
      </c>
    </row>
    <row r="30" spans="1:8" ht="12.75">
      <c r="A30" s="187">
        <v>2011</v>
      </c>
      <c r="B30" s="294">
        <v>25.691580922471186</v>
      </c>
      <c r="C30" s="295">
        <v>53.135354372797963</v>
      </c>
      <c r="D30" s="295">
        <v>40.09237041989207</v>
      </c>
      <c r="E30" s="295">
        <v>93.380643332601537</v>
      </c>
      <c r="F30" s="295">
        <v>19.578990986666671</v>
      </c>
      <c r="G30" s="295">
        <v>15.775239394966713</v>
      </c>
      <c r="H30" s="604">
        <v>1.4888768742</v>
      </c>
    </row>
    <row r="31" spans="1:8" ht="12.75">
      <c r="A31" s="186">
        <v>2012</v>
      </c>
      <c r="B31" s="294">
        <v>25.440620014815298</v>
      </c>
      <c r="C31" s="295">
        <v>52.781258456876742</v>
      </c>
      <c r="D31" s="295">
        <v>39.851792225865019</v>
      </c>
      <c r="E31" s="295">
        <v>92.749948700583502</v>
      </c>
      <c r="F31" s="295">
        <v>17.46186367333333</v>
      </c>
      <c r="G31" s="295">
        <v>16.28848950522918</v>
      </c>
      <c r="H31" s="604">
        <v>1.3369994721000003</v>
      </c>
    </row>
    <row r="32" spans="1:8" ht="12.75">
      <c r="A32" s="187">
        <v>2013</v>
      </c>
      <c r="B32" s="294">
        <v>25.932130217883692</v>
      </c>
      <c r="C32" s="295">
        <v>53.490828027291371</v>
      </c>
      <c r="D32" s="295">
        <v>40.163621900219447</v>
      </c>
      <c r="E32" s="295">
        <v>89.741292259330635</v>
      </c>
      <c r="F32" s="295">
        <v>15.244089884999996</v>
      </c>
      <c r="G32" s="295">
        <v>17.974395942938283</v>
      </c>
      <c r="H32" s="604">
        <v>1.1921754048000006</v>
      </c>
    </row>
    <row r="33" spans="1:8" ht="12.75">
      <c r="A33" s="186">
        <v>2014</v>
      </c>
      <c r="B33" s="294">
        <v>27.041593098315861</v>
      </c>
      <c r="C33" s="295">
        <v>55.699817995023913</v>
      </c>
      <c r="D33" s="295">
        <v>41.691525848025123</v>
      </c>
      <c r="E33" s="295">
        <v>92.484480516743986</v>
      </c>
      <c r="F33" s="295">
        <v>13.308220304166666</v>
      </c>
      <c r="G33" s="295">
        <v>18.286473498834134</v>
      </c>
      <c r="H33" s="604">
        <v>1.1503096571999998</v>
      </c>
    </row>
    <row r="34" spans="1:8" ht="12.75">
      <c r="A34" s="187">
        <v>2015</v>
      </c>
      <c r="B34" s="294">
        <v>28.314101017324187</v>
      </c>
      <c r="C34" s="295">
        <v>58.083374756213765</v>
      </c>
      <c r="D34" s="295">
        <v>43.28059619318752</v>
      </c>
      <c r="E34" s="295">
        <v>95.450569005894323</v>
      </c>
      <c r="F34" s="295">
        <v>11.044304079999998</v>
      </c>
      <c r="G34" s="295">
        <v>18.739647731009178</v>
      </c>
      <c r="H34" s="604">
        <v>1.0809592844999993</v>
      </c>
    </row>
    <row r="35" spans="1:8" ht="12.75">
      <c r="A35" s="186">
        <v>2016</v>
      </c>
      <c r="B35" s="294">
        <v>29.735961080857439</v>
      </c>
      <c r="C35" s="295">
        <v>61.131908245279071</v>
      </c>
      <c r="D35" s="295">
        <v>45.623349241390599</v>
      </c>
      <c r="E35" s="295">
        <v>100.25860511596055</v>
      </c>
      <c r="F35" s="295">
        <v>11.662971769999995</v>
      </c>
      <c r="G35" s="295">
        <v>21.811214563133291</v>
      </c>
      <c r="H35" s="604">
        <v>1.0180322955000003</v>
      </c>
    </row>
    <row r="36" spans="1:8" ht="12.75">
      <c r="A36" s="186">
        <v>2017</v>
      </c>
      <c r="B36" s="294">
        <v>30.812618366409914</v>
      </c>
      <c r="C36" s="295">
        <v>63.220862302257288</v>
      </c>
      <c r="D36" s="295">
        <v>47.020345749748799</v>
      </c>
      <c r="E36" s="295">
        <v>102.82419870406628</v>
      </c>
      <c r="F36" s="295">
        <v>12.302708546666658</v>
      </c>
      <c r="G36" s="295">
        <v>21.329427357555307</v>
      </c>
      <c r="H36" s="604">
        <v>0.94750726349999992</v>
      </c>
    </row>
    <row r="37" spans="1:8" ht="12.75">
      <c r="A37" s="186">
        <v>2018</v>
      </c>
      <c r="B37" s="294">
        <v>31.226635508702003</v>
      </c>
      <c r="C37" s="295">
        <v>64.222871955161708</v>
      </c>
      <c r="D37" s="295">
        <v>47.714597809287831</v>
      </c>
      <c r="E37" s="295">
        <v>99.770203373714835</v>
      </c>
      <c r="F37" s="295">
        <v>12.690854573333336</v>
      </c>
      <c r="G37" s="295">
        <v>24.23219622545286</v>
      </c>
      <c r="H37" s="604">
        <v>1.0286357312999994</v>
      </c>
    </row>
    <row r="38" spans="1:8" ht="12.75">
      <c r="A38" s="186">
        <v>2019</v>
      </c>
      <c r="B38" s="294">
        <v>30.855284076953868</v>
      </c>
      <c r="C38" s="295">
        <v>63.618802847071755</v>
      </c>
      <c r="D38" s="295">
        <v>47.301637429414754</v>
      </c>
      <c r="E38" s="295">
        <v>102.8045984594462</v>
      </c>
      <c r="F38" s="295">
        <v>12.680726496666662</v>
      </c>
      <c r="G38" s="295">
        <v>25.873788501914198</v>
      </c>
      <c r="H38" s="604">
        <v>0.97179615269999997</v>
      </c>
    </row>
    <row r="39" spans="1:8" ht="12.75">
      <c r="A39" s="186">
        <v>2020</v>
      </c>
      <c r="B39" s="294">
        <v>16.764443641826965</v>
      </c>
      <c r="C39" s="295">
        <v>33.114417676880549</v>
      </c>
      <c r="D39" s="295">
        <v>23.925900235494638</v>
      </c>
      <c r="E39" s="295">
        <v>48.052618176667941</v>
      </c>
      <c r="F39" s="295">
        <v>6.222506426666663</v>
      </c>
      <c r="G39" s="295">
        <v>13.787553190683798</v>
      </c>
      <c r="H39" s="604">
        <v>0.88876406609999936</v>
      </c>
    </row>
    <row r="40" spans="1:8" ht="12.75">
      <c r="A40" s="186">
        <v>2021</v>
      </c>
      <c r="B40" s="294">
        <v>18.839583552157727</v>
      </c>
      <c r="C40" s="295">
        <v>37.459242767328341</v>
      </c>
      <c r="D40" s="295">
        <v>27.215554075053021</v>
      </c>
      <c r="E40" s="295">
        <v>52.894529123925338</v>
      </c>
      <c r="F40" s="295">
        <v>7.2977949933333326</v>
      </c>
      <c r="G40" s="295">
        <v>15.849818996220899</v>
      </c>
      <c r="H40" s="604">
        <v>1.0439251251000001</v>
      </c>
    </row>
    <row r="41" spans="1:8" ht="12.75">
      <c r="A41" s="186">
        <v>2022</v>
      </c>
      <c r="B41" s="294">
        <v>24.603172822396978</v>
      </c>
      <c r="C41" s="295">
        <v>50.339584391169815</v>
      </c>
      <c r="D41" s="295">
        <v>37.332543418453469</v>
      </c>
      <c r="E41" s="295">
        <v>79.208817907613849</v>
      </c>
      <c r="F41" s="295">
        <v>10.200556559999997</v>
      </c>
      <c r="G41" s="295">
        <v>26.957253296507833</v>
      </c>
      <c r="H41" s="604">
        <v>1.0850643687000001</v>
      </c>
    </row>
    <row r="42" spans="1:8" ht="12.75">
      <c r="A42" s="186">
        <v>2023</v>
      </c>
      <c r="B42" s="294">
        <v>27.183807056914905</v>
      </c>
      <c r="C42" s="295">
        <v>55.654905038612696</v>
      </c>
      <c r="D42" s="295">
        <v>41.205597223816895</v>
      </c>
      <c r="E42" s="295">
        <v>83.636443518020698</v>
      </c>
      <c r="F42" s="295">
        <v>11.326186173333332</v>
      </c>
      <c r="G42" s="295">
        <v>26.236974014781829</v>
      </c>
      <c r="H42" s="604">
        <v>0.9952754196000001</v>
      </c>
    </row>
    <row r="43" spans="1:8" ht="12.75">
      <c r="A43" s="186">
        <v>2024</v>
      </c>
      <c r="B43" s="294">
        <v>28.555837147119565</v>
      </c>
      <c r="C43" s="295">
        <v>58.67862714431481</v>
      </c>
      <c r="D43" s="295">
        <v>43.533634800119735</v>
      </c>
      <c r="E43" s="295">
        <v>100.87804828503508</v>
      </c>
      <c r="F43" s="295">
        <v>12.076918963333332</v>
      </c>
      <c r="G43" s="295">
        <v>25.755116070978126</v>
      </c>
      <c r="H43" s="604">
        <v>1.019121339</v>
      </c>
    </row>
    <row r="44" spans="1:8" ht="12.75">
      <c r="A44" s="186"/>
      <c r="B44" s="696"/>
      <c r="C44" s="697"/>
      <c r="D44" s="697"/>
      <c r="E44" s="697"/>
      <c r="F44" s="697"/>
      <c r="G44" s="697"/>
      <c r="H44" s="19"/>
    </row>
    <row r="45" spans="1:8" ht="12.75">
      <c r="A45" s="188"/>
      <c r="B45" s="267" t="s">
        <v>18</v>
      </c>
      <c r="C45" s="265"/>
      <c r="D45" s="265"/>
      <c r="E45" s="265"/>
      <c r="F45" s="265"/>
      <c r="G45" s="265"/>
      <c r="H45" s="19"/>
    </row>
    <row r="46" spans="1:8" ht="12.75">
      <c r="A46" s="188"/>
      <c r="B46" s="266"/>
      <c r="C46" s="265"/>
      <c r="D46" s="265"/>
      <c r="E46" s="265"/>
      <c r="F46" s="265"/>
      <c r="G46" s="12"/>
      <c r="H46" s="19"/>
    </row>
    <row r="47" spans="1:8" ht="12.75">
      <c r="A47" s="186">
        <v>1990</v>
      </c>
      <c r="B47" s="698">
        <v>0.50217189210010615</v>
      </c>
      <c r="C47" s="699">
        <v>1.0393575495988208</v>
      </c>
      <c r="D47" s="699">
        <v>0.83781038859012658</v>
      </c>
      <c r="E47" s="699">
        <v>1.2934741087875468</v>
      </c>
      <c r="F47" s="699">
        <v>0.39161869301249996</v>
      </c>
      <c r="G47" s="699">
        <v>0.35001337620044337</v>
      </c>
      <c r="H47" s="700">
        <v>0.10602411122159999</v>
      </c>
    </row>
    <row r="48" spans="1:8" ht="12.75">
      <c r="A48" s="186">
        <v>1991</v>
      </c>
      <c r="B48" s="698">
        <v>0.51352848860310663</v>
      </c>
      <c r="C48" s="699">
        <v>1.0612190961452916</v>
      </c>
      <c r="D48" s="699">
        <v>0.84703032157396219</v>
      </c>
      <c r="E48" s="699">
        <v>1.295492300286585</v>
      </c>
      <c r="F48" s="699">
        <v>0.39978724459499987</v>
      </c>
      <c r="G48" s="699">
        <v>0.36501316269109657</v>
      </c>
      <c r="H48" s="700">
        <v>0.10993170565080004</v>
      </c>
    </row>
    <row r="49" spans="1:8" ht="12.75">
      <c r="A49" s="186">
        <v>1992</v>
      </c>
      <c r="B49" s="698">
        <v>0.55730248867434018</v>
      </c>
      <c r="C49" s="699">
        <v>1.1501468758920521</v>
      </c>
      <c r="D49" s="699">
        <v>0.91031780696802755</v>
      </c>
      <c r="E49" s="699">
        <v>1.3809935014506423</v>
      </c>
      <c r="F49" s="699">
        <v>0.43321106250000002</v>
      </c>
      <c r="G49" s="699">
        <v>0.38514842476498246</v>
      </c>
      <c r="H49" s="700">
        <v>0.11481294722039996</v>
      </c>
    </row>
    <row r="50" spans="1:8" ht="12.75">
      <c r="A50" s="186">
        <v>1993</v>
      </c>
      <c r="B50" s="698">
        <v>0.62869081743583122</v>
      </c>
      <c r="C50" s="699">
        <v>1.2962652838693622</v>
      </c>
      <c r="D50" s="699">
        <v>1.0197021136448445</v>
      </c>
      <c r="E50" s="699">
        <v>1.5376534117438077</v>
      </c>
      <c r="F50" s="699">
        <v>0.48820224380624994</v>
      </c>
      <c r="G50" s="699">
        <v>0.37991840962502821</v>
      </c>
      <c r="H50" s="700">
        <v>0.11008138058280001</v>
      </c>
    </row>
    <row r="51" spans="1:8" ht="12.75">
      <c r="A51" s="186">
        <v>1994</v>
      </c>
      <c r="B51" s="698">
        <v>0.68922164339200775</v>
      </c>
      <c r="C51" s="699">
        <v>1.4198745786324822</v>
      </c>
      <c r="D51" s="699">
        <v>1.1109451262200465</v>
      </c>
      <c r="E51" s="699">
        <v>1.6663126166452742</v>
      </c>
      <c r="F51" s="699">
        <v>0.53469076351500011</v>
      </c>
      <c r="G51" s="699">
        <v>0.37201432346116764</v>
      </c>
      <c r="H51" s="700">
        <v>0.11167820386800001</v>
      </c>
    </row>
    <row r="52" spans="1:8" ht="12.75">
      <c r="A52" s="186">
        <v>1995</v>
      </c>
      <c r="B52" s="698">
        <v>0.74120520619882568</v>
      </c>
      <c r="C52" s="699">
        <v>1.5258218178078342</v>
      </c>
      <c r="D52" s="699">
        <v>1.1879437396749122</v>
      </c>
      <c r="E52" s="699">
        <v>1.7729705461602097</v>
      </c>
      <c r="F52" s="699">
        <v>0.57454040272499995</v>
      </c>
      <c r="G52" s="699">
        <v>0.37801950721925892</v>
      </c>
      <c r="H52" s="700">
        <v>0.1132857497376</v>
      </c>
    </row>
    <row r="53" spans="1:8" ht="12.75">
      <c r="A53" s="186">
        <v>1996</v>
      </c>
      <c r="B53" s="698">
        <v>0.81929283093524863</v>
      </c>
      <c r="C53" s="699">
        <v>1.6751052089331515</v>
      </c>
      <c r="D53" s="699">
        <v>1.3033376652341377</v>
      </c>
      <c r="E53" s="699">
        <v>1.9508115484228927</v>
      </c>
      <c r="F53" s="699">
        <v>0.62730595840499981</v>
      </c>
      <c r="G53" s="699">
        <v>0.36361889662708208</v>
      </c>
      <c r="H53" s="700">
        <v>0.10156663644600003</v>
      </c>
    </row>
    <row r="54" spans="1:8" ht="12.75">
      <c r="A54" s="186">
        <v>1997</v>
      </c>
      <c r="B54" s="698">
        <v>0.87321050628252883</v>
      </c>
      <c r="C54" s="699">
        <v>1.7957483370073624</v>
      </c>
      <c r="D54" s="699">
        <v>1.3985490067347377</v>
      </c>
      <c r="E54" s="699">
        <v>2.0987534184474352</v>
      </c>
      <c r="F54" s="699">
        <v>0.6717326815350001</v>
      </c>
      <c r="G54" s="699">
        <v>0.36465520919672234</v>
      </c>
      <c r="H54" s="700">
        <v>0.10507787920079997</v>
      </c>
    </row>
    <row r="55" spans="1:8" ht="12.75">
      <c r="A55" s="186">
        <v>1998</v>
      </c>
      <c r="B55" s="698">
        <v>0.91733277635786803</v>
      </c>
      <c r="C55" s="699">
        <v>1.9150788309858249</v>
      </c>
      <c r="D55" s="699">
        <v>1.4991376510898831</v>
      </c>
      <c r="E55" s="699">
        <v>2.174781964930391</v>
      </c>
      <c r="F55" s="699">
        <v>0.73589084610749989</v>
      </c>
      <c r="G55" s="699">
        <v>0.39456086115566341</v>
      </c>
      <c r="H55" s="700">
        <v>9.429212721719997E-2</v>
      </c>
    </row>
    <row r="56" spans="1:8" ht="12.75">
      <c r="A56" s="186">
        <v>1999</v>
      </c>
      <c r="B56" s="698">
        <v>0.94631063039950702</v>
      </c>
      <c r="C56" s="699">
        <v>1.9881205578414214</v>
      </c>
      <c r="D56" s="699">
        <v>1.5595373998038293</v>
      </c>
      <c r="E56" s="699">
        <v>2.2376478240070883</v>
      </c>
      <c r="F56" s="699">
        <v>0.77546671980749993</v>
      </c>
      <c r="G56" s="699">
        <v>0.41430602115845461</v>
      </c>
      <c r="H56" s="700">
        <v>9.7746684195600037E-2</v>
      </c>
    </row>
    <row r="57" spans="1:8" ht="12.75">
      <c r="A57" s="186">
        <v>2000</v>
      </c>
      <c r="B57" s="698">
        <v>0.98247678711652309</v>
      </c>
      <c r="C57" s="699">
        <v>2.0653780057177062</v>
      </c>
      <c r="D57" s="699">
        <v>1.6197178344986587</v>
      </c>
      <c r="E57" s="699">
        <v>2.3275681836811382</v>
      </c>
      <c r="F57" s="699">
        <v>0.80777700666000019</v>
      </c>
      <c r="G57" s="699">
        <v>0.45333955912988383</v>
      </c>
      <c r="H57" s="700">
        <v>8.9838821041199987E-2</v>
      </c>
    </row>
    <row r="58" spans="1:8" ht="12.75">
      <c r="A58" s="186">
        <v>2001</v>
      </c>
      <c r="B58" s="698">
        <v>0.99356362559028655</v>
      </c>
      <c r="C58" s="699">
        <v>2.0917326662801483</v>
      </c>
      <c r="D58" s="699">
        <v>1.6373371613320253</v>
      </c>
      <c r="E58" s="699">
        <v>2.3422776970089147</v>
      </c>
      <c r="F58" s="699">
        <v>0.81431955597374983</v>
      </c>
      <c r="G58" s="699">
        <v>0.4147094362298584</v>
      </c>
      <c r="H58" s="700">
        <v>8.2463049873600036E-2</v>
      </c>
    </row>
    <row r="59" spans="1:8" ht="12.75">
      <c r="A59" s="186">
        <v>2002</v>
      </c>
      <c r="B59" s="698">
        <v>0.9885318451420837</v>
      </c>
      <c r="C59" s="699">
        <v>2.0819607273873699</v>
      </c>
      <c r="D59" s="699">
        <v>1.6250370040484263</v>
      </c>
      <c r="E59" s="699">
        <v>2.3170679961777578</v>
      </c>
      <c r="F59" s="699">
        <v>0.79786501748999983</v>
      </c>
      <c r="G59" s="699">
        <v>0.38030721447943783</v>
      </c>
      <c r="H59" s="700">
        <v>8.3559717832799973E-2</v>
      </c>
    </row>
    <row r="60" spans="1:8" ht="12.75">
      <c r="A60" s="186">
        <v>2003</v>
      </c>
      <c r="B60" s="698">
        <v>1.009832781984239</v>
      </c>
      <c r="C60" s="699">
        <v>2.1069756299699303</v>
      </c>
      <c r="D60" s="699">
        <v>1.6275360972358737</v>
      </c>
      <c r="E60" s="699">
        <v>3.6984497437771928</v>
      </c>
      <c r="F60" s="699">
        <v>0.79644939296625028</v>
      </c>
      <c r="G60" s="699">
        <v>0.38517054670209011</v>
      </c>
      <c r="H60" s="700">
        <v>7.4238270400800041E-2</v>
      </c>
    </row>
    <row r="61" spans="1:8" ht="12.75">
      <c r="A61" s="186">
        <v>2004</v>
      </c>
      <c r="B61" s="698">
        <v>1.0425445300566891</v>
      </c>
      <c r="C61" s="699">
        <v>2.1788652462196825</v>
      </c>
      <c r="D61" s="699">
        <v>1.6753001331051081</v>
      </c>
      <c r="E61" s="699">
        <v>3.8100432453644939</v>
      </c>
      <c r="F61" s="699">
        <v>0.82654559789624982</v>
      </c>
      <c r="G61" s="699">
        <v>0.48185280113143852</v>
      </c>
      <c r="H61" s="700">
        <v>6.5243818239599988E-2</v>
      </c>
    </row>
    <row r="62" spans="1:8" ht="12.75">
      <c r="A62" s="186">
        <v>2005</v>
      </c>
      <c r="B62" s="698">
        <v>1.0758221226283404</v>
      </c>
      <c r="C62" s="699">
        <v>2.2380077256593216</v>
      </c>
      <c r="D62" s="699">
        <v>1.7131103561483818</v>
      </c>
      <c r="E62" s="699">
        <v>3.949896642690728</v>
      </c>
      <c r="F62" s="699">
        <v>0.84221988014250049</v>
      </c>
      <c r="G62" s="699">
        <v>0.53980207590786067</v>
      </c>
      <c r="H62" s="700">
        <v>6.4317963151199989E-2</v>
      </c>
    </row>
    <row r="63" spans="1:8" ht="12.75">
      <c r="A63" s="186">
        <v>2006</v>
      </c>
      <c r="B63" s="698">
        <v>1.0855353837518142</v>
      </c>
      <c r="C63" s="699">
        <v>2.2620817354532456</v>
      </c>
      <c r="D63" s="699">
        <v>1.7322908924242106</v>
      </c>
      <c r="E63" s="699">
        <v>4.0458735967942445</v>
      </c>
      <c r="F63" s="699">
        <v>0.86852069060624992</v>
      </c>
      <c r="G63" s="699">
        <v>0.63855205543674542</v>
      </c>
      <c r="H63" s="700">
        <v>6.5706325304399987E-2</v>
      </c>
    </row>
    <row r="64" spans="1:8" ht="12.75">
      <c r="A64" s="187">
        <v>2007</v>
      </c>
      <c r="B64" s="698">
        <v>1.1132626563924335</v>
      </c>
      <c r="C64" s="699">
        <v>2.3099296413095103</v>
      </c>
      <c r="D64" s="699">
        <v>1.7643277095870031</v>
      </c>
      <c r="E64" s="699">
        <v>3.9977822384207164</v>
      </c>
      <c r="F64" s="699">
        <v>0.89404335632249932</v>
      </c>
      <c r="G64" s="699">
        <v>0.66625342287756195</v>
      </c>
      <c r="H64" s="700">
        <v>6.4110593896799989E-2</v>
      </c>
    </row>
    <row r="65" spans="1:8" ht="12.75">
      <c r="A65" s="187">
        <v>2008</v>
      </c>
      <c r="B65" s="698">
        <v>1.1087329624302447</v>
      </c>
      <c r="C65" s="699">
        <v>2.2983799258486473</v>
      </c>
      <c r="D65" s="699">
        <v>1.7515789297714393</v>
      </c>
      <c r="E65" s="699">
        <v>4.1201474357342622</v>
      </c>
      <c r="F65" s="699">
        <v>0.88715427600374919</v>
      </c>
      <c r="G65" s="699">
        <v>0.687258816244815</v>
      </c>
      <c r="H65" s="700">
        <v>7.0905454963200013E-2</v>
      </c>
    </row>
    <row r="66" spans="1:8" ht="12.75">
      <c r="A66" s="187">
        <v>2009</v>
      </c>
      <c r="B66" s="698">
        <v>1.0140357874518355</v>
      </c>
      <c r="C66" s="699">
        <v>2.1011871099906521</v>
      </c>
      <c r="D66" s="699">
        <v>1.5976099377817821</v>
      </c>
      <c r="E66" s="699">
        <v>3.6312030458637796</v>
      </c>
      <c r="F66" s="699">
        <v>0.83160167162624887</v>
      </c>
      <c r="G66" s="699">
        <v>0.62017464510044162</v>
      </c>
      <c r="H66" s="700">
        <v>7.5371363891999971E-2</v>
      </c>
    </row>
    <row r="67" spans="1:8" ht="12.75">
      <c r="A67" s="186">
        <v>2010</v>
      </c>
      <c r="B67" s="698">
        <v>1.0465983800541652</v>
      </c>
      <c r="C67" s="699">
        <v>2.1552788326723089</v>
      </c>
      <c r="D67" s="699">
        <v>1.6253115123205211</v>
      </c>
      <c r="E67" s="699">
        <v>3.6597608416497858</v>
      </c>
      <c r="F67" s="699">
        <v>0.88243212893624978</v>
      </c>
      <c r="G67" s="699">
        <v>0.68697789832549649</v>
      </c>
      <c r="H67" s="700">
        <v>7.1010783597600033E-2</v>
      </c>
    </row>
    <row r="68" spans="1:8" ht="12.75">
      <c r="A68" s="187">
        <v>2011</v>
      </c>
      <c r="B68" s="698">
        <v>1.1175839221181467</v>
      </c>
      <c r="C68" s="699">
        <v>2.3113899682217109</v>
      </c>
      <c r="D68" s="699">
        <v>1.7440190720825555</v>
      </c>
      <c r="E68" s="699">
        <v>4.0620589784481673</v>
      </c>
      <c r="F68" s="699">
        <v>0.8516861079200001</v>
      </c>
      <c r="G68" s="699">
        <v>0.68622291368105126</v>
      </c>
      <c r="H68" s="700">
        <v>6.5510582464799988E-2</v>
      </c>
    </row>
    <row r="69" spans="1:8" ht="12.75">
      <c r="A69" s="186">
        <v>2012</v>
      </c>
      <c r="B69" s="698">
        <v>1.1066671559286656</v>
      </c>
      <c r="C69" s="699">
        <v>2.295987166041638</v>
      </c>
      <c r="D69" s="699">
        <v>1.7335540580183784</v>
      </c>
      <c r="E69" s="699">
        <v>4.0346238125473821</v>
      </c>
      <c r="F69" s="699">
        <v>0.75959106978999991</v>
      </c>
      <c r="G69" s="699">
        <v>0.70854929347746942</v>
      </c>
      <c r="H69" s="700">
        <v>5.8827976772399988E-2</v>
      </c>
    </row>
    <row r="70" spans="1:8" ht="12.75">
      <c r="A70" s="187">
        <v>2013</v>
      </c>
      <c r="B70" s="698">
        <v>1.1280478116225408</v>
      </c>
      <c r="C70" s="699">
        <v>2.3268529704621752</v>
      </c>
      <c r="D70" s="699">
        <v>1.7471184224780463</v>
      </c>
      <c r="E70" s="699">
        <v>3.9037470424328822</v>
      </c>
      <c r="F70" s="699">
        <v>0.66311790999749987</v>
      </c>
      <c r="G70" s="699">
        <v>0.78188622351781467</v>
      </c>
      <c r="H70" s="700">
        <v>5.2455717811199995E-2</v>
      </c>
    </row>
    <row r="71" spans="1:8" ht="12.75">
      <c r="A71" s="186">
        <v>2014</v>
      </c>
      <c r="B71" s="698">
        <v>1.1763095517353399</v>
      </c>
      <c r="C71" s="699">
        <v>2.4229454149735399</v>
      </c>
      <c r="D71" s="699">
        <v>1.8135828359193429</v>
      </c>
      <c r="E71" s="699">
        <v>4.0230762575663634</v>
      </c>
      <c r="F71" s="699">
        <v>0.57890758323125002</v>
      </c>
      <c r="G71" s="699">
        <v>0.79546159719928478</v>
      </c>
      <c r="H71" s="700">
        <v>5.0613624916800014E-2</v>
      </c>
    </row>
    <row r="72" spans="1:8" ht="12.75">
      <c r="A72" s="187">
        <v>2015</v>
      </c>
      <c r="B72" s="698">
        <v>1.2316637364507022</v>
      </c>
      <c r="C72" s="699">
        <v>2.5266313134077989</v>
      </c>
      <c r="D72" s="699">
        <v>1.8827079072059072</v>
      </c>
      <c r="E72" s="699">
        <v>4.152101563084404</v>
      </c>
      <c r="F72" s="699">
        <v>0.48042722747999994</v>
      </c>
      <c r="G72" s="699">
        <v>0.81517467629889917</v>
      </c>
      <c r="H72" s="700">
        <v>4.7562208517999999E-2</v>
      </c>
    </row>
    <row r="73" spans="1:8" ht="12.75">
      <c r="A73" s="186">
        <v>2016</v>
      </c>
      <c r="B73" s="698">
        <v>1.2935145343716987</v>
      </c>
      <c r="C73" s="699">
        <v>2.6592409750096393</v>
      </c>
      <c r="D73" s="699">
        <v>1.984616996004491</v>
      </c>
      <c r="E73" s="699">
        <v>4.3612505297442841</v>
      </c>
      <c r="F73" s="699">
        <v>0.50733927199499984</v>
      </c>
      <c r="G73" s="699">
        <v>0.94878783349629758</v>
      </c>
      <c r="H73" s="700">
        <v>4.4793421001999997E-2</v>
      </c>
    </row>
    <row r="74" spans="1:8" ht="12.75">
      <c r="A74" s="186">
        <v>2017</v>
      </c>
      <c r="B74" s="698">
        <v>1.3403490524374313</v>
      </c>
      <c r="C74" s="699">
        <v>2.7501094041981924</v>
      </c>
      <c r="D74" s="699">
        <v>2.045385895603073</v>
      </c>
      <c r="E74" s="699">
        <v>4.4728534593868838</v>
      </c>
      <c r="F74" s="699">
        <v>0.53516782177999955</v>
      </c>
      <c r="G74" s="699">
        <v>0.92783009005365635</v>
      </c>
      <c r="H74" s="700">
        <v>4.1690319594000005E-2</v>
      </c>
    </row>
    <row r="75" spans="1:8" ht="12.75">
      <c r="A75" s="186">
        <v>2018</v>
      </c>
      <c r="B75" s="698">
        <v>1.3583588238149371</v>
      </c>
      <c r="C75" s="699">
        <v>2.7936973011295341</v>
      </c>
      <c r="D75" s="699">
        <v>2.0755860482270205</v>
      </c>
      <c r="E75" s="699">
        <v>4.3400048139085952</v>
      </c>
      <c r="F75" s="699">
        <v>0.55205217394000006</v>
      </c>
      <c r="G75" s="699">
        <v>1.0541005358071989</v>
      </c>
      <c r="H75" s="700">
        <v>4.5259972177199972E-2</v>
      </c>
    </row>
    <row r="76" spans="1:8" ht="12.75">
      <c r="A76" s="186">
        <v>2019</v>
      </c>
      <c r="B76" s="698">
        <v>1.342204959507393</v>
      </c>
      <c r="C76" s="699">
        <v>2.7674192487076215</v>
      </c>
      <c r="D76" s="699">
        <v>2.0576218204230416</v>
      </c>
      <c r="E76" s="699">
        <v>4.4720005992899097</v>
      </c>
      <c r="F76" s="699">
        <v>0.55161160260499975</v>
      </c>
      <c r="G76" s="699">
        <v>1.1255097998332682</v>
      </c>
      <c r="H76" s="700">
        <v>4.2759030718799981E-2</v>
      </c>
    </row>
    <row r="77" spans="1:8" ht="12.75">
      <c r="A77" s="186">
        <v>2020</v>
      </c>
      <c r="B77" s="698">
        <v>0.72925330512357311</v>
      </c>
      <c r="C77" s="699">
        <v>1.4404772660243041</v>
      </c>
      <c r="D77" s="699">
        <v>1.0407767077505168</v>
      </c>
      <c r="E77" s="699">
        <v>2.0902889468450554</v>
      </c>
      <c r="F77" s="699">
        <v>0.27067902955999984</v>
      </c>
      <c r="G77" s="699">
        <v>0.59975856379474557</v>
      </c>
      <c r="H77" s="700">
        <v>3.9105618908399982E-2</v>
      </c>
    </row>
    <row r="78" spans="1:8" ht="12.75">
      <c r="A78" s="186">
        <v>2021</v>
      </c>
      <c r="B78" s="698">
        <v>0.819522029337861</v>
      </c>
      <c r="C78" s="699">
        <v>1.6294788658537829</v>
      </c>
      <c r="D78" s="699">
        <v>1.1838774105188064</v>
      </c>
      <c r="E78" s="699">
        <v>2.3009127741387521</v>
      </c>
      <c r="F78" s="699">
        <v>0.31745408220999999</v>
      </c>
      <c r="G78" s="699">
        <v>0.68946712633560903</v>
      </c>
      <c r="H78" s="700">
        <v>4.5932705504399977E-2</v>
      </c>
    </row>
    <row r="79" spans="1:8" ht="12.75">
      <c r="A79" s="186">
        <v>2022</v>
      </c>
      <c r="B79" s="698">
        <v>1.0702382455498685</v>
      </c>
      <c r="C79" s="699">
        <v>2.1897749398558872</v>
      </c>
      <c r="D79" s="699">
        <v>1.6239669647402257</v>
      </c>
      <c r="E79" s="699">
        <v>3.4455848184132027</v>
      </c>
      <c r="F79" s="699">
        <v>0.44372421035999993</v>
      </c>
      <c r="G79" s="699">
        <v>1.1726405183980904</v>
      </c>
      <c r="H79" s="700">
        <v>4.7742832222799993E-2</v>
      </c>
    </row>
    <row r="80" spans="1:8" ht="12.75">
      <c r="A80" s="186">
        <v>2023</v>
      </c>
      <c r="B80" s="698">
        <v>1.1824958647267985</v>
      </c>
      <c r="C80" s="699">
        <v>2.4209917708496529</v>
      </c>
      <c r="D80" s="699">
        <v>1.7924449687990351</v>
      </c>
      <c r="E80" s="699">
        <v>3.6381866654499002</v>
      </c>
      <c r="F80" s="699">
        <v>0.49268909853999993</v>
      </c>
      <c r="G80" s="699">
        <v>1.1413083696430089</v>
      </c>
      <c r="H80" s="700">
        <v>4.3792118462399998E-2</v>
      </c>
    </row>
    <row r="81" spans="1:8" ht="12.75">
      <c r="A81" s="186">
        <v>2024</v>
      </c>
      <c r="B81" s="698">
        <v>1.2421792144058508</v>
      </c>
      <c r="C81" s="699">
        <v>2.5525242194176943</v>
      </c>
      <c r="D81" s="699">
        <v>1.8937148389567082</v>
      </c>
      <c r="E81" s="699">
        <v>4.3881966945510253</v>
      </c>
      <c r="F81" s="699">
        <v>0.5253459749049999</v>
      </c>
      <c r="G81" s="699">
        <v>1.1203475490875494</v>
      </c>
      <c r="H81" s="700">
        <v>4.4841338915999986E-2</v>
      </c>
    </row>
    <row r="82" spans="1:8">
      <c r="A82" s="1153"/>
      <c r="B82" s="1153"/>
      <c r="C82" s="240"/>
      <c r="D82" s="240"/>
      <c r="E82" s="240"/>
      <c r="F82" s="240"/>
      <c r="G82" s="240"/>
      <c r="H82" s="1733"/>
    </row>
    <row r="83" spans="1:8">
      <c r="A83" s="15" t="s">
        <v>943</v>
      </c>
    </row>
  </sheetData>
  <mergeCells count="1">
    <mergeCell ref="A1:C1"/>
  </mergeCells>
  <hyperlinks>
    <hyperlink ref="A1" location="Contents!A1" display="To table of contents" xr:uid="{22C375EE-F161-4980-A1B5-AF32A407519F}"/>
  </hyperlinks>
  <pageMargins left="0.51" right="0.39" top="1" bottom="1" header="0.5" footer="0.5"/>
  <pageSetup paperSize="9" scale="74" orientation="portrait" r:id="rId1"/>
  <headerFooter alignWithMargins="0"/>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2725-5B27-47B5-9C92-5F931B05D770}">
  <sheetPr codeName="Blad51">
    <tabColor rgb="FF00B050"/>
    <pageSetUpPr fitToPage="1"/>
  </sheetPr>
  <dimension ref="A1:I45"/>
  <sheetViews>
    <sheetView zoomScaleNormal="100" workbookViewId="0">
      <selection activeCell="A2" sqref="A2"/>
    </sheetView>
  </sheetViews>
  <sheetFormatPr defaultColWidth="10.6640625" defaultRowHeight="12.75"/>
  <cols>
    <col min="1" max="1" width="18.33203125" style="12" customWidth="1"/>
    <col min="2" max="7" width="12.5" style="12" customWidth="1"/>
    <col min="8" max="8" width="13.33203125" style="12" bestFit="1" customWidth="1"/>
    <col min="9" max="9" width="11" style="12" customWidth="1"/>
    <col min="10" max="16384" width="10.6640625" style="12"/>
  </cols>
  <sheetData>
    <row r="1" spans="1:9" ht="30.75" customHeight="1">
      <c r="A1" s="1869" t="s">
        <v>10</v>
      </c>
      <c r="B1" s="1869"/>
      <c r="C1" s="1869"/>
    </row>
    <row r="2" spans="1:9" ht="20.25">
      <c r="A2" s="134" t="s">
        <v>1934</v>
      </c>
      <c r="G2" s="191" t="s">
        <v>684</v>
      </c>
    </row>
    <row r="3" spans="1:9">
      <c r="A3" s="1734"/>
      <c r="B3" s="1725" t="s">
        <v>1926</v>
      </c>
      <c r="C3" s="1725"/>
      <c r="D3" s="1725"/>
      <c r="E3" s="1725"/>
      <c r="F3" s="1725"/>
      <c r="G3" s="1735" t="s">
        <v>1874</v>
      </c>
      <c r="H3" s="1722" t="s">
        <v>1935</v>
      </c>
      <c r="I3" s="1726"/>
    </row>
    <row r="4" spans="1:9">
      <c r="A4" s="17"/>
      <c r="B4" s="1727" t="s">
        <v>1928</v>
      </c>
      <c r="C4" s="1727" t="s">
        <v>1929</v>
      </c>
      <c r="D4" s="1727" t="s">
        <v>1930</v>
      </c>
      <c r="E4" s="1727" t="s">
        <v>1931</v>
      </c>
      <c r="F4" s="1727" t="s">
        <v>1932</v>
      </c>
      <c r="G4" s="189" t="s">
        <v>1936</v>
      </c>
      <c r="H4" s="183" t="s">
        <v>1937</v>
      </c>
      <c r="I4" s="190" t="s">
        <v>333</v>
      </c>
    </row>
    <row r="5" spans="1:9">
      <c r="A5" s="1107"/>
      <c r="B5" s="241"/>
      <c r="C5" s="241"/>
      <c r="D5" s="241"/>
      <c r="E5" s="241"/>
      <c r="F5" s="241"/>
      <c r="G5" s="189"/>
      <c r="H5" s="183"/>
      <c r="I5" s="190" t="s">
        <v>1933</v>
      </c>
    </row>
    <row r="6" spans="1:9">
      <c r="A6" s="1734"/>
      <c r="B6" s="1731" t="s">
        <v>379</v>
      </c>
      <c r="C6" s="1731"/>
      <c r="D6" s="1731"/>
      <c r="E6" s="1731"/>
      <c r="F6" s="1732"/>
      <c r="G6" s="1736"/>
      <c r="H6" s="1731"/>
      <c r="I6" s="1732"/>
    </row>
    <row r="7" spans="1:9">
      <c r="A7" s="17"/>
      <c r="F7" s="19"/>
      <c r="G7" s="16"/>
      <c r="I7" s="19"/>
    </row>
    <row r="8" spans="1:9">
      <c r="A8" s="187">
        <v>1990</v>
      </c>
      <c r="B8" s="699">
        <v>0.81755008308838473</v>
      </c>
      <c r="C8" s="699">
        <v>1.0706621080667043</v>
      </c>
      <c r="D8" s="699">
        <v>4.4450233237844223</v>
      </c>
      <c r="E8" s="699">
        <v>27.21358742277727</v>
      </c>
      <c r="F8" s="699">
        <v>11.228256643792019</v>
      </c>
      <c r="G8" s="1028">
        <v>242.06452993411725</v>
      </c>
      <c r="H8" s="295">
        <v>16.58152964965312</v>
      </c>
      <c r="I8" s="1029">
        <v>994.99907917819564</v>
      </c>
    </row>
    <row r="9" spans="1:9">
      <c r="A9" s="187">
        <v>1991</v>
      </c>
      <c r="B9" s="699">
        <v>0.75380010765325678</v>
      </c>
      <c r="C9" s="699">
        <v>0.95496544659644844</v>
      </c>
      <c r="D9" s="699">
        <v>4.1772447131782782</v>
      </c>
      <c r="E9" s="699">
        <v>27.333542920231157</v>
      </c>
      <c r="F9" s="699">
        <v>10.911607071946866</v>
      </c>
      <c r="G9" s="1028">
        <v>240.33637713818706</v>
      </c>
      <c r="H9" s="295">
        <v>16.618928810654882</v>
      </c>
      <c r="I9" s="1029">
        <v>991.69770114051494</v>
      </c>
    </row>
    <row r="10" spans="1:9">
      <c r="A10" s="187">
        <v>1992</v>
      </c>
      <c r="B10" s="699">
        <v>0.70109159577716751</v>
      </c>
      <c r="C10" s="699">
        <v>0.85739265472479009</v>
      </c>
      <c r="D10" s="699">
        <v>3.9483108508607367</v>
      </c>
      <c r="E10" s="699">
        <v>27.442196066272412</v>
      </c>
      <c r="F10" s="699">
        <v>10.643509222043146</v>
      </c>
      <c r="G10" s="1028">
        <v>238.70251590009784</v>
      </c>
      <c r="H10" s="295">
        <v>16.681728350507004</v>
      </c>
      <c r="I10" s="1029">
        <v>992.04822509325948</v>
      </c>
    </row>
    <row r="11" spans="1:9">
      <c r="A11" s="187">
        <v>1993</v>
      </c>
      <c r="B11" s="699">
        <v>0.66233435590610545</v>
      </c>
      <c r="C11" s="699">
        <v>0.78714163054174346</v>
      </c>
      <c r="D11" s="699">
        <v>3.7793770643933149</v>
      </c>
      <c r="E11" s="699">
        <v>27.52021463910652</v>
      </c>
      <c r="F11" s="699">
        <v>10.450106844379125</v>
      </c>
      <c r="G11" s="1028">
        <v>234.35012080999132</v>
      </c>
      <c r="H11" s="295">
        <v>16.659400244112089</v>
      </c>
      <c r="I11" s="1029">
        <v>994.29100074971689</v>
      </c>
    </row>
    <row r="12" spans="1:9">
      <c r="A12" s="187">
        <v>1994</v>
      </c>
      <c r="B12" s="699">
        <v>0.62928727732024869</v>
      </c>
      <c r="C12" s="699">
        <v>0.72551860809303048</v>
      </c>
      <c r="D12" s="699">
        <v>3.6312467108724222</v>
      </c>
      <c r="E12" s="699">
        <v>27.593518312550071</v>
      </c>
      <c r="F12" s="699">
        <v>10.280719563693495</v>
      </c>
      <c r="G12" s="1028">
        <v>240.18723885854976</v>
      </c>
      <c r="H12" s="295">
        <v>16.596128135506511</v>
      </c>
      <c r="I12" s="1029">
        <v>993.5587512423408</v>
      </c>
    </row>
    <row r="13" spans="1:9">
      <c r="A13" s="187">
        <v>1995</v>
      </c>
      <c r="B13" s="699">
        <v>0.59832650241959617</v>
      </c>
      <c r="C13" s="699">
        <v>0.66901895422877744</v>
      </c>
      <c r="D13" s="699">
        <v>3.493072540150465</v>
      </c>
      <c r="E13" s="699">
        <v>27.658052242976346</v>
      </c>
      <c r="F13" s="699">
        <v>10.126011237940087</v>
      </c>
      <c r="G13" s="1028">
        <v>240.20082341322848</v>
      </c>
      <c r="H13" s="295">
        <v>16.534464678260374</v>
      </c>
      <c r="I13" s="1029">
        <v>995.12444641809418</v>
      </c>
    </row>
    <row r="14" spans="1:9">
      <c r="A14" s="187">
        <v>1996</v>
      </c>
      <c r="B14" s="699">
        <v>0.6055915004269965</v>
      </c>
      <c r="C14" s="699">
        <v>0.6655947801795995</v>
      </c>
      <c r="D14" s="699">
        <v>3.3201468593877617</v>
      </c>
      <c r="E14" s="699">
        <v>27.173334090465691</v>
      </c>
      <c r="F14" s="699">
        <v>9.736367308002233</v>
      </c>
      <c r="G14" s="1028">
        <v>228.95988186407237</v>
      </c>
      <c r="H14" s="295">
        <v>16.71476756195883</v>
      </c>
      <c r="I14" s="1029">
        <v>997.55300762503418</v>
      </c>
    </row>
    <row r="15" spans="1:9">
      <c r="A15" s="187">
        <v>1997</v>
      </c>
      <c r="B15" s="699">
        <v>0.58861159601645696</v>
      </c>
      <c r="C15" s="699">
        <v>0.67541977617133442</v>
      </c>
      <c r="D15" s="699">
        <v>3.3967611016126757</v>
      </c>
      <c r="E15" s="699">
        <v>28.000459557344136</v>
      </c>
      <c r="F15" s="699">
        <v>9.3820630887475716</v>
      </c>
      <c r="G15" s="1028">
        <v>233.95878419808</v>
      </c>
      <c r="H15" s="295">
        <v>16.812373450738782</v>
      </c>
      <c r="I15" s="1029">
        <v>996.1908203003253</v>
      </c>
    </row>
    <row r="16" spans="1:9">
      <c r="A16" s="187">
        <v>1998</v>
      </c>
      <c r="B16" s="699">
        <v>0.78416660156130635</v>
      </c>
      <c r="C16" s="699">
        <v>1.9311956811307438</v>
      </c>
      <c r="D16" s="699">
        <v>4.5829474044862426</v>
      </c>
      <c r="E16" s="699">
        <v>29.399447179868517</v>
      </c>
      <c r="F16" s="699">
        <v>9.4243982537563458</v>
      </c>
      <c r="G16" s="1028">
        <v>199.17436353786368</v>
      </c>
      <c r="H16" s="295">
        <v>15.065757563880043</v>
      </c>
      <c r="I16" s="1029">
        <v>978.42304930921898</v>
      </c>
    </row>
    <row r="17" spans="1:9">
      <c r="A17" s="187">
        <v>1999</v>
      </c>
      <c r="B17" s="699">
        <v>0.73456637943817782</v>
      </c>
      <c r="C17" s="699">
        <v>1.7803263350354732</v>
      </c>
      <c r="D17" s="699">
        <v>4.2424490501402214</v>
      </c>
      <c r="E17" s="699">
        <v>28.070842603032641</v>
      </c>
      <c r="F17" s="699">
        <v>9.156147276783603</v>
      </c>
      <c r="G17" s="1028">
        <v>196.14056156985288</v>
      </c>
      <c r="H17" s="295">
        <v>14.485778344226141</v>
      </c>
      <c r="I17" s="1029">
        <v>974.94688392046749</v>
      </c>
    </row>
    <row r="18" spans="1:9">
      <c r="A18" s="187">
        <v>2000</v>
      </c>
      <c r="B18" s="699">
        <v>0.63347347371635343</v>
      </c>
      <c r="C18" s="699">
        <v>1.2316138479320764</v>
      </c>
      <c r="D18" s="699">
        <v>3.8735342979912097</v>
      </c>
      <c r="E18" s="699">
        <v>27.041479941858622</v>
      </c>
      <c r="F18" s="699">
        <v>8.8365760728366585</v>
      </c>
      <c r="G18" s="1028">
        <v>171.60557413751795</v>
      </c>
      <c r="H18" s="295">
        <v>13.728915985868689</v>
      </c>
      <c r="I18" s="1029">
        <v>977.43091089587438</v>
      </c>
    </row>
    <row r="19" spans="1:9">
      <c r="A19" s="187">
        <v>2001</v>
      </c>
      <c r="B19" s="699">
        <v>0.58290162059469464</v>
      </c>
      <c r="C19" s="699">
        <v>1.022226524669785</v>
      </c>
      <c r="D19" s="699">
        <v>3.6444748457009206</v>
      </c>
      <c r="E19" s="699">
        <v>26.649718655965774</v>
      </c>
      <c r="F19" s="699">
        <v>8.2490650759886108</v>
      </c>
      <c r="G19" s="1028">
        <v>170.96256909245488</v>
      </c>
      <c r="H19" s="295">
        <v>14.023134560012506</v>
      </c>
      <c r="I19" s="1029">
        <v>969.2881162483169</v>
      </c>
    </row>
    <row r="20" spans="1:9">
      <c r="A20" s="187">
        <v>2002</v>
      </c>
      <c r="B20" s="699">
        <v>0.54814973637602049</v>
      </c>
      <c r="C20" s="699">
        <v>0.83570557232321441</v>
      </c>
      <c r="D20" s="699">
        <v>3.4139936794442987</v>
      </c>
      <c r="E20" s="699">
        <v>26.176011351736125</v>
      </c>
      <c r="F20" s="699">
        <v>7.6293848510577496</v>
      </c>
      <c r="G20" s="1028">
        <v>184.30071900226523</v>
      </c>
      <c r="H20" s="295">
        <v>13.909882426830551</v>
      </c>
      <c r="I20" s="1029">
        <v>968.71818297901871</v>
      </c>
    </row>
    <row r="21" spans="1:9">
      <c r="A21" s="187">
        <v>2003</v>
      </c>
      <c r="B21" s="699">
        <v>0.53517917800665626</v>
      </c>
      <c r="C21" s="699">
        <v>0.98330761491048579</v>
      </c>
      <c r="D21" s="699">
        <v>3.1854238441531049</v>
      </c>
      <c r="E21" s="699">
        <v>25.396240063906486</v>
      </c>
      <c r="F21" s="699">
        <v>8.2825895652059067</v>
      </c>
      <c r="G21" s="1028">
        <v>165.65846367840098</v>
      </c>
      <c r="H21" s="295">
        <v>12.615461005054584</v>
      </c>
      <c r="I21" s="1029">
        <v>968.81855836644934</v>
      </c>
    </row>
    <row r="22" spans="1:9">
      <c r="A22" s="187">
        <v>2004</v>
      </c>
      <c r="B22" s="699">
        <v>0.5048286451792684</v>
      </c>
      <c r="C22" s="699">
        <v>0.96168507679028548</v>
      </c>
      <c r="D22" s="699">
        <v>3.2738691943434706</v>
      </c>
      <c r="E22" s="699">
        <v>26.668192323111786</v>
      </c>
      <c r="F22" s="699">
        <v>7.9444269212226066</v>
      </c>
      <c r="G22" s="1028">
        <v>124.09569785019328</v>
      </c>
      <c r="H22" s="295">
        <v>11.251372263921557</v>
      </c>
      <c r="I22" s="1029">
        <v>967.07743065718171</v>
      </c>
    </row>
    <row r="23" spans="1:9">
      <c r="A23" s="187">
        <v>2005</v>
      </c>
      <c r="B23" s="699">
        <v>0.48966663079408579</v>
      </c>
      <c r="C23" s="699">
        <v>0.92039043907485696</v>
      </c>
      <c r="D23" s="699">
        <v>3.2155261431587534</v>
      </c>
      <c r="E23" s="699">
        <v>26.752792883771672</v>
      </c>
      <c r="F23" s="699">
        <v>7.735574162929133</v>
      </c>
      <c r="G23" s="1028">
        <v>111.9082880830809</v>
      </c>
      <c r="H23" s="295">
        <v>11.449990243413906</v>
      </c>
      <c r="I23" s="1029">
        <v>964.71675323847819</v>
      </c>
    </row>
    <row r="24" spans="1:9">
      <c r="A24" s="187">
        <v>2006</v>
      </c>
      <c r="B24" s="699">
        <v>0.4798298110665043</v>
      </c>
      <c r="C24" s="699">
        <v>0.9441046293861467</v>
      </c>
      <c r="D24" s="699">
        <v>3.2383467539752968</v>
      </c>
      <c r="E24" s="699">
        <v>26.851111695095639</v>
      </c>
      <c r="F24" s="699">
        <v>7.6646854441726022</v>
      </c>
      <c r="G24" s="1028">
        <v>97.939936512439104</v>
      </c>
      <c r="H24" s="295">
        <v>10.546912069806908</v>
      </c>
      <c r="I24" s="1029">
        <v>957.01144683934592</v>
      </c>
    </row>
    <row r="25" spans="1:9">
      <c r="A25" s="187">
        <v>2007</v>
      </c>
      <c r="B25" s="699">
        <v>0.45595581615517866</v>
      </c>
      <c r="C25" s="699">
        <v>0.84712771762416794</v>
      </c>
      <c r="D25" s="699">
        <v>3.2110688787588786</v>
      </c>
      <c r="E25" s="699">
        <v>26.967586969742612</v>
      </c>
      <c r="F25" s="699">
        <v>7.7227686507680389</v>
      </c>
      <c r="G25" s="1028">
        <v>92.853825182120147</v>
      </c>
      <c r="H25" s="295">
        <v>10.811301845432093</v>
      </c>
      <c r="I25" s="1029">
        <v>955.26044595367046</v>
      </c>
    </row>
    <row r="26" spans="1:9">
      <c r="A26" s="187">
        <v>2008</v>
      </c>
      <c r="B26" s="699">
        <v>0.42764113120946995</v>
      </c>
      <c r="C26" s="699">
        <v>0.77216927298783178</v>
      </c>
      <c r="D26" s="699">
        <v>3.1319027430479087</v>
      </c>
      <c r="E26" s="699">
        <v>26.545605592214173</v>
      </c>
      <c r="F26" s="699">
        <v>7.6131396980030646</v>
      </c>
      <c r="G26" s="1028">
        <v>97.975955630144924</v>
      </c>
      <c r="H26" s="295">
        <v>10.405737568709764</v>
      </c>
      <c r="I26" s="1029">
        <v>956.51593261497362</v>
      </c>
    </row>
    <row r="27" spans="1:9">
      <c r="A27" s="187">
        <v>2009</v>
      </c>
      <c r="B27" s="699">
        <v>0.41227396517534143</v>
      </c>
      <c r="C27" s="699">
        <v>0.76702474893211958</v>
      </c>
      <c r="D27" s="699">
        <v>3.142941430206692</v>
      </c>
      <c r="E27" s="699">
        <v>27.278846692335144</v>
      </c>
      <c r="F27" s="699">
        <v>7.0748882248738392</v>
      </c>
      <c r="G27" s="1028">
        <v>110.19565597358621</v>
      </c>
      <c r="H27" s="295">
        <v>9.8311003871873517</v>
      </c>
      <c r="I27" s="1029">
        <v>945.51284441510927</v>
      </c>
    </row>
    <row r="28" spans="1:9">
      <c r="A28" s="187">
        <v>2010</v>
      </c>
      <c r="B28" s="699">
        <v>0.36910093435048635</v>
      </c>
      <c r="C28" s="699">
        <v>0.575791261978711</v>
      </c>
      <c r="D28" s="699">
        <v>3.0336622177265191</v>
      </c>
      <c r="E28" s="699">
        <v>28.008485457805026</v>
      </c>
      <c r="F28" s="699">
        <v>6.3840814020398602</v>
      </c>
      <c r="G28" s="1028">
        <v>96.46144592483914</v>
      </c>
      <c r="H28" s="295">
        <v>9.8698177732736543</v>
      </c>
      <c r="I28" s="1029">
        <v>943.80159546832704</v>
      </c>
    </row>
    <row r="29" spans="1:9">
      <c r="A29" s="187">
        <v>2011</v>
      </c>
      <c r="B29" s="699">
        <v>0.35863925418958009</v>
      </c>
      <c r="C29" s="699">
        <v>0.52683608234975798</v>
      </c>
      <c r="D29" s="699">
        <v>2.9358755163779482</v>
      </c>
      <c r="E29" s="699">
        <v>27.848985184077609</v>
      </c>
      <c r="F29" s="699">
        <v>5.9929288371519815</v>
      </c>
      <c r="G29" s="1028">
        <v>90.835527206554715</v>
      </c>
      <c r="H29" s="295">
        <v>10.180543380005997</v>
      </c>
      <c r="I29" s="1029">
        <v>945.40698325434346</v>
      </c>
    </row>
    <row r="30" spans="1:9">
      <c r="A30" s="187">
        <v>2012</v>
      </c>
      <c r="B30" s="699">
        <v>0.35606898313666568</v>
      </c>
      <c r="C30" s="699">
        <v>0.55496084294761816</v>
      </c>
      <c r="D30" s="699">
        <v>2.9270354735523219</v>
      </c>
      <c r="E30" s="699">
        <v>27.85119361825668</v>
      </c>
      <c r="F30" s="699">
        <v>5.5971975463306505</v>
      </c>
      <c r="G30" s="1028">
        <v>80.495009419432506</v>
      </c>
      <c r="H30" s="295">
        <v>9.4124908200030628</v>
      </c>
      <c r="I30" s="1029">
        <v>946.48402614917541</v>
      </c>
    </row>
    <row r="31" spans="1:9">
      <c r="A31" s="187">
        <v>2013</v>
      </c>
      <c r="B31" s="699">
        <v>0.33467580066469105</v>
      </c>
      <c r="C31" s="699">
        <v>0.52410026048993852</v>
      </c>
      <c r="D31" s="699">
        <v>2.8181828067400372</v>
      </c>
      <c r="E31" s="699">
        <v>28.08304511162051</v>
      </c>
      <c r="F31" s="699">
        <v>5.4160833188894584</v>
      </c>
      <c r="G31" s="1028">
        <v>67.241253025190389</v>
      </c>
      <c r="H31" s="295">
        <v>8.8175392365311431</v>
      </c>
      <c r="I31" s="1029">
        <v>948.09398649559296</v>
      </c>
    </row>
    <row r="32" spans="1:9">
      <c r="A32" s="187">
        <v>2014</v>
      </c>
      <c r="B32" s="699">
        <v>0.33180606301221061</v>
      </c>
      <c r="C32" s="699">
        <v>0.58579836171959998</v>
      </c>
      <c r="D32" s="699">
        <v>2.8257160535055701</v>
      </c>
      <c r="E32" s="699">
        <v>28.452783947438217</v>
      </c>
      <c r="F32" s="699">
        <v>5.300403632698603</v>
      </c>
      <c r="G32" s="1028">
        <v>64.1091415480292</v>
      </c>
      <c r="H32" s="295">
        <v>8.5702734604402426</v>
      </c>
      <c r="I32" s="1029">
        <v>947.01056994346209</v>
      </c>
    </row>
    <row r="33" spans="1:9">
      <c r="A33" s="187">
        <v>2015</v>
      </c>
      <c r="B33" s="699">
        <v>0.32926273465331451</v>
      </c>
      <c r="C33" s="699">
        <v>0.63486374251798383</v>
      </c>
      <c r="D33" s="699">
        <v>2.8617655747833495</v>
      </c>
      <c r="E33" s="699">
        <v>28.604813387429576</v>
      </c>
      <c r="F33" s="699">
        <v>5.2324743254714878</v>
      </c>
      <c r="G33" s="1028">
        <v>59.870157053932324</v>
      </c>
      <c r="H33" s="295">
        <v>8.5224679425346199</v>
      </c>
      <c r="I33" s="1029">
        <v>950.04023056789833</v>
      </c>
    </row>
    <row r="34" spans="1:9">
      <c r="A34" s="187">
        <v>2016</v>
      </c>
      <c r="B34" s="699">
        <v>0.32074015997792399</v>
      </c>
      <c r="C34" s="699">
        <v>0.55097596304320773</v>
      </c>
      <c r="D34" s="699">
        <v>2.7900695728100464</v>
      </c>
      <c r="E34" s="699">
        <v>28.395207788046875</v>
      </c>
      <c r="F34" s="699">
        <v>5.0270364458806096</v>
      </c>
      <c r="G34" s="1028">
        <v>51.844120480069058</v>
      </c>
      <c r="H34" s="295">
        <v>10.048786571968277</v>
      </c>
      <c r="I34" s="1029">
        <v>947.30392036751402</v>
      </c>
    </row>
    <row r="35" spans="1:9">
      <c r="A35" s="187">
        <v>2017</v>
      </c>
      <c r="B35" s="699">
        <v>0.30515437030916376</v>
      </c>
      <c r="C35" s="699">
        <v>0.48913333465844083</v>
      </c>
      <c r="D35" s="699">
        <v>2.7346378910616393</v>
      </c>
      <c r="E35" s="699">
        <v>28.493970208595243</v>
      </c>
      <c r="F35" s="699">
        <v>4.7574586931638159</v>
      </c>
      <c r="G35" s="1028">
        <v>47.822026155164089</v>
      </c>
      <c r="H35" s="295">
        <v>8.1764655559208652</v>
      </c>
      <c r="I35" s="1029">
        <v>940.28706302199259</v>
      </c>
    </row>
    <row r="36" spans="1:9">
      <c r="A36" s="187">
        <v>2018</v>
      </c>
      <c r="B36" s="699">
        <v>0.30903589558972322</v>
      </c>
      <c r="C36" s="699">
        <v>0.50249756904519172</v>
      </c>
      <c r="D36" s="699">
        <v>2.7132913716344436</v>
      </c>
      <c r="E36" s="699">
        <v>29.444611319456591</v>
      </c>
      <c r="F36" s="699">
        <v>4.5041808044756504</v>
      </c>
      <c r="G36" s="1028">
        <v>46.087667427335397</v>
      </c>
      <c r="H36" s="295">
        <v>8.0572147343410396</v>
      </c>
      <c r="I36" s="1029">
        <v>941.99412309241666</v>
      </c>
    </row>
    <row r="37" spans="1:9">
      <c r="A37" s="187">
        <v>2019</v>
      </c>
      <c r="B37" s="699">
        <v>0.30024648596743725</v>
      </c>
      <c r="C37" s="699">
        <v>0.4475654021216644</v>
      </c>
      <c r="D37" s="699">
        <v>2.667341340656757</v>
      </c>
      <c r="E37" s="699">
        <v>29.726853151773863</v>
      </c>
      <c r="F37" s="699">
        <v>4.348818351248469</v>
      </c>
      <c r="G37" s="1028">
        <v>41.812862246563967</v>
      </c>
      <c r="H37" s="295">
        <v>7.901786493946938</v>
      </c>
      <c r="I37" s="1029">
        <v>944.68534168358178</v>
      </c>
    </row>
    <row r="38" spans="1:9">
      <c r="A38" s="187">
        <v>2020</v>
      </c>
      <c r="B38" s="699">
        <v>0.26561358006120678</v>
      </c>
      <c r="C38" s="699">
        <v>0.36876322924579785</v>
      </c>
      <c r="D38" s="699">
        <v>2.6947521705314745</v>
      </c>
      <c r="E38" s="699">
        <v>30.153916515136856</v>
      </c>
      <c r="F38" s="699">
        <v>4.5683167539977525</v>
      </c>
      <c r="G38" s="1028">
        <v>64.633641332603375</v>
      </c>
      <c r="H38" s="295">
        <v>8.9126311090638524</v>
      </c>
      <c r="I38" s="1029">
        <v>929.04346796621803</v>
      </c>
    </row>
    <row r="39" spans="1:9">
      <c r="A39" s="187">
        <v>2021</v>
      </c>
      <c r="B39" s="699">
        <v>0.28673625319809953</v>
      </c>
      <c r="C39" s="699">
        <v>0.50804936549409763</v>
      </c>
      <c r="D39" s="699">
        <v>2.8185701547530875</v>
      </c>
      <c r="E39" s="699">
        <v>30.078991551686062</v>
      </c>
      <c r="F39" s="699">
        <v>4.3522246333787367</v>
      </c>
      <c r="G39" s="1028">
        <v>66.163205281188183</v>
      </c>
      <c r="H39" s="295">
        <v>9.0740571129337759</v>
      </c>
      <c r="I39" s="1029">
        <v>932.94248222271244</v>
      </c>
    </row>
    <row r="40" spans="1:9">
      <c r="A40" s="187">
        <v>2022</v>
      </c>
      <c r="B40" s="699">
        <v>0.30708272291215261</v>
      </c>
      <c r="C40" s="699">
        <v>0.553351447818338</v>
      </c>
      <c r="D40" s="699">
        <v>2.8372641429424408</v>
      </c>
      <c r="E40" s="699">
        <v>29.596984096632699</v>
      </c>
      <c r="F40" s="699">
        <v>4.0842829932376414</v>
      </c>
      <c r="G40" s="1028">
        <v>44.880434254105751</v>
      </c>
      <c r="H40" s="295">
        <v>9.1209704248303538</v>
      </c>
      <c r="I40" s="1029">
        <v>933.28572337811738</v>
      </c>
    </row>
    <row r="41" spans="1:9">
      <c r="A41" s="187">
        <v>2023</v>
      </c>
      <c r="B41" s="699">
        <v>0.30065750982509548</v>
      </c>
      <c r="C41" s="699">
        <v>0.5441970056471247</v>
      </c>
      <c r="D41" s="699">
        <v>2.8146718252938165</v>
      </c>
      <c r="E41" s="699">
        <v>29.882117354330688</v>
      </c>
      <c r="F41" s="699">
        <v>4.0216041476499944</v>
      </c>
      <c r="G41" s="1028">
        <v>43.291639286764422</v>
      </c>
      <c r="H41" s="295">
        <v>9.4402068459540676</v>
      </c>
      <c r="I41" s="1029">
        <v>935.66689122419677</v>
      </c>
    </row>
    <row r="42" spans="1:9">
      <c r="A42" s="187">
        <v>2024</v>
      </c>
      <c r="B42" s="699">
        <v>0.2965507315957216</v>
      </c>
      <c r="C42" s="699">
        <v>0.54665343158694879</v>
      </c>
      <c r="D42" s="699">
        <v>2.8018192384425626</v>
      </c>
      <c r="E42" s="699">
        <v>29.527730548230796</v>
      </c>
      <c r="F42" s="699">
        <v>3.9140527129131155</v>
      </c>
      <c r="G42" s="1028">
        <v>44.051283071989019</v>
      </c>
      <c r="H42" s="295">
        <v>9.3832067503253391</v>
      </c>
      <c r="I42" s="1029">
        <v>920.17887990761631</v>
      </c>
    </row>
    <row r="43" spans="1:9">
      <c r="A43" s="1107"/>
      <c r="B43" s="242"/>
      <c r="C43" s="242"/>
      <c r="D43" s="242"/>
      <c r="E43" s="242"/>
      <c r="F43" s="242"/>
      <c r="G43" s="1154"/>
      <c r="H43" s="242"/>
      <c r="I43" s="1737"/>
    </row>
    <row r="44" spans="1:9" ht="14.25">
      <c r="A44" s="191" t="s">
        <v>1938</v>
      </c>
    </row>
    <row r="45" spans="1:9">
      <c r="A45" s="12" t="s">
        <v>1939</v>
      </c>
    </row>
  </sheetData>
  <mergeCells count="1">
    <mergeCell ref="A1:C1"/>
  </mergeCells>
  <hyperlinks>
    <hyperlink ref="A1" location="Contents!A1" display="To table of contents" xr:uid="{A029F56C-355F-4E16-B26F-2C03B903DC89}"/>
  </hyperlinks>
  <pageMargins left="0.65" right="0.43" top="1" bottom="1" header="0.5" footer="0.5"/>
  <pageSetup paperSize="9" scale="93" orientation="portrait" r:id="rId1"/>
  <headerFooter alignWithMargins="0"/>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694F-A644-4C00-B605-2119BAE99280}">
  <sheetPr codeName="Blad52">
    <tabColor rgb="FF00B050"/>
    <pageSetUpPr fitToPage="1"/>
  </sheetPr>
  <dimension ref="A1:I45"/>
  <sheetViews>
    <sheetView zoomScaleNormal="100" workbookViewId="0">
      <selection activeCell="H4" sqref="H4"/>
    </sheetView>
  </sheetViews>
  <sheetFormatPr defaultColWidth="10.6640625" defaultRowHeight="12.75"/>
  <cols>
    <col min="1" max="1" width="18.33203125" style="12" customWidth="1"/>
    <col min="2" max="7" width="12.5" style="12" customWidth="1"/>
    <col min="8" max="16384" width="10.6640625" style="12"/>
  </cols>
  <sheetData>
    <row r="1" spans="1:9" ht="30.75" customHeight="1">
      <c r="A1" s="1869" t="s">
        <v>10</v>
      </c>
      <c r="B1" s="1869"/>
      <c r="C1" s="1869"/>
      <c r="D1" s="1869"/>
    </row>
    <row r="2" spans="1:9" ht="20.25">
      <c r="A2" s="134" t="s">
        <v>1940</v>
      </c>
      <c r="G2" s="191" t="s">
        <v>684</v>
      </c>
    </row>
    <row r="3" spans="1:9">
      <c r="A3" s="1734"/>
      <c r="B3" s="1725" t="s">
        <v>1926</v>
      </c>
      <c r="C3" s="1725"/>
      <c r="D3" s="1725"/>
      <c r="E3" s="1725"/>
      <c r="F3" s="1725"/>
      <c r="G3" s="1735" t="s">
        <v>1874</v>
      </c>
      <c r="H3" s="1722" t="s">
        <v>1935</v>
      </c>
      <c r="I3" s="1726"/>
    </row>
    <row r="4" spans="1:9">
      <c r="A4" s="17"/>
      <c r="B4" s="1727" t="s">
        <v>1928</v>
      </c>
      <c r="C4" s="1727" t="s">
        <v>1929</v>
      </c>
      <c r="D4" s="1727" t="s">
        <v>1930</v>
      </c>
      <c r="E4" s="1727" t="s">
        <v>1931</v>
      </c>
      <c r="F4" s="1727" t="s">
        <v>1932</v>
      </c>
      <c r="G4" s="189" t="s">
        <v>1936</v>
      </c>
      <c r="H4" s="183" t="s">
        <v>1941</v>
      </c>
      <c r="I4" s="190" t="s">
        <v>333</v>
      </c>
    </row>
    <row r="5" spans="1:9">
      <c r="A5" s="1107"/>
      <c r="B5" s="241"/>
      <c r="C5" s="241"/>
      <c r="D5" s="241"/>
      <c r="E5" s="241"/>
      <c r="F5" s="241"/>
      <c r="G5" s="189"/>
      <c r="H5" s="183"/>
      <c r="I5" s="190" t="s">
        <v>1933</v>
      </c>
    </row>
    <row r="6" spans="1:9">
      <c r="A6" s="1734"/>
      <c r="B6" s="1731" t="s">
        <v>379</v>
      </c>
      <c r="C6" s="1731"/>
      <c r="D6" s="1731"/>
      <c r="E6" s="1731"/>
      <c r="F6" s="1731"/>
      <c r="G6" s="1736"/>
      <c r="H6" s="1731"/>
      <c r="I6" s="1732"/>
    </row>
    <row r="7" spans="1:9">
      <c r="A7" s="17"/>
      <c r="G7" s="16"/>
      <c r="I7" s="19"/>
    </row>
    <row r="8" spans="1:9">
      <c r="A8" s="187">
        <v>1990</v>
      </c>
      <c r="B8" s="699">
        <v>0.31812558451055251</v>
      </c>
      <c r="C8" s="699">
        <v>0.25554156273928086</v>
      </c>
      <c r="D8" s="699">
        <v>0.48826047932140926</v>
      </c>
      <c r="E8" s="699">
        <v>8.763429019132376</v>
      </c>
      <c r="F8" s="699">
        <v>0.62247434479051811</v>
      </c>
      <c r="G8" s="294">
        <v>11.267383094215313</v>
      </c>
      <c r="H8" s="295">
        <v>8.990824320643112</v>
      </c>
      <c r="I8" s="1029">
        <v>18.869285463106841</v>
      </c>
    </row>
    <row r="9" spans="1:9">
      <c r="A9" s="187">
        <v>1991</v>
      </c>
      <c r="B9" s="699">
        <v>0.26930407544540114</v>
      </c>
      <c r="C9" s="699">
        <v>0.22128969659747147</v>
      </c>
      <c r="D9" s="699">
        <v>0.4469184420714466</v>
      </c>
      <c r="E9" s="699">
        <v>7.8213170297675099</v>
      </c>
      <c r="F9" s="699">
        <v>0.62615570091232053</v>
      </c>
      <c r="G9" s="294">
        <v>11.381328950704345</v>
      </c>
      <c r="H9" s="295">
        <v>9.1568163647480176</v>
      </c>
      <c r="I9" s="1029">
        <v>18.852416853499331</v>
      </c>
    </row>
    <row r="10" spans="1:9">
      <c r="A10" s="187">
        <v>1992</v>
      </c>
      <c r="B10" s="699">
        <v>0.22825740801613881</v>
      </c>
      <c r="C10" s="699">
        <v>0.19237227714973701</v>
      </c>
      <c r="D10" s="699">
        <v>0.41172876922913604</v>
      </c>
      <c r="E10" s="699">
        <v>6.9984796997107006</v>
      </c>
      <c r="F10" s="699">
        <v>0.6292477039499943</v>
      </c>
      <c r="G10" s="294">
        <v>11.405898807817376</v>
      </c>
      <c r="H10" s="295">
        <v>9.2089052928813384</v>
      </c>
      <c r="I10" s="1029">
        <v>18.860586523635799</v>
      </c>
    </row>
    <row r="11" spans="1:9">
      <c r="A11" s="187">
        <v>1993</v>
      </c>
      <c r="B11" s="699">
        <v>0.19857476957449302</v>
      </c>
      <c r="C11" s="699">
        <v>0.17145607211406028</v>
      </c>
      <c r="D11" s="699">
        <v>0.38559595182412582</v>
      </c>
      <c r="E11" s="699">
        <v>6.3844208900336694</v>
      </c>
      <c r="F11" s="699">
        <v>0.63150816617806194</v>
      </c>
      <c r="G11" s="294">
        <v>11.262771928666293</v>
      </c>
      <c r="H11" s="295">
        <v>9.0872100919566261</v>
      </c>
      <c r="I11" s="1029">
        <v>18.857484152755305</v>
      </c>
    </row>
    <row r="12" spans="1:9">
      <c r="A12" s="187">
        <v>1994</v>
      </c>
      <c r="B12" s="699">
        <v>0.1727801725132872</v>
      </c>
      <c r="C12" s="699">
        <v>0.15320326415620938</v>
      </c>
      <c r="D12" s="699">
        <v>0.3628558508360134</v>
      </c>
      <c r="E12" s="699">
        <v>5.8381640986536221</v>
      </c>
      <c r="F12" s="699">
        <v>0.63345505071584329</v>
      </c>
      <c r="G12" s="294">
        <v>11.199319939201214</v>
      </c>
      <c r="H12" s="295">
        <v>8.9328830074939809</v>
      </c>
      <c r="I12" s="1029">
        <v>18.835889270786829</v>
      </c>
    </row>
    <row r="13" spans="1:9">
      <c r="A13" s="187">
        <v>1995</v>
      </c>
      <c r="B13" s="699">
        <v>0.14914997279777775</v>
      </c>
      <c r="C13" s="699">
        <v>0.13648856493630387</v>
      </c>
      <c r="D13" s="699">
        <v>0.3415090948151005</v>
      </c>
      <c r="E13" s="699">
        <v>5.3257077696418484</v>
      </c>
      <c r="F13" s="699">
        <v>0.63525151651857648</v>
      </c>
      <c r="G13" s="294">
        <v>11.083243189464907</v>
      </c>
      <c r="H13" s="295">
        <v>8.7848908629840565</v>
      </c>
      <c r="I13" s="1029">
        <v>18.840692611282318</v>
      </c>
    </row>
    <row r="14" spans="1:9">
      <c r="A14" s="187">
        <v>1996</v>
      </c>
      <c r="B14" s="699">
        <v>0.14103460901752349</v>
      </c>
      <c r="C14" s="699">
        <v>0.11939774287038731</v>
      </c>
      <c r="D14" s="699">
        <v>0.28258668386378721</v>
      </c>
      <c r="E14" s="699">
        <v>4.4180568538924714</v>
      </c>
      <c r="F14" s="699">
        <v>0.61381744621598022</v>
      </c>
      <c r="G14" s="294">
        <v>11.18042928397375</v>
      </c>
      <c r="H14" s="295">
        <v>9.0655856029366042</v>
      </c>
      <c r="I14" s="1029">
        <v>18.838812001751919</v>
      </c>
    </row>
    <row r="15" spans="1:9">
      <c r="A15" s="187">
        <v>1997</v>
      </c>
      <c r="B15" s="699">
        <v>0.14296829702635988</v>
      </c>
      <c r="C15" s="699">
        <v>0.11323846305844712</v>
      </c>
      <c r="D15" s="699">
        <v>0.28334392762521637</v>
      </c>
      <c r="E15" s="699">
        <v>4.6013507414143335</v>
      </c>
      <c r="F15" s="699">
        <v>0.60232797152853479</v>
      </c>
      <c r="G15" s="294">
        <v>11.269702039046775</v>
      </c>
      <c r="H15" s="295">
        <v>9.1153919999554631</v>
      </c>
      <c r="I15" s="1029">
        <v>18.831807817542511</v>
      </c>
    </row>
    <row r="16" spans="1:9">
      <c r="A16" s="187">
        <v>1998</v>
      </c>
      <c r="B16" s="699">
        <v>0.15861589187207645</v>
      </c>
      <c r="C16" s="699">
        <v>0.13327322910696388</v>
      </c>
      <c r="D16" s="699">
        <v>0.36504387331361532</v>
      </c>
      <c r="E16" s="699">
        <v>4.6605494913081786</v>
      </c>
      <c r="F16" s="699">
        <v>0.50576993709134543</v>
      </c>
      <c r="G16" s="294">
        <v>9.4472849631468545</v>
      </c>
      <c r="H16" s="295">
        <v>7.2581960337833458</v>
      </c>
      <c r="I16" s="1029">
        <v>18.712710999147532</v>
      </c>
    </row>
    <row r="17" spans="1:9">
      <c r="A17" s="187">
        <v>1999</v>
      </c>
      <c r="B17" s="699">
        <v>0.15250621055397581</v>
      </c>
      <c r="C17" s="699">
        <v>0.12730930838582472</v>
      </c>
      <c r="D17" s="699">
        <v>0.27694741266885525</v>
      </c>
      <c r="E17" s="699">
        <v>3.5187894659364107</v>
      </c>
      <c r="F17" s="699">
        <v>0.49973512067930692</v>
      </c>
      <c r="G17" s="294">
        <v>9.1862812092804393</v>
      </c>
      <c r="H17" s="295">
        <v>6.9510835587757507</v>
      </c>
      <c r="I17" s="1029">
        <v>18.769216659728368</v>
      </c>
    </row>
    <row r="18" spans="1:9">
      <c r="A18" s="187">
        <v>2000</v>
      </c>
      <c r="B18" s="699">
        <v>0.15027304981866338</v>
      </c>
      <c r="C18" s="699">
        <v>0.11973124618161776</v>
      </c>
      <c r="D18" s="699">
        <v>0.26569399951274525</v>
      </c>
      <c r="E18" s="699">
        <v>3.4081989267564659</v>
      </c>
      <c r="F18" s="699">
        <v>0.50663576526483223</v>
      </c>
      <c r="G18" s="294">
        <v>8.3841458136118536</v>
      </c>
      <c r="H18" s="295">
        <v>6.3482534078535808</v>
      </c>
      <c r="I18" s="1029">
        <v>18.775635617621255</v>
      </c>
    </row>
    <row r="19" spans="1:9">
      <c r="A19" s="187">
        <v>2001</v>
      </c>
      <c r="B19" s="699">
        <v>0.14618039466972182</v>
      </c>
      <c r="C19" s="699">
        <v>0.11487526396147095</v>
      </c>
      <c r="D19" s="699">
        <v>0.25386253060082092</v>
      </c>
      <c r="E19" s="699">
        <v>3.2582649347260726</v>
      </c>
      <c r="F19" s="699">
        <v>0.4916507998063856</v>
      </c>
      <c r="G19" s="294">
        <v>8.4377055009503312</v>
      </c>
      <c r="H19" s="295">
        <v>6.3995717757013866</v>
      </c>
      <c r="I19" s="1029">
        <v>18.805362465139456</v>
      </c>
    </row>
    <row r="20" spans="1:9">
      <c r="A20" s="187">
        <v>2002</v>
      </c>
      <c r="B20" s="699">
        <v>0.14839269931833429</v>
      </c>
      <c r="C20" s="699">
        <v>0.11297907906530764</v>
      </c>
      <c r="D20" s="699">
        <v>0.25679661721607799</v>
      </c>
      <c r="E20" s="699">
        <v>3.0281507815357416</v>
      </c>
      <c r="F20" s="699">
        <v>0.46381893287609016</v>
      </c>
      <c r="G20" s="294">
        <v>8.5945465968863939</v>
      </c>
      <c r="H20" s="295">
        <v>6.3679278190695889</v>
      </c>
      <c r="I20" s="1029">
        <v>18.845089936198129</v>
      </c>
    </row>
    <row r="21" spans="1:9">
      <c r="A21" s="187">
        <v>2003</v>
      </c>
      <c r="B21" s="699">
        <v>0.13601748621167142</v>
      </c>
      <c r="C21" s="699">
        <v>0.10081475606916877</v>
      </c>
      <c r="D21" s="699">
        <v>0.23974381928390495</v>
      </c>
      <c r="E21" s="699">
        <v>2.9259268430533338</v>
      </c>
      <c r="F21" s="699">
        <v>0.55253253467572805</v>
      </c>
      <c r="G21" s="294">
        <v>6.8772847428105477</v>
      </c>
      <c r="H21" s="295">
        <v>4.5635559306129423</v>
      </c>
      <c r="I21" s="1029">
        <v>19.019588666717627</v>
      </c>
    </row>
    <row r="22" spans="1:9">
      <c r="A22" s="187">
        <v>2004</v>
      </c>
      <c r="B22" s="699">
        <v>0.13059416690256878</v>
      </c>
      <c r="C22" s="699">
        <v>9.8544900188754406E-2</v>
      </c>
      <c r="D22" s="699">
        <v>0.25665899150315125</v>
      </c>
      <c r="E22" s="699">
        <v>3.1894635087184766</v>
      </c>
      <c r="F22" s="699">
        <v>0.53715287853715854</v>
      </c>
      <c r="G22" s="294">
        <v>5.1719569192032742</v>
      </c>
      <c r="H22" s="295">
        <v>3.333728309791741</v>
      </c>
      <c r="I22" s="1029">
        <v>18.904088600671123</v>
      </c>
    </row>
    <row r="23" spans="1:9">
      <c r="A23" s="187">
        <v>2005</v>
      </c>
      <c r="B23" s="699">
        <v>0.1289374137735331</v>
      </c>
      <c r="C23" s="699">
        <v>9.8182205440684192E-2</v>
      </c>
      <c r="D23" s="699">
        <v>0.25968400092188393</v>
      </c>
      <c r="E23" s="699">
        <v>3.2082386881731697</v>
      </c>
      <c r="F23" s="699">
        <v>0.52572605047787058</v>
      </c>
      <c r="G23" s="294">
        <v>4.9264892507815663</v>
      </c>
      <c r="H23" s="295">
        <v>3.2913907405972118</v>
      </c>
      <c r="I23" s="1029">
        <v>18.80713306851499</v>
      </c>
    </row>
    <row r="24" spans="1:9">
      <c r="A24" s="187">
        <v>2006</v>
      </c>
      <c r="B24" s="699">
        <v>0.12971050511971141</v>
      </c>
      <c r="C24" s="699">
        <v>9.6978992270070424E-2</v>
      </c>
      <c r="D24" s="699">
        <v>0.26908069285021674</v>
      </c>
      <c r="E24" s="699">
        <v>3.2136327910655038</v>
      </c>
      <c r="F24" s="699">
        <v>0.52827763786435422</v>
      </c>
      <c r="G24" s="294">
        <v>4.489850720130538</v>
      </c>
      <c r="H24" s="295">
        <v>3.0290057750976489</v>
      </c>
      <c r="I24" s="1029">
        <v>18.849924436387354</v>
      </c>
    </row>
    <row r="25" spans="1:9">
      <c r="A25" s="187">
        <v>2007</v>
      </c>
      <c r="B25" s="699">
        <v>0.12881210147318686</v>
      </c>
      <c r="C25" s="699">
        <v>9.4158645855743073E-2</v>
      </c>
      <c r="D25" s="699">
        <v>0.2762464117680235</v>
      </c>
      <c r="E25" s="699">
        <v>3.2765973570453477</v>
      </c>
      <c r="F25" s="699">
        <v>0.54329687400607396</v>
      </c>
      <c r="G25" s="294">
        <v>4.38108648897735</v>
      </c>
      <c r="H25" s="295">
        <v>3.0036462573255576</v>
      </c>
      <c r="I25" s="1029">
        <v>18.860328803583101</v>
      </c>
    </row>
    <row r="26" spans="1:9">
      <c r="A26" s="187">
        <v>2008</v>
      </c>
      <c r="B26" s="699">
        <v>0.12939195953765528</v>
      </c>
      <c r="C26" s="699">
        <v>9.3724739167149768E-2</v>
      </c>
      <c r="D26" s="699">
        <v>0.2730979151038192</v>
      </c>
      <c r="E26" s="699">
        <v>3.1537319709130287</v>
      </c>
      <c r="F26" s="699">
        <v>0.54145931169117734</v>
      </c>
      <c r="G26" s="294">
        <v>4.4152404786804542</v>
      </c>
      <c r="H26" s="295">
        <v>2.9497706474973722</v>
      </c>
      <c r="I26" s="1029">
        <v>18.782732794997575</v>
      </c>
    </row>
    <row r="27" spans="1:9">
      <c r="A27" s="187">
        <v>2009</v>
      </c>
      <c r="B27" s="699">
        <v>0.12624508689067679</v>
      </c>
      <c r="C27" s="699">
        <v>9.2098814692258016E-2</v>
      </c>
      <c r="D27" s="699">
        <v>0.27318492927333798</v>
      </c>
      <c r="E27" s="699">
        <v>3.2527141698963029</v>
      </c>
      <c r="F27" s="699">
        <v>0.50630132518658522</v>
      </c>
      <c r="G27" s="294">
        <v>4.5611300033434894</v>
      </c>
      <c r="H27" s="295">
        <v>2.8626357699599234</v>
      </c>
      <c r="I27" s="1029">
        <v>18.697409682206235</v>
      </c>
    </row>
    <row r="28" spans="1:9">
      <c r="A28" s="187">
        <v>2010</v>
      </c>
      <c r="B28" s="699">
        <v>0.11627623041142593</v>
      </c>
      <c r="C28" s="699">
        <v>8.711981204463054E-2</v>
      </c>
      <c r="D28" s="699">
        <v>0.26185293637896845</v>
      </c>
      <c r="E28" s="699">
        <v>3.2692545494974041</v>
      </c>
      <c r="F28" s="699">
        <v>0.45898995205404669</v>
      </c>
      <c r="G28" s="294">
        <v>4.1554685509704372</v>
      </c>
      <c r="H28" s="295">
        <v>2.6748204491453418</v>
      </c>
      <c r="I28" s="1029">
        <v>18.644312458902842</v>
      </c>
    </row>
    <row r="29" spans="1:9">
      <c r="A29" s="187">
        <v>2011</v>
      </c>
      <c r="B29" s="699">
        <v>0.11626161573936027</v>
      </c>
      <c r="C29" s="699">
        <v>8.6637438217752646E-2</v>
      </c>
      <c r="D29" s="699">
        <v>0.25483739159811919</v>
      </c>
      <c r="E29" s="699">
        <v>3.2816315556035569</v>
      </c>
      <c r="F29" s="699">
        <v>0.44101015487877493</v>
      </c>
      <c r="G29" s="294">
        <v>4.108533731853421</v>
      </c>
      <c r="H29" s="295">
        <v>2.7073265156813324</v>
      </c>
      <c r="I29" s="1029">
        <v>18.954878423013106</v>
      </c>
    </row>
    <row r="30" spans="1:9">
      <c r="A30" s="187">
        <v>2012</v>
      </c>
      <c r="B30" s="699">
        <v>0.11459807423623168</v>
      </c>
      <c r="C30" s="699">
        <v>8.8444926206763863E-2</v>
      </c>
      <c r="D30" s="699">
        <v>0.25271167274236872</v>
      </c>
      <c r="E30" s="699">
        <v>3.3517247125262593</v>
      </c>
      <c r="F30" s="699">
        <v>0.42820728639170758</v>
      </c>
      <c r="G30" s="294">
        <v>3.6384888843589502</v>
      </c>
      <c r="H30" s="295">
        <v>2.4165594016759928</v>
      </c>
      <c r="I30" s="1029">
        <v>18.525095775496755</v>
      </c>
    </row>
    <row r="31" spans="1:9">
      <c r="A31" s="187">
        <v>2013</v>
      </c>
      <c r="B31" s="699">
        <v>0.10696042688576332</v>
      </c>
      <c r="C31" s="699">
        <v>8.4726338084919917E-2</v>
      </c>
      <c r="D31" s="699">
        <v>0.23459293286722507</v>
      </c>
      <c r="E31" s="699">
        <v>3.406260546386485</v>
      </c>
      <c r="F31" s="699">
        <v>0.42284825420064748</v>
      </c>
      <c r="G31" s="294">
        <v>3.1743179820294509</v>
      </c>
      <c r="H31" s="295">
        <v>2.152801854722489</v>
      </c>
      <c r="I31" s="1029">
        <v>18.575688669921256</v>
      </c>
    </row>
    <row r="32" spans="1:9">
      <c r="A32" s="187">
        <v>2014</v>
      </c>
      <c r="B32" s="699">
        <v>9.552950092563986E-2</v>
      </c>
      <c r="C32" s="699">
        <v>8.0045766352160194E-2</v>
      </c>
      <c r="D32" s="699">
        <v>0.21301522846132526</v>
      </c>
      <c r="E32" s="699">
        <v>3.3840053033788924</v>
      </c>
      <c r="F32" s="699">
        <v>0.42250962750114723</v>
      </c>
      <c r="G32" s="294">
        <v>3.1744099728559241</v>
      </c>
      <c r="H32" s="295">
        <v>2.1790123955802412</v>
      </c>
      <c r="I32" s="1029">
        <v>18.998246018849166</v>
      </c>
    </row>
    <row r="33" spans="1:9">
      <c r="A33" s="187">
        <v>2015</v>
      </c>
      <c r="B33" s="699">
        <v>8.8755708032033614E-2</v>
      </c>
      <c r="C33" s="699">
        <v>7.7054531919769062E-2</v>
      </c>
      <c r="D33" s="699">
        <v>0.19742779124588811</v>
      </c>
      <c r="E33" s="699">
        <v>3.3225053690146127</v>
      </c>
      <c r="F33" s="699">
        <v>0.4198136508872124</v>
      </c>
      <c r="G33" s="294">
        <v>3.0015526710232172</v>
      </c>
      <c r="H33" s="295">
        <v>2.0782529215432297</v>
      </c>
      <c r="I33" s="1029">
        <v>19.007994637417188</v>
      </c>
    </row>
    <row r="34" spans="1:9">
      <c r="A34" s="187">
        <v>2016</v>
      </c>
      <c r="B34" s="699">
        <v>8.4485170663281428E-2</v>
      </c>
      <c r="C34" s="699">
        <v>7.3496767855006792E-2</v>
      </c>
      <c r="D34" s="699">
        <v>0.18993528808272278</v>
      </c>
      <c r="E34" s="699">
        <v>3.2734783761040482</v>
      </c>
      <c r="F34" s="699">
        <v>0.40867949851572616</v>
      </c>
      <c r="G34" s="294">
        <v>2.749926882373944</v>
      </c>
      <c r="H34" s="295">
        <v>1.983364677316233</v>
      </c>
      <c r="I34" s="1029">
        <v>19.173426219681858</v>
      </c>
    </row>
    <row r="35" spans="1:9">
      <c r="A35" s="187">
        <v>2017</v>
      </c>
      <c r="B35" s="699">
        <v>7.368710972474668E-2</v>
      </c>
      <c r="C35" s="699">
        <v>6.7646187613499636E-2</v>
      </c>
      <c r="D35" s="699">
        <v>0.17231122889848452</v>
      </c>
      <c r="E35" s="699">
        <v>3.2435241668239043</v>
      </c>
      <c r="F35" s="699">
        <v>0.39549680370059598</v>
      </c>
      <c r="G35" s="294">
        <v>2.5412688905798837</v>
      </c>
      <c r="H35" s="295">
        <v>1.7997722354445715</v>
      </c>
      <c r="I35" s="1029">
        <v>19.233171581813316</v>
      </c>
    </row>
    <row r="36" spans="1:9">
      <c r="A36" s="187">
        <v>2018</v>
      </c>
      <c r="B36" s="699">
        <v>6.3893365637296154E-2</v>
      </c>
      <c r="C36" s="699">
        <v>6.4131618156741149E-2</v>
      </c>
      <c r="D36" s="699">
        <v>0.15659730174718117</v>
      </c>
      <c r="E36" s="699">
        <v>3.3340490900044855</v>
      </c>
      <c r="F36" s="699">
        <v>0.38253106746392757</v>
      </c>
      <c r="G36" s="294">
        <v>2.3955872941142182</v>
      </c>
      <c r="H36" s="295">
        <v>1.6771596082241473</v>
      </c>
      <c r="I36" s="1029">
        <v>19.320024321286564</v>
      </c>
    </row>
    <row r="37" spans="1:9">
      <c r="A37" s="187">
        <v>2019</v>
      </c>
      <c r="B37" s="699">
        <v>6.07373266277745E-2</v>
      </c>
      <c r="C37" s="699">
        <v>6.1906804711081918E-2</v>
      </c>
      <c r="D37" s="699">
        <v>0.14966440963867358</v>
      </c>
      <c r="E37" s="699">
        <v>3.3321161353079596</v>
      </c>
      <c r="F37" s="699">
        <v>0.37301748135461527</v>
      </c>
      <c r="G37" s="294">
        <v>2.1899845272694276</v>
      </c>
      <c r="H37" s="295">
        <v>1.5431195439511203</v>
      </c>
      <c r="I37" s="1029">
        <v>19.412575624354073</v>
      </c>
    </row>
    <row r="38" spans="1:9">
      <c r="A38" s="187">
        <v>2020</v>
      </c>
      <c r="B38" s="699">
        <v>5.8235760379619438E-2</v>
      </c>
      <c r="C38" s="699">
        <v>5.4202015803848522E-2</v>
      </c>
      <c r="D38" s="699">
        <v>0.15583193607049647</v>
      </c>
      <c r="E38" s="699">
        <v>3.3763406078339324</v>
      </c>
      <c r="F38" s="699">
        <v>0.39002324845596748</v>
      </c>
      <c r="G38" s="294">
        <v>3.2350600444521795</v>
      </c>
      <c r="H38" s="295">
        <v>2.1823931522255715</v>
      </c>
      <c r="I38" s="1029">
        <v>19.565266588843631</v>
      </c>
    </row>
    <row r="39" spans="1:9">
      <c r="A39" s="187">
        <v>2021</v>
      </c>
      <c r="B39" s="699">
        <v>5.753696676629972E-2</v>
      </c>
      <c r="C39" s="699">
        <v>5.6136336473045646E-2</v>
      </c>
      <c r="D39" s="699">
        <v>0.16575940156316074</v>
      </c>
      <c r="E39" s="699">
        <v>3.3322501922114802</v>
      </c>
      <c r="F39" s="699">
        <v>0.37261441305911752</v>
      </c>
      <c r="G39" s="294">
        <v>3.2159489460331763</v>
      </c>
      <c r="H39" s="295">
        <v>2.1613831570315423</v>
      </c>
      <c r="I39" s="1029">
        <v>19.227324161934451</v>
      </c>
    </row>
    <row r="40" spans="1:9">
      <c r="A40" s="187">
        <v>2022</v>
      </c>
      <c r="B40" s="699">
        <v>5.9083139484164195E-2</v>
      </c>
      <c r="C40" s="699">
        <v>5.9969859485698877E-2</v>
      </c>
      <c r="D40" s="699">
        <v>0.17184233052047843</v>
      </c>
      <c r="E40" s="699">
        <v>3.2222159382430013</v>
      </c>
      <c r="F40" s="699">
        <v>0.35056361264533487</v>
      </c>
      <c r="G40" s="294">
        <v>2.3434813107896431</v>
      </c>
      <c r="H40" s="295">
        <v>1.6636473740963389</v>
      </c>
      <c r="I40" s="1029">
        <v>19.23322182725332</v>
      </c>
    </row>
    <row r="41" spans="1:9">
      <c r="A41" s="187">
        <v>2023</v>
      </c>
      <c r="B41" s="699">
        <v>5.8378488640256403E-2</v>
      </c>
      <c r="C41" s="699">
        <v>5.9449171581193026E-2</v>
      </c>
      <c r="D41" s="699">
        <v>0.16800169296244727</v>
      </c>
      <c r="E41" s="699">
        <v>3.276345250049074</v>
      </c>
      <c r="F41" s="699">
        <v>0.34496402013053973</v>
      </c>
      <c r="G41" s="294">
        <v>2.249365952760229</v>
      </c>
      <c r="H41" s="295">
        <v>1.6010401947512016</v>
      </c>
      <c r="I41" s="1029">
        <v>19.340219128691093</v>
      </c>
    </row>
    <row r="42" spans="1:9">
      <c r="A42" s="187">
        <v>2024</v>
      </c>
      <c r="B42" s="699">
        <v>5.5020758770970186E-2</v>
      </c>
      <c r="C42" s="699">
        <v>5.6515573216011708E-2</v>
      </c>
      <c r="D42" s="699">
        <v>0.15832267660810154</v>
      </c>
      <c r="E42" s="699">
        <v>3.0736466263026179</v>
      </c>
      <c r="F42" s="699">
        <v>0.33693521403825161</v>
      </c>
      <c r="G42" s="294">
        <v>2.264910913876379</v>
      </c>
      <c r="H42" s="295">
        <v>1.5960821447089373</v>
      </c>
      <c r="I42" s="1029">
        <v>19.167473859344145</v>
      </c>
    </row>
    <row r="43" spans="1:9">
      <c r="A43" s="1107"/>
      <c r="B43" s="242"/>
      <c r="C43" s="242"/>
      <c r="D43" s="242"/>
      <c r="E43" s="242"/>
      <c r="F43" s="242"/>
      <c r="G43" s="1154"/>
      <c r="H43" s="242"/>
      <c r="I43" s="1737"/>
    </row>
    <row r="44" spans="1:9" ht="14.25">
      <c r="A44" s="191" t="s">
        <v>1938</v>
      </c>
    </row>
    <row r="45" spans="1:9">
      <c r="A45" s="12" t="s">
        <v>1939</v>
      </c>
    </row>
  </sheetData>
  <mergeCells count="1">
    <mergeCell ref="A1:D1"/>
  </mergeCells>
  <hyperlinks>
    <hyperlink ref="A1" location="Contents!A1" display="To table of contents" xr:uid="{0A83BF60-EA9E-47A5-A306-CD17B1B84F4E}"/>
  </hyperlinks>
  <pageMargins left="0.53" right="0.48" top="1" bottom="1" header="0.5" footer="0.5"/>
  <pageSetup paperSize="9" scale="93"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310C-09F2-423F-BD2D-1DFCD1FFBA84}">
  <sheetPr codeName="Blad53">
    <tabColor rgb="FF00B050"/>
    <pageSetUpPr fitToPage="1"/>
  </sheetPr>
  <dimension ref="A1:I45"/>
  <sheetViews>
    <sheetView zoomScaleNormal="100" workbookViewId="0">
      <selection activeCell="K42" sqref="K42:O42"/>
    </sheetView>
  </sheetViews>
  <sheetFormatPr defaultColWidth="10.6640625" defaultRowHeight="12.75"/>
  <cols>
    <col min="1" max="1" width="18.33203125" style="12" customWidth="1"/>
    <col min="2" max="7" width="12.5" style="12" customWidth="1"/>
    <col min="8" max="16384" width="10.6640625" style="12"/>
  </cols>
  <sheetData>
    <row r="1" spans="1:9" ht="30.75" customHeight="1">
      <c r="A1" s="1869" t="s">
        <v>10</v>
      </c>
      <c r="B1" s="1869"/>
      <c r="C1" s="1869"/>
      <c r="D1" s="1869"/>
    </row>
    <row r="2" spans="1:9" ht="20.25">
      <c r="A2" s="134" t="s">
        <v>1942</v>
      </c>
      <c r="G2" s="191" t="s">
        <v>684</v>
      </c>
    </row>
    <row r="3" spans="1:9">
      <c r="A3" s="1734"/>
      <c r="B3" s="1725" t="s">
        <v>1926</v>
      </c>
      <c r="C3" s="1725"/>
      <c r="D3" s="1725"/>
      <c r="E3" s="1725"/>
      <c r="F3" s="1725"/>
      <c r="G3" s="1735" t="s">
        <v>1874</v>
      </c>
      <c r="H3" s="1722" t="s">
        <v>1935</v>
      </c>
      <c r="I3" s="1726"/>
    </row>
    <row r="4" spans="1:9">
      <c r="A4" s="17"/>
      <c r="B4" s="1727" t="s">
        <v>1928</v>
      </c>
      <c r="C4" s="1727" t="s">
        <v>1929</v>
      </c>
      <c r="D4" s="1727" t="s">
        <v>1930</v>
      </c>
      <c r="E4" s="1727" t="s">
        <v>1931</v>
      </c>
      <c r="F4" s="1727" t="s">
        <v>1932</v>
      </c>
      <c r="G4" s="189" t="s">
        <v>1936</v>
      </c>
      <c r="H4" s="183" t="s">
        <v>1941</v>
      </c>
      <c r="I4" s="190" t="s">
        <v>333</v>
      </c>
    </row>
    <row r="5" spans="1:9">
      <c r="A5" s="1107"/>
      <c r="B5" s="241"/>
      <c r="C5" s="241"/>
      <c r="D5" s="241"/>
      <c r="E5" s="241"/>
      <c r="F5" s="241"/>
      <c r="G5" s="189"/>
      <c r="H5" s="183"/>
      <c r="I5" s="190" t="s">
        <v>1933</v>
      </c>
    </row>
    <row r="6" spans="1:9">
      <c r="A6" s="1734"/>
      <c r="B6" s="1731" t="s">
        <v>379</v>
      </c>
      <c r="C6" s="1731"/>
      <c r="D6" s="1731"/>
      <c r="E6" s="1731"/>
      <c r="F6" s="1731"/>
      <c r="G6" s="1736"/>
      <c r="H6" s="1731"/>
      <c r="I6" s="1732"/>
    </row>
    <row r="7" spans="1:9">
      <c r="A7" s="17"/>
      <c r="G7" s="16"/>
      <c r="I7" s="19"/>
    </row>
    <row r="8" spans="1:9">
      <c r="A8" s="187">
        <v>1990</v>
      </c>
      <c r="B8" s="699">
        <v>27.524318270929214</v>
      </c>
      <c r="C8" s="699">
        <v>20.990180417294514</v>
      </c>
      <c r="D8" s="699">
        <v>8.7115142522021483</v>
      </c>
      <c r="E8" s="699">
        <v>3.6591286341679155</v>
      </c>
      <c r="F8" s="699">
        <v>5.7372056305496244</v>
      </c>
      <c r="G8" s="294">
        <v>8.1603987600152816</v>
      </c>
      <c r="H8" s="295">
        <v>9.1968095440243349</v>
      </c>
      <c r="I8" s="1029">
        <v>4.6996079886263642</v>
      </c>
    </row>
    <row r="9" spans="1:9">
      <c r="A9" s="187">
        <v>1991</v>
      </c>
      <c r="B9" s="699">
        <v>27.634572646777066</v>
      </c>
      <c r="C9" s="699">
        <v>21.004012931173211</v>
      </c>
      <c r="D9" s="699">
        <v>8.7931681204453831</v>
      </c>
      <c r="E9" s="699">
        <v>3.7264173056701257</v>
      </c>
      <c r="F9" s="699">
        <v>5.7862190616467304</v>
      </c>
      <c r="G9" s="294">
        <v>8.2224742069005341</v>
      </c>
      <c r="H9" s="295">
        <v>9.2658583270100117</v>
      </c>
      <c r="I9" s="1029">
        <v>4.7182393794913091</v>
      </c>
    </row>
    <row r="10" spans="1:9">
      <c r="A10" s="187">
        <v>1992</v>
      </c>
      <c r="B10" s="699">
        <v>27.726807666194397</v>
      </c>
      <c r="C10" s="699">
        <v>21.015560098288919</v>
      </c>
      <c r="D10" s="699">
        <v>8.8632838487865762</v>
      </c>
      <c r="E10" s="699">
        <v>3.7852743857676994</v>
      </c>
      <c r="F10" s="699">
        <v>5.8277222559927679</v>
      </c>
      <c r="G10" s="294">
        <v>8.189450957294822</v>
      </c>
      <c r="H10" s="295">
        <v>9.212928858785526</v>
      </c>
      <c r="I10" s="1029">
        <v>4.7166559363789418</v>
      </c>
    </row>
    <row r="11" spans="1:9">
      <c r="A11" s="187">
        <v>1993</v>
      </c>
      <c r="B11" s="699">
        <v>27.793531847147822</v>
      </c>
      <c r="C11" s="699">
        <v>21.023791284162495</v>
      </c>
      <c r="D11" s="699">
        <v>8.9148072218148631</v>
      </c>
      <c r="E11" s="699">
        <v>3.8290981438393716</v>
      </c>
      <c r="F11" s="699">
        <v>5.8576088349443864</v>
      </c>
      <c r="G11" s="294">
        <v>8.1839177867014605</v>
      </c>
      <c r="H11" s="295">
        <v>9.1932557987926984</v>
      </c>
      <c r="I11" s="1029">
        <v>4.6603995812798322</v>
      </c>
    </row>
    <row r="12" spans="1:9">
      <c r="A12" s="187">
        <v>1994</v>
      </c>
      <c r="B12" s="699">
        <v>27.85167592501962</v>
      </c>
      <c r="C12" s="699">
        <v>21.031215602153164</v>
      </c>
      <c r="D12" s="699">
        <v>8.9602045661884127</v>
      </c>
      <c r="E12" s="699">
        <v>3.8682048510248568</v>
      </c>
      <c r="F12" s="699">
        <v>5.8838510842498</v>
      </c>
      <c r="G12" s="294">
        <v>8.1379043913933948</v>
      </c>
      <c r="H12" s="295">
        <v>9.1722629116487795</v>
      </c>
      <c r="I12" s="1029">
        <v>4.6527200285986483</v>
      </c>
    </row>
    <row r="13" spans="1:9">
      <c r="A13" s="187">
        <v>1995</v>
      </c>
      <c r="B13" s="699">
        <v>27.905049071809159</v>
      </c>
      <c r="C13" s="699">
        <v>21.037959670540907</v>
      </c>
      <c r="D13" s="699">
        <v>9.0023373515460232</v>
      </c>
      <c r="E13" s="699">
        <v>3.9047935853780338</v>
      </c>
      <c r="F13" s="699">
        <v>5.907808099230353</v>
      </c>
      <c r="G13" s="294">
        <v>8.1042777838208977</v>
      </c>
      <c r="H13" s="295">
        <v>9.1333920755656059</v>
      </c>
      <c r="I13" s="1029">
        <v>4.6307885474239923</v>
      </c>
    </row>
    <row r="14" spans="1:9">
      <c r="A14" s="187">
        <v>1996</v>
      </c>
      <c r="B14" s="699">
        <v>27.885312045952599</v>
      </c>
      <c r="C14" s="699">
        <v>21.118163309858122</v>
      </c>
      <c r="D14" s="699">
        <v>9.137267703179818</v>
      </c>
      <c r="E14" s="699">
        <v>3.9413323448614426</v>
      </c>
      <c r="F14" s="699">
        <v>5.9952892090624923</v>
      </c>
      <c r="G14" s="294">
        <v>8.1109053250024985</v>
      </c>
      <c r="H14" s="295">
        <v>9.0912676872272957</v>
      </c>
      <c r="I14" s="1029">
        <v>4.5607657854500818</v>
      </c>
    </row>
    <row r="15" spans="1:9">
      <c r="A15" s="187">
        <v>1997</v>
      </c>
      <c r="B15" s="699">
        <v>27.446462146127292</v>
      </c>
      <c r="C15" s="699">
        <v>20.826847867631436</v>
      </c>
      <c r="D15" s="699">
        <v>9.1133922070528417</v>
      </c>
      <c r="E15" s="699">
        <v>3.9206829576917657</v>
      </c>
      <c r="F15" s="699">
        <v>6.1223813445779411</v>
      </c>
      <c r="G15" s="294">
        <v>8.0621969564932776</v>
      </c>
      <c r="H15" s="295">
        <v>9.0361177028994479</v>
      </c>
      <c r="I15" s="1029">
        <v>4.6435192496848794</v>
      </c>
    </row>
    <row r="16" spans="1:9">
      <c r="A16" s="187">
        <v>1998</v>
      </c>
      <c r="B16" s="699">
        <v>25.526811330981776</v>
      </c>
      <c r="C16" s="699">
        <v>20.504489959988316</v>
      </c>
      <c r="D16" s="699">
        <v>8.9723600806222183</v>
      </c>
      <c r="E16" s="699">
        <v>3.8010883874524328</v>
      </c>
      <c r="F16" s="699">
        <v>5.9427560452157131</v>
      </c>
      <c r="G16" s="294">
        <v>8.1705406597651233</v>
      </c>
      <c r="H16" s="295">
        <v>8.9752328161491945</v>
      </c>
      <c r="I16" s="1029">
        <v>4.7646417231265241</v>
      </c>
    </row>
    <row r="17" spans="1:9">
      <c r="A17" s="187">
        <v>1999</v>
      </c>
      <c r="B17" s="699">
        <v>25.47535691110815</v>
      </c>
      <c r="C17" s="699">
        <v>20.596393178660954</v>
      </c>
      <c r="D17" s="699">
        <v>9.0823056129849764</v>
      </c>
      <c r="E17" s="699">
        <v>3.8583327361145656</v>
      </c>
      <c r="F17" s="699">
        <v>6.0511411395747272</v>
      </c>
      <c r="G17" s="294">
        <v>8.4894708130241963</v>
      </c>
      <c r="H17" s="295">
        <v>9.3421208362359511</v>
      </c>
      <c r="I17" s="1029">
        <v>4.8339148346004412</v>
      </c>
    </row>
    <row r="18" spans="1:9">
      <c r="A18" s="187">
        <v>2000</v>
      </c>
      <c r="B18" s="699">
        <v>25.707750009777406</v>
      </c>
      <c r="C18" s="699">
        <v>20.746198507725612</v>
      </c>
      <c r="D18" s="699">
        <v>9.1413059043425786</v>
      </c>
      <c r="E18" s="699">
        <v>3.9109764403993963</v>
      </c>
      <c r="F18" s="699">
        <v>6.1255786358897124</v>
      </c>
      <c r="G18" s="294">
        <v>8.5809665772963637</v>
      </c>
      <c r="H18" s="295">
        <v>9.3367071732167624</v>
      </c>
      <c r="I18" s="1029">
        <v>4.723557082192003</v>
      </c>
    </row>
    <row r="19" spans="1:9">
      <c r="A19" s="187">
        <v>2001</v>
      </c>
      <c r="B19" s="699">
        <v>25.962102368631513</v>
      </c>
      <c r="C19" s="699">
        <v>20.918612518047812</v>
      </c>
      <c r="D19" s="699">
        <v>9.2269439761996619</v>
      </c>
      <c r="E19" s="699">
        <v>3.957248394881391</v>
      </c>
      <c r="F19" s="699">
        <v>6.2637584668370554</v>
      </c>
      <c r="G19" s="294">
        <v>8.6015550487177137</v>
      </c>
      <c r="H19" s="295">
        <v>9.3421973611549269</v>
      </c>
      <c r="I19" s="1029">
        <v>4.834027269069745</v>
      </c>
    </row>
    <row r="20" spans="1:9">
      <c r="A20" s="187">
        <v>2002</v>
      </c>
      <c r="B20" s="699">
        <v>26.228228494848473</v>
      </c>
      <c r="C20" s="699">
        <v>21.110752790993754</v>
      </c>
      <c r="D20" s="699">
        <v>9.2784240931641335</v>
      </c>
      <c r="E20" s="699">
        <v>3.9243547245986408</v>
      </c>
      <c r="F20" s="699">
        <v>6.3998733049626866</v>
      </c>
      <c r="G20" s="294">
        <v>8.8607047639813707</v>
      </c>
      <c r="H20" s="295">
        <v>9.7339707824313351</v>
      </c>
      <c r="I20" s="1029">
        <v>4.8405055012919345</v>
      </c>
    </row>
    <row r="21" spans="1:9">
      <c r="A21" s="187">
        <v>2003</v>
      </c>
      <c r="B21" s="699">
        <v>26.276737397716946</v>
      </c>
      <c r="C21" s="699">
        <v>20.403153457906175</v>
      </c>
      <c r="D21" s="699">
        <v>9.4301822207485806</v>
      </c>
      <c r="E21" s="699">
        <v>3.9452292645277613</v>
      </c>
      <c r="F21" s="699">
        <v>6.5416398861241341</v>
      </c>
      <c r="G21" s="294">
        <v>9.2605868012047097</v>
      </c>
      <c r="H21" s="295">
        <v>10.111200143741229</v>
      </c>
      <c r="I21" s="1029">
        <v>4.7966212438069826</v>
      </c>
    </row>
    <row r="22" spans="1:9">
      <c r="A22" s="187">
        <v>2004</v>
      </c>
      <c r="B22" s="699">
        <v>26.373466604007014</v>
      </c>
      <c r="C22" s="699">
        <v>20.496648935802472</v>
      </c>
      <c r="D22" s="699">
        <v>9.5566254524903922</v>
      </c>
      <c r="E22" s="699">
        <v>3.982854429724302</v>
      </c>
      <c r="F22" s="699">
        <v>6.7851179231211782</v>
      </c>
      <c r="G22" s="294">
        <v>10.422363863928197</v>
      </c>
      <c r="H22" s="295">
        <v>11.16474678054856</v>
      </c>
      <c r="I22" s="1029">
        <v>4.8765357134423226</v>
      </c>
    </row>
    <row r="23" spans="1:9">
      <c r="A23" s="187">
        <v>2005</v>
      </c>
      <c r="B23" s="699">
        <v>26.764290356260876</v>
      </c>
      <c r="C23" s="699">
        <v>20.74023068048454</v>
      </c>
      <c r="D23" s="699">
        <v>9.6230900002180952</v>
      </c>
      <c r="E23" s="699">
        <v>4.0052565597797516</v>
      </c>
      <c r="F23" s="699">
        <v>6.9391560231381977</v>
      </c>
      <c r="G23" s="294">
        <v>10.7078553878588</v>
      </c>
      <c r="H23" s="295">
        <v>11.390251985495182</v>
      </c>
      <c r="I23" s="1029">
        <v>4.9148685707184558</v>
      </c>
    </row>
    <row r="24" spans="1:9">
      <c r="A24" s="187">
        <v>2006</v>
      </c>
      <c r="B24" s="699">
        <v>26.781300330869598</v>
      </c>
      <c r="C24" s="699">
        <v>20.647428124395713</v>
      </c>
      <c r="D24" s="699">
        <v>9.6391426546427947</v>
      </c>
      <c r="E24" s="699">
        <v>4.0409342753281017</v>
      </c>
      <c r="F24" s="699">
        <v>7.0155524232879278</v>
      </c>
      <c r="G24" s="294">
        <v>11.188886305721889</v>
      </c>
      <c r="H24" s="295">
        <v>11.805517842413872</v>
      </c>
      <c r="I24" s="1029">
        <v>5.1274118468660088</v>
      </c>
    </row>
    <row r="25" spans="1:9">
      <c r="A25" s="187">
        <v>2007</v>
      </c>
      <c r="B25" s="699">
        <v>26.885890808936228</v>
      </c>
      <c r="C25" s="699">
        <v>20.629124006011683</v>
      </c>
      <c r="D25" s="699">
        <v>9.6653114233815511</v>
      </c>
      <c r="E25" s="699">
        <v>4.0757195011263407</v>
      </c>
      <c r="F25" s="699">
        <v>7.0889008339902491</v>
      </c>
      <c r="G25" s="294">
        <v>11.052070250814312</v>
      </c>
      <c r="H25" s="295">
        <v>11.61613934110655</v>
      </c>
      <c r="I25" s="1029">
        <v>5.1227436253486687</v>
      </c>
    </row>
    <row r="26" spans="1:9">
      <c r="A26" s="187">
        <v>2008</v>
      </c>
      <c r="B26" s="699">
        <v>26.978433320816752</v>
      </c>
      <c r="C26" s="699">
        <v>20.669056912088397</v>
      </c>
      <c r="D26" s="699">
        <v>9.7221278105029896</v>
      </c>
      <c r="E26" s="699">
        <v>4.0952186812856359</v>
      </c>
      <c r="F26" s="699">
        <v>7.1281419988037804</v>
      </c>
      <c r="G26" s="294">
        <v>11.154574281481855</v>
      </c>
      <c r="H26" s="295">
        <v>11.773143363515734</v>
      </c>
      <c r="I26" s="1029">
        <v>5.09011198814461</v>
      </c>
    </row>
    <row r="27" spans="1:9">
      <c r="A27" s="187">
        <v>2009</v>
      </c>
      <c r="B27" s="699">
        <v>27.491788393662556</v>
      </c>
      <c r="C27" s="699">
        <v>20.92358412816931</v>
      </c>
      <c r="D27" s="699">
        <v>9.779866597617179</v>
      </c>
      <c r="E27" s="699">
        <v>4.1077421115668047</v>
      </c>
      <c r="F27" s="699">
        <v>7.2669877619159449</v>
      </c>
      <c r="G27" s="294">
        <v>11.373966277955418</v>
      </c>
      <c r="H27" s="295">
        <v>12.116336033287663</v>
      </c>
      <c r="I27" s="1029">
        <v>5.1953486057601079</v>
      </c>
    </row>
    <row r="28" spans="1:9">
      <c r="A28" s="187">
        <v>2010</v>
      </c>
      <c r="B28" s="699">
        <v>27.680110816149277</v>
      </c>
      <c r="C28" s="699">
        <v>21.072771033744338</v>
      </c>
      <c r="D28" s="699">
        <v>9.8977124230284783</v>
      </c>
      <c r="E28" s="699">
        <v>4.1177034519708959</v>
      </c>
      <c r="F28" s="699">
        <v>7.5190776693917982</v>
      </c>
      <c r="G28" s="294">
        <v>11.639177782788096</v>
      </c>
      <c r="H28" s="295">
        <v>12.310690813504159</v>
      </c>
      <c r="I28" s="1029">
        <v>5.0681042966607341</v>
      </c>
    </row>
    <row r="29" spans="1:9">
      <c r="A29" s="187">
        <v>2011</v>
      </c>
      <c r="B29" s="699">
        <v>27.758340415098615</v>
      </c>
      <c r="C29" s="699">
        <v>21.078156080510311</v>
      </c>
      <c r="D29" s="699">
        <v>9.9272545734244755</v>
      </c>
      <c r="E29" s="699">
        <v>4.1234575615695599</v>
      </c>
      <c r="F29" s="699">
        <v>7.6292416722388703</v>
      </c>
      <c r="G29" s="294">
        <v>11.416910651336757</v>
      </c>
      <c r="H29" s="295">
        <v>11.991727911622647</v>
      </c>
      <c r="I29" s="1029">
        <v>5.326494414439316</v>
      </c>
    </row>
    <row r="30" spans="1:9">
      <c r="A30" s="187">
        <v>2012</v>
      </c>
      <c r="B30" s="699">
        <v>28.1218720110795</v>
      </c>
      <c r="C30" s="699">
        <v>21.284458168053664</v>
      </c>
      <c r="D30" s="699">
        <v>9.9798669097919745</v>
      </c>
      <c r="E30" s="699">
        <v>4.1551657983165775</v>
      </c>
      <c r="F30" s="699">
        <v>7.7706342422458778</v>
      </c>
      <c r="G30" s="294">
        <v>11.729706981492326</v>
      </c>
      <c r="H30" s="295">
        <v>12.255861732850839</v>
      </c>
      <c r="I30" s="1029">
        <v>5.3196325390780368</v>
      </c>
    </row>
    <row r="31" spans="1:9">
      <c r="A31" s="187">
        <v>2013</v>
      </c>
      <c r="B31" s="699">
        <v>29.301252803696077</v>
      </c>
      <c r="C31" s="699">
        <v>21.886855636058201</v>
      </c>
      <c r="D31" s="699">
        <v>10.20796288349319</v>
      </c>
      <c r="E31" s="699">
        <v>4.218866189332374</v>
      </c>
      <c r="F31" s="699">
        <v>7.8670408404870225</v>
      </c>
      <c r="G31" s="294">
        <v>12.043727441317603</v>
      </c>
      <c r="H31" s="295">
        <v>12.481696061007645</v>
      </c>
      <c r="I31" s="1029">
        <v>5.4404865514322891</v>
      </c>
    </row>
    <row r="32" spans="1:9">
      <c r="A32" s="187">
        <v>2014</v>
      </c>
      <c r="B32" s="699">
        <v>29.839280417887753</v>
      </c>
      <c r="C32" s="699">
        <v>22.086889863334225</v>
      </c>
      <c r="D32" s="699">
        <v>10.339182537543332</v>
      </c>
      <c r="E32" s="699">
        <v>4.2716128401965676</v>
      </c>
      <c r="F32" s="699">
        <v>7.9616032252318947</v>
      </c>
      <c r="G32" s="294">
        <v>12.169789287076814</v>
      </c>
      <c r="H32" s="295">
        <v>12.56697688329033</v>
      </c>
      <c r="I32" s="1029">
        <v>5.8556977667956165</v>
      </c>
    </row>
    <row r="33" spans="1:9">
      <c r="A33" s="187">
        <v>2015</v>
      </c>
      <c r="B33" s="699">
        <v>30.186336739081696</v>
      </c>
      <c r="C33" s="699">
        <v>22.164982204033237</v>
      </c>
      <c r="D33" s="699">
        <v>10.43182922755641</v>
      </c>
      <c r="E33" s="699">
        <v>4.3001082168485247</v>
      </c>
      <c r="F33" s="699">
        <v>8.0278070565975703</v>
      </c>
      <c r="G33" s="294">
        <v>12.220915728627762</v>
      </c>
      <c r="H33" s="295">
        <v>12.580886966592875</v>
      </c>
      <c r="I33" s="1029">
        <v>5.9804085333158481</v>
      </c>
    </row>
    <row r="34" spans="1:9">
      <c r="A34" s="187">
        <v>2016</v>
      </c>
      <c r="B34" s="699">
        <v>30.779340255708412</v>
      </c>
      <c r="C34" s="699">
        <v>22.322555674411124</v>
      </c>
      <c r="D34" s="699">
        <v>10.441491735622657</v>
      </c>
      <c r="E34" s="699">
        <v>4.3476358886366198</v>
      </c>
      <c r="F34" s="699">
        <v>8.0790006180074467</v>
      </c>
      <c r="G34" s="294">
        <v>11.604132747632184</v>
      </c>
      <c r="H34" s="295">
        <v>11.852210100218858</v>
      </c>
      <c r="I34" s="1029">
        <v>6.2891065058914526</v>
      </c>
    </row>
    <row r="35" spans="1:9">
      <c r="A35" s="187">
        <v>2017</v>
      </c>
      <c r="B35" s="699">
        <v>31.671499285679129</v>
      </c>
      <c r="C35" s="699">
        <v>22.704756377282383</v>
      </c>
      <c r="D35" s="699">
        <v>10.599994045849362</v>
      </c>
      <c r="E35" s="699">
        <v>4.4273492763894531</v>
      </c>
      <c r="F35" s="699">
        <v>8.1981646418038032</v>
      </c>
      <c r="G35" s="294">
        <v>12.689797282932343</v>
      </c>
      <c r="H35" s="295">
        <v>12.969925028431094</v>
      </c>
      <c r="I35" s="1029">
        <v>6.3838145969734086</v>
      </c>
    </row>
    <row r="36" spans="1:9">
      <c r="A36" s="187">
        <v>2018</v>
      </c>
      <c r="B36" s="699">
        <v>32.294319164693</v>
      </c>
      <c r="C36" s="699">
        <v>22.955157051810797</v>
      </c>
      <c r="D36" s="699">
        <v>10.592870252429412</v>
      </c>
      <c r="E36" s="699">
        <v>4.4544714026358792</v>
      </c>
      <c r="F36" s="699">
        <v>8.2800546160383437</v>
      </c>
      <c r="G36" s="294">
        <v>13.238215632897949</v>
      </c>
      <c r="H36" s="295">
        <v>13.525250928916606</v>
      </c>
      <c r="I36" s="1029">
        <v>6.4763509561142563</v>
      </c>
    </row>
    <row r="37" spans="1:9">
      <c r="A37" s="187">
        <v>2019</v>
      </c>
      <c r="B37" s="699">
        <v>32.362094590440016</v>
      </c>
      <c r="C37" s="699">
        <v>22.933565680046723</v>
      </c>
      <c r="D37" s="699">
        <v>10.532384491032735</v>
      </c>
      <c r="E37" s="699">
        <v>4.4543700759499263</v>
      </c>
      <c r="F37" s="699">
        <v>8.3175259242277502</v>
      </c>
      <c r="G37" s="294">
        <v>13.663706536009629</v>
      </c>
      <c r="H37" s="295">
        <v>13.937551104690904</v>
      </c>
      <c r="I37" s="1029">
        <v>6.3726749418101791</v>
      </c>
    </row>
    <row r="38" spans="1:9">
      <c r="A38" s="187">
        <v>2020</v>
      </c>
      <c r="B38" s="699">
        <v>34.741047396918233</v>
      </c>
      <c r="C38" s="699">
        <v>24.000560795082936</v>
      </c>
      <c r="D38" s="699">
        <v>10.857998713291032</v>
      </c>
      <c r="E38" s="699">
        <v>4.5009373784158209</v>
      </c>
      <c r="F38" s="699">
        <v>8.3451339933261899</v>
      </c>
      <c r="G38" s="294">
        <v>15.354628271701165</v>
      </c>
      <c r="H38" s="295">
        <v>15.912269690050378</v>
      </c>
      <c r="I38" s="1029">
        <v>6.703838922671542</v>
      </c>
    </row>
    <row r="39" spans="1:9">
      <c r="A39" s="187">
        <v>2021</v>
      </c>
      <c r="B39" s="699">
        <v>35.109419392579824</v>
      </c>
      <c r="C39" s="699">
        <v>24.201237005929752</v>
      </c>
      <c r="D39" s="699">
        <v>10.790704130097804</v>
      </c>
      <c r="E39" s="699">
        <v>4.528449076092901</v>
      </c>
      <c r="F39" s="699">
        <v>8.3104014460079156</v>
      </c>
      <c r="G39" s="294">
        <v>15.132247468760262</v>
      </c>
      <c r="H39" s="295">
        <v>15.699242635899816</v>
      </c>
      <c r="I39" s="1029">
        <v>6.5236120840787573</v>
      </c>
    </row>
    <row r="40" spans="1:9">
      <c r="A40" s="187">
        <v>2022</v>
      </c>
      <c r="B40" s="699">
        <v>34.010910338535851</v>
      </c>
      <c r="C40" s="699">
        <v>23.716461772810185</v>
      </c>
      <c r="D40" s="699">
        <v>10.551048177558499</v>
      </c>
      <c r="E40" s="699">
        <v>4.5198275189338633</v>
      </c>
      <c r="F40" s="699">
        <v>8.3425706695426349</v>
      </c>
      <c r="G40" s="294">
        <v>13.542200706163074</v>
      </c>
      <c r="H40" s="295">
        <v>13.818633625457579</v>
      </c>
      <c r="I40" s="1029">
        <v>6.6745231380174213</v>
      </c>
    </row>
    <row r="41" spans="1:9">
      <c r="A41" s="187">
        <v>2023</v>
      </c>
      <c r="B41" s="699">
        <v>33.93677571586975</v>
      </c>
      <c r="C41" s="699">
        <v>23.595532332257541</v>
      </c>
      <c r="D41" s="699">
        <v>10.498339137897959</v>
      </c>
      <c r="E41" s="699">
        <v>4.5175557199360945</v>
      </c>
      <c r="F41" s="699">
        <v>8.3523787000956098</v>
      </c>
      <c r="G41" s="294">
        <v>12.764678129957019</v>
      </c>
      <c r="H41" s="295">
        <v>13.002247137103362</v>
      </c>
      <c r="I41" s="1029">
        <v>6.5019977256512771</v>
      </c>
    </row>
    <row r="42" spans="1:9">
      <c r="A42" s="187">
        <v>2024</v>
      </c>
      <c r="B42" s="699">
        <v>34.42243836793029</v>
      </c>
      <c r="C42" s="699">
        <v>23.806329417223949</v>
      </c>
      <c r="D42" s="699">
        <v>10.521015264317587</v>
      </c>
      <c r="E42" s="699">
        <v>4.5446055369946716</v>
      </c>
      <c r="F42" s="699">
        <v>8.3931376737903971</v>
      </c>
      <c r="G42" s="294">
        <v>12.798510344899743</v>
      </c>
      <c r="H42" s="295">
        <v>13.03714388869537</v>
      </c>
      <c r="I42" s="1029">
        <v>6.7677911521136149</v>
      </c>
    </row>
    <row r="43" spans="1:9">
      <c r="A43" s="1107"/>
      <c r="B43" s="242"/>
      <c r="C43" s="242"/>
      <c r="D43" s="242"/>
      <c r="E43" s="242"/>
      <c r="F43" s="242"/>
      <c r="G43" s="1154"/>
      <c r="H43" s="242"/>
      <c r="I43" s="1737"/>
    </row>
    <row r="44" spans="1:9" ht="14.25">
      <c r="A44" s="191" t="s">
        <v>1938</v>
      </c>
    </row>
    <row r="45" spans="1:9">
      <c r="A45" s="12" t="s">
        <v>1939</v>
      </c>
    </row>
  </sheetData>
  <mergeCells count="1">
    <mergeCell ref="A1:D1"/>
  </mergeCells>
  <hyperlinks>
    <hyperlink ref="A1" location="Contents!A1" display="To table of contents" xr:uid="{031D1803-35A1-4DC6-AA57-A8173D676EB4}"/>
  </hyperlinks>
  <pageMargins left="0.53" right="0.46" top="1" bottom="1" header="0.5" footer="0.5"/>
  <pageSetup paperSize="9" scale="94"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00B050"/>
  </sheetPr>
  <dimension ref="A1:Q47"/>
  <sheetViews>
    <sheetView topLeftCell="A2" zoomScaleNormal="100" workbookViewId="0">
      <selection activeCell="L30" sqref="L30"/>
    </sheetView>
  </sheetViews>
  <sheetFormatPr defaultColWidth="9.33203125" defaultRowHeight="14.25"/>
  <cols>
    <col min="1" max="1" width="19.33203125" style="891" customWidth="1"/>
    <col min="2" max="2" width="37" style="891" customWidth="1"/>
    <col min="3" max="3" width="24.6640625" style="891" customWidth="1"/>
    <col min="4" max="5" width="8.5" style="891" customWidth="1"/>
    <col min="6" max="13" width="9.33203125" style="891"/>
    <col min="14" max="17" width="12.1640625" style="891" customWidth="1"/>
    <col min="18" max="16384" width="9.33203125" style="891"/>
  </cols>
  <sheetData>
    <row r="1" spans="1:17" ht="30.75" customHeight="1">
      <c r="A1" s="1869" t="s">
        <v>10</v>
      </c>
      <c r="B1" s="1869"/>
      <c r="C1" s="718"/>
      <c r="D1" s="890"/>
      <c r="E1" s="890"/>
      <c r="J1" s="892"/>
    </row>
    <row r="2" spans="1:17" ht="20.25">
      <c r="A2" s="719" t="s">
        <v>252</v>
      </c>
      <c r="B2" s="720"/>
      <c r="C2" s="720"/>
      <c r="D2" s="890"/>
      <c r="E2" s="890"/>
      <c r="M2" s="134" t="s">
        <v>253</v>
      </c>
      <c r="N2" s="13"/>
      <c r="O2" s="13"/>
      <c r="P2" s="13"/>
      <c r="Q2" s="13"/>
    </row>
    <row r="3" spans="1:17" ht="15" customHeight="1">
      <c r="A3" s="893"/>
      <c r="B3" s="893"/>
      <c r="C3" s="894"/>
      <c r="D3" s="1873" t="s">
        <v>254</v>
      </c>
      <c r="E3" s="1873"/>
      <c r="F3" s="1873"/>
      <c r="G3" s="894"/>
      <c r="H3" s="894"/>
      <c r="I3" s="894"/>
      <c r="J3" s="894"/>
      <c r="K3" s="894"/>
      <c r="L3" s="894"/>
      <c r="M3" s="1000"/>
      <c r="N3" s="13"/>
      <c r="O3" s="13"/>
      <c r="P3" s="13"/>
      <c r="Q3" s="13"/>
    </row>
    <row r="4" spans="1:17" ht="15" customHeight="1">
      <c r="A4" s="894"/>
      <c r="B4" s="894"/>
      <c r="C4" s="894"/>
      <c r="D4" s="721" t="s">
        <v>255</v>
      </c>
      <c r="E4" s="721" t="s">
        <v>256</v>
      </c>
      <c r="F4" s="721" t="s">
        <v>257</v>
      </c>
      <c r="G4" s="894"/>
      <c r="H4" s="894"/>
      <c r="I4" s="894"/>
      <c r="J4" s="894"/>
      <c r="K4" s="894"/>
      <c r="L4" s="894"/>
      <c r="M4" s="1000"/>
      <c r="N4" s="13"/>
      <c r="O4" s="13"/>
      <c r="P4" s="13"/>
      <c r="Q4" s="13"/>
    </row>
    <row r="5" spans="1:17" ht="15">
      <c r="A5" s="894"/>
      <c r="B5" s="894"/>
      <c r="C5" s="894"/>
      <c r="D5" s="894" t="s">
        <v>258</v>
      </c>
      <c r="E5" s="894"/>
      <c r="F5" s="894"/>
      <c r="G5" s="894"/>
      <c r="H5" s="894"/>
      <c r="I5" s="894"/>
      <c r="J5" s="894"/>
      <c r="K5" s="894"/>
      <c r="L5" s="894"/>
      <c r="M5" s="1001"/>
      <c r="N5" s="1002" t="s">
        <v>259</v>
      </c>
      <c r="O5" s="1002"/>
      <c r="P5" s="1002"/>
      <c r="Q5" s="13"/>
    </row>
    <row r="6" spans="1:17" ht="15">
      <c r="A6" s="894"/>
      <c r="B6" s="895"/>
      <c r="C6" s="894"/>
      <c r="D6" s="722"/>
      <c r="E6" s="722"/>
      <c r="F6" s="722"/>
      <c r="G6" s="894"/>
      <c r="H6" s="894"/>
      <c r="I6" s="894"/>
      <c r="J6" s="894"/>
      <c r="K6" s="894"/>
      <c r="L6" s="894"/>
      <c r="M6" s="1001"/>
      <c r="N6" s="1003" t="s">
        <v>260</v>
      </c>
      <c r="O6" s="1003" t="s">
        <v>261</v>
      </c>
      <c r="P6" s="1003" t="s">
        <v>262</v>
      </c>
      <c r="Q6" s="1004" t="s">
        <v>263</v>
      </c>
    </row>
    <row r="7" spans="1:17" ht="12.95" customHeight="1">
      <c r="A7" s="721" t="s">
        <v>264</v>
      </c>
      <c r="B7" s="895" t="s">
        <v>265</v>
      </c>
      <c r="C7" s="895" t="s">
        <v>266</v>
      </c>
      <c r="D7" s="723">
        <v>2.58932348165663</v>
      </c>
      <c r="E7" s="723">
        <v>1.7011959484529</v>
      </c>
      <c r="F7" s="723">
        <v>1.4645031471046801</v>
      </c>
      <c r="G7" s="1027"/>
      <c r="H7" s="894"/>
      <c r="I7" s="894"/>
      <c r="J7" s="894"/>
      <c r="K7" s="894"/>
      <c r="L7" s="894"/>
      <c r="M7" s="21">
        <v>2005</v>
      </c>
      <c r="N7" s="1373"/>
      <c r="O7" s="1374">
        <v>4.05715388931298E-3</v>
      </c>
      <c r="P7" s="1374">
        <v>11.295201103053435</v>
      </c>
      <c r="Q7" s="1374">
        <v>1.19988729083969</v>
      </c>
    </row>
    <row r="8" spans="1:17" ht="12.95" customHeight="1">
      <c r="A8" s="895"/>
      <c r="B8" s="895" t="s">
        <v>267</v>
      </c>
      <c r="C8" s="895" t="s">
        <v>268</v>
      </c>
      <c r="D8" s="723">
        <v>2.2708573877654299</v>
      </c>
      <c r="E8" s="723">
        <v>1.4561170618066599</v>
      </c>
      <c r="F8" s="723">
        <v>1.29098657188948</v>
      </c>
      <c r="G8" s="894"/>
      <c r="H8" s="894"/>
      <c r="I8" s="894"/>
      <c r="J8" s="894"/>
      <c r="K8" s="894"/>
      <c r="L8" s="894"/>
      <c r="M8" s="21">
        <v>2006</v>
      </c>
      <c r="N8" s="1373"/>
      <c r="O8" s="1374">
        <v>7.9036284885496202E-3</v>
      </c>
      <c r="P8" s="1374">
        <v>23.206592278625955</v>
      </c>
      <c r="Q8" s="1374">
        <v>2.3596905343511452</v>
      </c>
    </row>
    <row r="9" spans="1:17" ht="12.95" customHeight="1">
      <c r="A9" s="895"/>
      <c r="B9" s="895" t="s">
        <v>269</v>
      </c>
      <c r="C9" s="895" t="s">
        <v>270</v>
      </c>
      <c r="D9" s="723">
        <v>1.9807643803523101</v>
      </c>
      <c r="E9" s="723">
        <v>1.4462737424990599</v>
      </c>
      <c r="F9" s="723">
        <v>1.3051122785168101</v>
      </c>
      <c r="G9" s="894"/>
      <c r="H9" s="894"/>
      <c r="I9" s="894"/>
      <c r="J9" s="894"/>
      <c r="K9" s="894"/>
      <c r="L9" s="894"/>
      <c r="M9" s="21">
        <v>2007</v>
      </c>
      <c r="N9" s="1373"/>
      <c r="O9" s="1374">
        <v>1.208503751908397E-2</v>
      </c>
      <c r="P9" s="1374">
        <v>35.799279564885495</v>
      </c>
      <c r="Q9" s="1374">
        <v>3.7067453843511591</v>
      </c>
    </row>
    <row r="10" spans="1:17" ht="12.95" customHeight="1">
      <c r="A10" s="894"/>
      <c r="B10" s="894"/>
      <c r="C10" s="895"/>
      <c r="D10" s="722"/>
      <c r="E10" s="722"/>
      <c r="F10" s="722"/>
      <c r="G10" s="894"/>
      <c r="H10" s="894"/>
      <c r="I10" s="894"/>
      <c r="J10" s="894"/>
      <c r="K10" s="894"/>
      <c r="L10" s="894"/>
      <c r="M10" s="21">
        <v>2008</v>
      </c>
      <c r="N10" s="1373"/>
      <c r="O10" s="1374">
        <v>1.6435369534351148E-2</v>
      </c>
      <c r="P10" s="1374">
        <v>49.056897175572523</v>
      </c>
      <c r="Q10" s="1374">
        <v>5.0702329351145039</v>
      </c>
    </row>
    <row r="11" spans="1:17" ht="12.95" customHeight="1">
      <c r="A11" s="895"/>
      <c r="B11" s="895" t="s">
        <v>271</v>
      </c>
      <c r="C11" s="895" t="s">
        <v>272</v>
      </c>
      <c r="D11" s="723">
        <v>4.5827950322456701</v>
      </c>
      <c r="E11" s="723">
        <v>3.0590971981168802</v>
      </c>
      <c r="F11" s="723">
        <v>2.55949275655794</v>
      </c>
      <c r="G11" s="894"/>
      <c r="H11" s="894"/>
      <c r="I11" s="894"/>
      <c r="J11" s="894"/>
      <c r="K11" s="894"/>
      <c r="L11" s="894"/>
      <c r="M11" s="21">
        <v>2009</v>
      </c>
      <c r="N11" s="1373"/>
      <c r="O11" s="1374">
        <v>2.0093504706106869E-2</v>
      </c>
      <c r="P11" s="1374">
        <v>60.435710839694885</v>
      </c>
      <c r="Q11" s="1374">
        <v>6.5868006946564881</v>
      </c>
    </row>
    <row r="12" spans="1:17" ht="12.95" customHeight="1">
      <c r="A12" s="895"/>
      <c r="B12" s="895" t="s">
        <v>273</v>
      </c>
      <c r="C12" s="895" t="s">
        <v>274</v>
      </c>
      <c r="D12" s="723">
        <v>4.7932267661115198</v>
      </c>
      <c r="E12" s="723">
        <v>3.1165805384996701</v>
      </c>
      <c r="F12" s="723">
        <v>2.6095018273938502</v>
      </c>
      <c r="G12" s="894"/>
      <c r="H12" s="894"/>
      <c r="I12" s="894"/>
      <c r="J12" s="894"/>
      <c r="K12" s="894"/>
      <c r="L12" s="894"/>
      <c r="M12" s="21">
        <v>2010</v>
      </c>
      <c r="N12" s="1373"/>
      <c r="O12" s="1374">
        <v>6.7606425839694659E-2</v>
      </c>
      <c r="P12" s="1374">
        <v>66.535233854961831</v>
      </c>
      <c r="Q12" s="1374">
        <v>7.003280064885443</v>
      </c>
    </row>
    <row r="13" spans="1:17" ht="12.95" customHeight="1">
      <c r="A13" s="895"/>
      <c r="B13" s="895" t="s">
        <v>275</v>
      </c>
      <c r="C13" s="895" t="s">
        <v>276</v>
      </c>
      <c r="D13" s="723">
        <v>4.2598058591784804</v>
      </c>
      <c r="E13" s="723">
        <v>3.1095896407494599</v>
      </c>
      <c r="F13" s="723">
        <v>2.5560464740889</v>
      </c>
      <c r="G13" s="894"/>
      <c r="H13" s="894"/>
      <c r="I13" s="894"/>
      <c r="J13" s="894"/>
      <c r="K13" s="894"/>
      <c r="L13" s="894"/>
      <c r="M13" s="21">
        <v>2011</v>
      </c>
      <c r="N13" s="1373"/>
      <c r="O13" s="1374">
        <v>0.1025928848091603</v>
      </c>
      <c r="P13" s="1374">
        <v>72.920174045801531</v>
      </c>
      <c r="Q13" s="1374">
        <v>6.5703663358778623</v>
      </c>
    </row>
    <row r="14" spans="1:17" ht="12.95" customHeight="1">
      <c r="A14" s="894"/>
      <c r="B14" s="894"/>
      <c r="C14" s="895"/>
      <c r="D14" s="722"/>
      <c r="E14" s="722"/>
      <c r="F14" s="722"/>
      <c r="G14" s="894"/>
      <c r="H14" s="894"/>
      <c r="I14" s="894"/>
      <c r="J14" s="894"/>
      <c r="K14" s="894"/>
      <c r="L14" s="894"/>
      <c r="M14" s="21">
        <v>2012</v>
      </c>
      <c r="N14" s="1373"/>
      <c r="O14" s="1374">
        <v>0.1794382567557252</v>
      </c>
      <c r="P14" s="1374">
        <v>78.141637900763357</v>
      </c>
      <c r="Q14" s="1374">
        <v>6.6874273473282697</v>
      </c>
    </row>
    <row r="15" spans="1:17" ht="12.95" customHeight="1">
      <c r="A15" s="895"/>
      <c r="B15" s="895" t="s">
        <v>277</v>
      </c>
      <c r="C15" s="895" t="s">
        <v>278</v>
      </c>
      <c r="D15" s="723">
        <v>7.3179755169443297</v>
      </c>
      <c r="E15" s="723">
        <v>4.8601916507053797</v>
      </c>
      <c r="F15" s="723">
        <v>3.9633720282859199</v>
      </c>
      <c r="G15" s="894"/>
      <c r="H15" s="894"/>
      <c r="I15" s="894"/>
      <c r="J15" s="894"/>
      <c r="K15" s="894"/>
      <c r="L15" s="894"/>
      <c r="M15" s="21">
        <v>2013</v>
      </c>
      <c r="N15" s="1373"/>
      <c r="O15" s="1374">
        <v>0.23796876797709923</v>
      </c>
      <c r="P15" s="1374">
        <v>78.17933851145068</v>
      </c>
      <c r="Q15" s="1374">
        <v>6.6636173778626206</v>
      </c>
    </row>
    <row r="16" spans="1:17" ht="12.95" customHeight="1">
      <c r="A16" s="895"/>
      <c r="B16" s="895" t="s">
        <v>279</v>
      </c>
      <c r="C16" s="895" t="s">
        <v>280</v>
      </c>
      <c r="D16" s="723">
        <v>7.8941992616622301</v>
      </c>
      <c r="E16" s="723">
        <v>5.0478532704014798</v>
      </c>
      <c r="F16" s="723">
        <v>4.0141546860298698</v>
      </c>
      <c r="G16" s="894"/>
      <c r="H16" s="894"/>
      <c r="I16" s="894"/>
      <c r="J16" s="894"/>
      <c r="K16" s="894"/>
      <c r="L16" s="894"/>
      <c r="M16" s="21">
        <v>2014</v>
      </c>
      <c r="N16" s="1373"/>
      <c r="O16" s="1374">
        <v>0.25892313141221374</v>
      </c>
      <c r="P16" s="1374">
        <v>81.186046870229319</v>
      </c>
      <c r="Q16" s="1374">
        <v>6.5833424198473027</v>
      </c>
    </row>
    <row r="17" spans="1:17" ht="12.95" customHeight="1">
      <c r="A17" s="895"/>
      <c r="B17" s="895" t="s">
        <v>281</v>
      </c>
      <c r="C17" s="895" t="s">
        <v>282</v>
      </c>
      <c r="D17" s="723">
        <v>7.0817066896381196</v>
      </c>
      <c r="E17" s="723">
        <v>4.95453362178612</v>
      </c>
      <c r="F17" s="723">
        <v>4.0085153228458097</v>
      </c>
      <c r="G17" s="894"/>
      <c r="H17" s="894"/>
      <c r="I17" s="894"/>
      <c r="J17" s="894"/>
      <c r="K17" s="894"/>
      <c r="L17" s="894"/>
      <c r="M17" s="21">
        <v>2015</v>
      </c>
      <c r="N17" s="1373"/>
      <c r="O17" s="1374">
        <v>0.31558364778625958</v>
      </c>
      <c r="P17" s="1374">
        <v>87.882622251908074</v>
      </c>
      <c r="Q17" s="1374">
        <v>6.7122359656488557</v>
      </c>
    </row>
    <row r="18" spans="1:17" ht="12.95" customHeight="1">
      <c r="A18" s="895"/>
      <c r="B18" s="895"/>
      <c r="C18" s="895"/>
      <c r="D18" s="722"/>
      <c r="E18" s="722"/>
      <c r="F18" s="722"/>
      <c r="G18" s="894"/>
      <c r="H18" s="894"/>
      <c r="I18" s="894"/>
      <c r="J18" s="894"/>
      <c r="K18" s="894"/>
      <c r="L18" s="894"/>
      <c r="M18" s="21">
        <v>2016</v>
      </c>
      <c r="N18" s="1373"/>
      <c r="O18" s="1374">
        <v>0.38448184541984731</v>
      </c>
      <c r="P18" s="1374">
        <v>95.676736450381682</v>
      </c>
      <c r="Q18" s="1374">
        <v>6.6795101832061325</v>
      </c>
    </row>
    <row r="19" spans="1:17" ht="12.95" customHeight="1">
      <c r="A19" s="1872" t="s">
        <v>283</v>
      </c>
      <c r="B19" s="895" t="s">
        <v>265</v>
      </c>
      <c r="C19" s="895" t="s">
        <v>284</v>
      </c>
      <c r="D19" s="723">
        <v>7.6472296813114902</v>
      </c>
      <c r="E19" s="723">
        <v>5.0787155461719902</v>
      </c>
      <c r="F19" s="723">
        <v>4.1372865722935401</v>
      </c>
      <c r="G19" s="894"/>
      <c r="H19" s="894"/>
      <c r="I19" s="894"/>
      <c r="J19" s="894"/>
      <c r="K19" s="894"/>
      <c r="L19" s="894"/>
      <c r="M19" s="21">
        <v>2017</v>
      </c>
      <c r="N19" s="1373"/>
      <c r="O19" s="1374">
        <v>0.4168426251908397</v>
      </c>
      <c r="P19" s="1374">
        <v>98.697746412213732</v>
      </c>
      <c r="Q19" s="1374">
        <v>7.10564148091603</v>
      </c>
    </row>
    <row r="20" spans="1:17" ht="12.95" customHeight="1">
      <c r="A20" s="1872"/>
      <c r="B20" s="895" t="s">
        <v>267</v>
      </c>
      <c r="C20" s="895" t="s">
        <v>285</v>
      </c>
      <c r="D20" s="723">
        <v>8.1727233662789391</v>
      </c>
      <c r="E20" s="723">
        <v>5.2361965088419202</v>
      </c>
      <c r="F20" s="723">
        <v>4.1664483309015301</v>
      </c>
      <c r="G20" s="894"/>
      <c r="H20" s="894"/>
      <c r="I20" s="894"/>
      <c r="J20" s="894"/>
      <c r="K20" s="894"/>
      <c r="L20" s="894"/>
      <c r="M20" s="21">
        <v>2018</v>
      </c>
      <c r="N20" s="1373"/>
      <c r="O20" s="1374">
        <v>0.39630676526717556</v>
      </c>
      <c r="P20" s="1374">
        <v>106.43742805343551</v>
      </c>
      <c r="Q20" s="1374">
        <v>7.1602744847328248</v>
      </c>
    </row>
    <row r="21" spans="1:17" ht="12.95" customHeight="1">
      <c r="A21" s="721"/>
      <c r="B21" s="895" t="s">
        <v>269</v>
      </c>
      <c r="C21" s="895" t="s">
        <v>286</v>
      </c>
      <c r="D21" s="723">
        <v>7.0918269217110002</v>
      </c>
      <c r="E21" s="723">
        <v>4.9865379721970804</v>
      </c>
      <c r="F21" s="723">
        <v>4.13172236657027</v>
      </c>
      <c r="G21" s="894"/>
      <c r="H21" s="894"/>
      <c r="I21" s="894"/>
      <c r="J21" s="894"/>
      <c r="K21" s="894"/>
      <c r="L21" s="894"/>
      <c r="M21" s="21">
        <v>2019</v>
      </c>
      <c r="N21" s="1374">
        <v>8.9650443167939298E-3</v>
      </c>
      <c r="O21" s="1374">
        <v>0.44333333816794235</v>
      </c>
      <c r="P21" s="1374">
        <v>110.33995125954156</v>
      </c>
      <c r="Q21" s="1374">
        <v>6.8126753740458543</v>
      </c>
    </row>
    <row r="22" spans="1:17" ht="12.95" customHeight="1">
      <c r="A22" s="721"/>
      <c r="B22" s="895"/>
      <c r="C22" s="895"/>
      <c r="D22" s="723"/>
      <c r="E22" s="723"/>
      <c r="F22" s="723"/>
      <c r="G22" s="894"/>
      <c r="H22" s="894"/>
      <c r="I22" s="894"/>
      <c r="J22" s="894"/>
      <c r="K22" s="894"/>
      <c r="L22" s="894"/>
      <c r="M22" s="21">
        <v>2020</v>
      </c>
      <c r="N22" s="1374">
        <v>0.19379254385496331</v>
      </c>
      <c r="O22" s="1374">
        <v>0.89021861603053765</v>
      </c>
      <c r="P22" s="1374">
        <v>112.75769961832191</v>
      </c>
      <c r="Q22" s="1374">
        <v>5.1950474389313177</v>
      </c>
    </row>
    <row r="23" spans="1:17" ht="12.95" customHeight="1">
      <c r="A23" s="895"/>
      <c r="B23" s="895" t="s">
        <v>277</v>
      </c>
      <c r="C23" s="895" t="s">
        <v>287</v>
      </c>
      <c r="D23" s="723">
        <v>9.0416896678002097</v>
      </c>
      <c r="E23" s="723">
        <v>5.9876151461906302</v>
      </c>
      <c r="F23" s="723">
        <v>4.4807670337741996</v>
      </c>
      <c r="G23" s="894"/>
      <c r="H23" s="894"/>
      <c r="I23" s="894"/>
      <c r="J23" s="894"/>
      <c r="K23" s="894"/>
      <c r="L23" s="894"/>
      <c r="M23" s="21">
        <v>2021</v>
      </c>
      <c r="N23" s="1374">
        <v>0.76219418778626535</v>
      </c>
      <c r="O23" s="1374">
        <v>2.7930581984732932</v>
      </c>
      <c r="P23" s="1374">
        <v>116.04906431297667</v>
      </c>
      <c r="Q23" s="1374">
        <v>4.6163006374045805</v>
      </c>
    </row>
    <row r="24" spans="1:17" ht="12.95" customHeight="1">
      <c r="A24" s="895"/>
      <c r="B24" s="895" t="s">
        <v>279</v>
      </c>
      <c r="C24" s="895" t="s">
        <v>288</v>
      </c>
      <c r="D24" s="723">
        <v>10.500551624459501</v>
      </c>
      <c r="E24" s="723">
        <v>6.4011628537922096</v>
      </c>
      <c r="F24" s="723">
        <v>4.3213206675954696</v>
      </c>
      <c r="G24" s="894"/>
      <c r="H24" s="894"/>
      <c r="I24" s="894"/>
      <c r="J24" s="894"/>
      <c r="K24" s="894"/>
      <c r="L24" s="894"/>
      <c r="M24" s="21">
        <v>2022</v>
      </c>
      <c r="N24" s="1374">
        <v>1.5782449977099475</v>
      </c>
      <c r="O24" s="1374">
        <v>6.8702053587786516</v>
      </c>
      <c r="P24" s="1374">
        <v>120.26218633587786</v>
      </c>
      <c r="Q24" s="1374">
        <v>4.4704189427481085</v>
      </c>
    </row>
    <row r="25" spans="1:17" ht="12.95" customHeight="1">
      <c r="A25" s="895"/>
      <c r="B25" s="895" t="s">
        <v>281</v>
      </c>
      <c r="C25" s="895" t="s">
        <v>289</v>
      </c>
      <c r="D25" s="723">
        <v>9.2696611329816196</v>
      </c>
      <c r="E25" s="723">
        <v>6.0158261524718402</v>
      </c>
      <c r="F25" s="723">
        <v>3.99821230665209</v>
      </c>
      <c r="G25" s="894"/>
      <c r="H25" s="894"/>
      <c r="I25" s="894"/>
      <c r="J25" s="894"/>
      <c r="K25" s="894"/>
      <c r="L25" s="894"/>
      <c r="M25" s="21">
        <v>2023</v>
      </c>
      <c r="N25" s="1374">
        <v>2.3359777442748357</v>
      </c>
      <c r="O25" s="1374">
        <v>12.610718435114551</v>
      </c>
      <c r="P25" s="1374">
        <v>119.2631540458006</v>
      </c>
      <c r="Q25" s="1374">
        <v>4.3484048015267343</v>
      </c>
    </row>
    <row r="26" spans="1:17" ht="12.95" customHeight="1">
      <c r="A26" s="895"/>
      <c r="B26" s="895"/>
      <c r="C26" s="895"/>
      <c r="D26" s="723"/>
      <c r="E26" s="723"/>
      <c r="F26" s="723"/>
      <c r="G26" s="894"/>
      <c r="H26" s="894"/>
      <c r="I26" s="894"/>
      <c r="J26" s="894"/>
      <c r="K26" s="894"/>
      <c r="L26" s="894"/>
      <c r="M26" s="21">
        <v>2024</v>
      </c>
      <c r="N26" s="1374">
        <v>3.1308970484733183</v>
      </c>
      <c r="O26" s="1374">
        <v>19.821438839694732</v>
      </c>
      <c r="P26" s="1374">
        <v>120.34563206106779</v>
      </c>
      <c r="Q26" s="1374">
        <v>4.4974656946565057</v>
      </c>
    </row>
    <row r="27" spans="1:17" ht="12.95" customHeight="1">
      <c r="A27" s="721" t="s">
        <v>290</v>
      </c>
      <c r="B27" s="895" t="s">
        <v>291</v>
      </c>
      <c r="C27" s="895" t="s">
        <v>292</v>
      </c>
      <c r="D27" s="723">
        <v>5.0199094300000002</v>
      </c>
      <c r="E27" s="723">
        <v>3.3586394050000101</v>
      </c>
      <c r="F27" s="723">
        <v>2.8698669849999998</v>
      </c>
      <c r="G27" s="894"/>
      <c r="H27" s="894"/>
      <c r="I27" s="894"/>
      <c r="J27" s="894"/>
      <c r="K27" s="894"/>
      <c r="L27" s="894"/>
      <c r="M27" s="894"/>
    </row>
    <row r="28" spans="1:17" ht="12.95" customHeight="1">
      <c r="A28" s="895"/>
      <c r="B28" s="895" t="s">
        <v>293</v>
      </c>
      <c r="C28" s="895" t="s">
        <v>294</v>
      </c>
      <c r="D28" s="723">
        <v>5.0199681299999899</v>
      </c>
      <c r="E28" s="723">
        <v>3.3586786800000001</v>
      </c>
      <c r="F28" s="723">
        <v>2.8699005450000001</v>
      </c>
      <c r="G28" s="894"/>
      <c r="H28" s="894"/>
      <c r="I28" s="894"/>
      <c r="J28" s="894"/>
      <c r="K28" s="894"/>
      <c r="L28" s="894"/>
      <c r="M28" s="894"/>
    </row>
    <row r="29" spans="1:17" ht="12.95" customHeight="1">
      <c r="A29" s="895"/>
      <c r="B29" s="895" t="s">
        <v>295</v>
      </c>
      <c r="C29" s="895" t="s">
        <v>296</v>
      </c>
      <c r="D29" s="723">
        <v>4.9195007800000203</v>
      </c>
      <c r="E29" s="723">
        <v>2.9671907449999901</v>
      </c>
      <c r="F29" s="723">
        <v>2.30397981</v>
      </c>
      <c r="G29" s="894"/>
      <c r="H29" s="894"/>
      <c r="I29" s="894"/>
      <c r="J29" s="894"/>
      <c r="K29" s="894"/>
      <c r="L29" s="894"/>
      <c r="M29" s="894"/>
    </row>
    <row r="30" spans="1:17" ht="12.95" customHeight="1">
      <c r="A30" s="895"/>
      <c r="B30" s="895"/>
      <c r="C30" s="895"/>
      <c r="D30" s="724"/>
      <c r="E30" s="724"/>
      <c r="F30" s="724"/>
      <c r="G30" s="894"/>
      <c r="H30" s="894"/>
      <c r="I30" s="894"/>
      <c r="J30" s="894"/>
      <c r="K30" s="894"/>
      <c r="L30" s="894"/>
      <c r="M30" s="894"/>
    </row>
    <row r="31" spans="1:17" ht="12.95" customHeight="1">
      <c r="A31" s="721" t="s">
        <v>297</v>
      </c>
      <c r="B31" s="895" t="s">
        <v>298</v>
      </c>
      <c r="C31" s="895" t="s">
        <v>299</v>
      </c>
      <c r="D31" s="723">
        <v>0.84476945622869903</v>
      </c>
      <c r="E31" s="723">
        <v>0.70194183283170497</v>
      </c>
      <c r="F31" s="723">
        <v>0.77657308231173094</v>
      </c>
      <c r="G31" s="894"/>
      <c r="H31" s="894"/>
      <c r="I31" s="894"/>
      <c r="J31" s="894"/>
      <c r="K31" s="894"/>
      <c r="L31" s="894"/>
      <c r="M31" s="894"/>
    </row>
    <row r="32" spans="1:17" ht="12.95" customHeight="1">
      <c r="A32" s="895"/>
      <c r="B32" s="895" t="s">
        <v>300</v>
      </c>
      <c r="C32" s="895" t="s">
        <v>301</v>
      </c>
      <c r="D32" s="723">
        <v>1.2515431319610599</v>
      </c>
      <c r="E32" s="723">
        <v>1.0423060442062899</v>
      </c>
      <c r="F32" s="723">
        <v>1.1542737905093099</v>
      </c>
      <c r="G32" s="894"/>
      <c r="H32" s="894"/>
      <c r="I32" s="894"/>
      <c r="J32" s="894"/>
      <c r="K32" s="894"/>
      <c r="L32" s="894"/>
      <c r="M32" s="894"/>
    </row>
    <row r="33" spans="1:13" ht="12.95" customHeight="1">
      <c r="A33" s="895"/>
      <c r="B33" s="895" t="s">
        <v>302</v>
      </c>
      <c r="C33" s="895" t="s">
        <v>303</v>
      </c>
      <c r="D33" s="723">
        <v>1.34110486257716</v>
      </c>
      <c r="E33" s="723">
        <v>1.1164671236747301</v>
      </c>
      <c r="F33" s="723">
        <v>1.23620775683839</v>
      </c>
      <c r="G33" s="894"/>
      <c r="H33" s="894"/>
      <c r="I33" s="894"/>
      <c r="J33" s="894"/>
      <c r="K33" s="894"/>
      <c r="L33" s="894"/>
      <c r="M33" s="894"/>
    </row>
    <row r="34" spans="1:13" ht="12.95" customHeight="1">
      <c r="A34" s="895"/>
      <c r="B34" s="895"/>
      <c r="C34" s="895"/>
      <c r="D34" s="724"/>
      <c r="E34" s="724"/>
      <c r="F34" s="724"/>
      <c r="G34" s="894"/>
      <c r="H34" s="894"/>
      <c r="I34" s="894"/>
      <c r="J34" s="894"/>
      <c r="K34" s="894"/>
      <c r="L34" s="894"/>
      <c r="M34" s="894"/>
    </row>
    <row r="35" spans="1:13" ht="12.95" customHeight="1">
      <c r="A35" s="721" t="s">
        <v>304</v>
      </c>
      <c r="B35" s="895" t="s">
        <v>305</v>
      </c>
      <c r="C35" s="895" t="s">
        <v>306</v>
      </c>
      <c r="D35" s="723">
        <v>1.53507168836556</v>
      </c>
      <c r="E35" s="723">
        <v>1.11437243942062</v>
      </c>
      <c r="F35" s="723">
        <v>1.0368654209788699</v>
      </c>
      <c r="G35" s="894"/>
      <c r="H35" s="894"/>
      <c r="I35" s="894"/>
      <c r="J35" s="894"/>
      <c r="K35" s="894"/>
      <c r="L35" s="894"/>
      <c r="M35" s="894"/>
    </row>
    <row r="36" spans="1:13" ht="12.95" customHeight="1">
      <c r="A36" s="895"/>
      <c r="B36" s="895" t="s">
        <v>307</v>
      </c>
      <c r="C36" s="895" t="s">
        <v>308</v>
      </c>
      <c r="D36" s="723">
        <v>0.65369990893988095</v>
      </c>
      <c r="E36" s="723">
        <v>0.78096063593656595</v>
      </c>
      <c r="F36" s="723">
        <v>0.97572115882306898</v>
      </c>
      <c r="G36" s="894"/>
      <c r="H36" s="894"/>
      <c r="I36" s="894"/>
      <c r="J36" s="894"/>
      <c r="K36" s="894"/>
      <c r="L36" s="894"/>
      <c r="M36" s="894"/>
    </row>
    <row r="37" spans="1:13" ht="12.95" customHeight="1">
      <c r="A37" s="895"/>
      <c r="B37" s="895"/>
      <c r="C37" s="895"/>
      <c r="D37" s="723"/>
      <c r="E37" s="723"/>
      <c r="F37" s="723"/>
      <c r="G37" s="894"/>
      <c r="H37" s="894"/>
      <c r="I37" s="894"/>
      <c r="J37" s="894"/>
      <c r="K37" s="894"/>
      <c r="L37" s="894"/>
      <c r="M37" s="894"/>
    </row>
    <row r="38" spans="1:13" ht="12.95" customHeight="1">
      <c r="A38" s="725" t="s">
        <v>309</v>
      </c>
      <c r="B38" s="895"/>
      <c r="C38" s="894"/>
      <c r="D38" s="894"/>
      <c r="E38" s="894"/>
      <c r="F38" s="894"/>
      <c r="G38" s="894"/>
      <c r="H38" s="894"/>
      <c r="I38" s="894"/>
      <c r="J38" s="894"/>
      <c r="K38" s="894"/>
      <c r="L38" s="894"/>
      <c r="M38" s="894"/>
    </row>
    <row r="39" spans="1:13">
      <c r="A39" s="726" t="s">
        <v>310</v>
      </c>
      <c r="B39" s="896"/>
      <c r="C39" s="894"/>
      <c r="D39" s="896"/>
      <c r="E39" s="894"/>
      <c r="F39" s="894"/>
      <c r="G39" s="894"/>
      <c r="H39" s="894"/>
      <c r="I39" s="894"/>
      <c r="J39" s="894"/>
      <c r="K39" s="894"/>
      <c r="L39" s="894"/>
      <c r="M39" s="894"/>
    </row>
    <row r="40" spans="1:13">
      <c r="A40" s="895"/>
      <c r="B40" s="895"/>
      <c r="C40" s="894"/>
      <c r="D40" s="894"/>
      <c r="E40" s="894"/>
      <c r="F40" s="894"/>
      <c r="G40" s="894"/>
      <c r="H40" s="894"/>
      <c r="I40" s="894"/>
      <c r="J40" s="894"/>
      <c r="K40" s="894"/>
      <c r="L40" s="894"/>
      <c r="M40" s="894"/>
    </row>
    <row r="41" spans="1:13">
      <c r="A41" s="894"/>
      <c r="B41" s="894"/>
      <c r="C41" s="894"/>
      <c r="D41" s="894"/>
      <c r="E41" s="894"/>
      <c r="F41" s="894"/>
      <c r="G41" s="894"/>
      <c r="H41" s="894"/>
      <c r="I41" s="894"/>
      <c r="J41" s="894"/>
      <c r="K41" s="894"/>
      <c r="L41" s="894"/>
      <c r="M41" s="894"/>
    </row>
    <row r="42" spans="1:13">
      <c r="A42" s="894"/>
      <c r="B42" s="894"/>
      <c r="C42" s="894"/>
      <c r="D42" s="894"/>
      <c r="E42" s="894"/>
      <c r="F42" s="894"/>
      <c r="G42" s="894"/>
      <c r="H42" s="894"/>
      <c r="I42" s="894"/>
      <c r="J42" s="894"/>
      <c r="K42" s="894"/>
      <c r="L42" s="894"/>
      <c r="M42" s="894"/>
    </row>
    <row r="43" spans="1:13">
      <c r="A43" s="894"/>
      <c r="B43" s="894"/>
      <c r="C43" s="894"/>
      <c r="D43" s="894"/>
      <c r="E43" s="894"/>
      <c r="F43" s="894"/>
      <c r="G43" s="894"/>
      <c r="H43" s="894"/>
      <c r="I43" s="894"/>
      <c r="J43" s="894"/>
      <c r="K43" s="894"/>
      <c r="L43" s="894"/>
      <c r="M43" s="894"/>
    </row>
    <row r="44" spans="1:13">
      <c r="A44" s="894"/>
      <c r="B44" s="894"/>
      <c r="C44" s="894"/>
      <c r="D44" s="894"/>
      <c r="E44" s="894"/>
      <c r="F44" s="894"/>
      <c r="G44" s="894"/>
      <c r="H44" s="894"/>
      <c r="I44" s="894"/>
      <c r="J44" s="894"/>
      <c r="K44" s="894"/>
      <c r="L44" s="894"/>
      <c r="M44" s="894"/>
    </row>
    <row r="45" spans="1:13">
      <c r="A45" s="894"/>
      <c r="B45" s="894"/>
      <c r="C45" s="894"/>
      <c r="D45" s="894"/>
      <c r="E45" s="894"/>
      <c r="F45" s="894"/>
      <c r="G45" s="894"/>
      <c r="H45" s="894"/>
      <c r="I45" s="894"/>
      <c r="J45" s="894"/>
      <c r="K45" s="894"/>
      <c r="L45" s="894"/>
      <c r="M45" s="894"/>
    </row>
    <row r="46" spans="1:13">
      <c r="A46" s="894"/>
      <c r="B46" s="894"/>
      <c r="C46" s="894"/>
      <c r="D46" s="894"/>
      <c r="E46" s="894"/>
      <c r="F46" s="894"/>
      <c r="G46" s="894"/>
      <c r="H46" s="894"/>
      <c r="I46" s="894"/>
      <c r="J46" s="894"/>
      <c r="K46" s="894"/>
      <c r="L46" s="894"/>
      <c r="M46" s="894"/>
    </row>
    <row r="47" spans="1:13">
      <c r="G47" s="894"/>
      <c r="H47" s="894"/>
      <c r="I47" s="894"/>
      <c r="J47" s="894"/>
      <c r="K47" s="894"/>
      <c r="L47" s="894"/>
      <c r="M47" s="894"/>
    </row>
  </sheetData>
  <mergeCells count="3">
    <mergeCell ref="A1:B1"/>
    <mergeCell ref="A19:A20"/>
    <mergeCell ref="D3:F3"/>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30A-0A33-4F2F-9669-2348A6807D8A}">
  <sheetPr codeName="Blad54">
    <tabColor rgb="FF00B050"/>
    <pageSetUpPr fitToPage="1"/>
  </sheetPr>
  <dimension ref="A1:J45"/>
  <sheetViews>
    <sheetView zoomScaleNormal="100" workbookViewId="0">
      <selection activeCell="J13" sqref="J13"/>
    </sheetView>
  </sheetViews>
  <sheetFormatPr defaultColWidth="10.6640625" defaultRowHeight="12.75"/>
  <cols>
    <col min="1" max="1" width="19.1640625" style="12" customWidth="1"/>
    <col min="2" max="7" width="12.5" style="12" customWidth="1"/>
    <col min="8" max="16384" width="10.6640625" style="12"/>
  </cols>
  <sheetData>
    <row r="1" spans="1:10" ht="30.75" customHeight="1">
      <c r="A1" s="1869" t="s">
        <v>10</v>
      </c>
      <c r="B1" s="1869"/>
      <c r="C1" s="1869"/>
      <c r="D1" s="1869"/>
    </row>
    <row r="2" spans="1:10" ht="20.25">
      <c r="A2" s="134" t="s">
        <v>1943</v>
      </c>
      <c r="G2" s="191" t="s">
        <v>684</v>
      </c>
    </row>
    <row r="3" spans="1:10">
      <c r="A3" s="1734"/>
      <c r="B3" s="1725" t="s">
        <v>1926</v>
      </c>
      <c r="C3" s="1725"/>
      <c r="D3" s="1725"/>
      <c r="E3" s="1725"/>
      <c r="F3" s="1725"/>
      <c r="G3" s="1735" t="s">
        <v>1874</v>
      </c>
      <c r="H3" s="1722" t="s">
        <v>1935</v>
      </c>
      <c r="I3" s="1726"/>
    </row>
    <row r="4" spans="1:10">
      <c r="A4" s="17"/>
      <c r="B4" s="1727" t="s">
        <v>1928</v>
      </c>
      <c r="C4" s="1727" t="s">
        <v>1929</v>
      </c>
      <c r="D4" s="1727" t="s">
        <v>1930</v>
      </c>
      <c r="E4" s="1727" t="s">
        <v>1931</v>
      </c>
      <c r="F4" s="1727" t="s">
        <v>1932</v>
      </c>
      <c r="G4" s="189" t="s">
        <v>1936</v>
      </c>
      <c r="H4" s="183" t="s">
        <v>1941</v>
      </c>
      <c r="I4" s="190" t="s">
        <v>333</v>
      </c>
    </row>
    <row r="5" spans="1:10">
      <c r="A5" s="1107"/>
      <c r="B5" s="241"/>
      <c r="C5" s="241"/>
      <c r="D5" s="241"/>
      <c r="E5" s="241"/>
      <c r="F5" s="241"/>
      <c r="G5" s="189"/>
      <c r="H5" s="183"/>
      <c r="I5" s="190" t="s">
        <v>1933</v>
      </c>
    </row>
    <row r="6" spans="1:10">
      <c r="A6" s="1734"/>
      <c r="B6" s="1731" t="s">
        <v>379</v>
      </c>
      <c r="C6" s="1731"/>
      <c r="D6" s="1731"/>
      <c r="E6" s="1731"/>
      <c r="F6" s="1731"/>
      <c r="G6" s="1736"/>
      <c r="H6" s="1731"/>
      <c r="I6" s="1732"/>
    </row>
    <row r="7" spans="1:10">
      <c r="A7" s="17"/>
      <c r="G7" s="16"/>
      <c r="J7" s="16"/>
    </row>
    <row r="8" spans="1:10">
      <c r="A8" s="187">
        <v>1990</v>
      </c>
      <c r="B8" s="699">
        <v>0.20886214683926319</v>
      </c>
      <c r="C8" s="699">
        <v>0.21458417425741988</v>
      </c>
      <c r="D8" s="699">
        <v>0.1524936163807771</v>
      </c>
      <c r="E8" s="699">
        <v>0.16780251518681272</v>
      </c>
      <c r="F8" s="699">
        <v>0.29313706796999206</v>
      </c>
      <c r="G8" s="698">
        <v>0.58335963249421752</v>
      </c>
      <c r="H8" s="699">
        <v>0.4520289365680733</v>
      </c>
      <c r="I8" s="699">
        <v>1.0219000910401541</v>
      </c>
      <c r="J8" s="16"/>
    </row>
    <row r="9" spans="1:10">
      <c r="A9" s="187">
        <v>1991</v>
      </c>
      <c r="B9" s="699">
        <v>0.1954924014702045</v>
      </c>
      <c r="C9" s="699">
        <v>0.19816558576270688</v>
      </c>
      <c r="D9" s="699">
        <v>0.14617680747185688</v>
      </c>
      <c r="E9" s="699">
        <v>0.16221602009951264</v>
      </c>
      <c r="F9" s="699">
        <v>0.29499418935826871</v>
      </c>
      <c r="G9" s="698">
        <v>0.5857793504343114</v>
      </c>
      <c r="H9" s="699">
        <v>0.45615371505435021</v>
      </c>
      <c r="I9" s="699">
        <v>1.02113068199938</v>
      </c>
      <c r="J9" s="16"/>
    </row>
    <row r="10" spans="1:10">
      <c r="A10" s="187">
        <v>1992</v>
      </c>
      <c r="B10" s="699">
        <v>0.18429257356095877</v>
      </c>
      <c r="C10" s="699">
        <v>0.1843355037775031</v>
      </c>
      <c r="D10" s="699">
        <v>0.140814224798577</v>
      </c>
      <c r="E10" s="699">
        <v>0.15732754594228301</v>
      </c>
      <c r="F10" s="699">
        <v>0.29656530407353948</v>
      </c>
      <c r="G10" s="698">
        <v>0.58439715274365411</v>
      </c>
      <c r="H10" s="699">
        <v>0.45567274676699349</v>
      </c>
      <c r="I10" s="699">
        <v>1.0211759786420878</v>
      </c>
      <c r="J10" s="16"/>
    </row>
    <row r="11" spans="1:10">
      <c r="A11" s="187">
        <v>1993</v>
      </c>
      <c r="B11" s="699">
        <v>0.1761612128091907</v>
      </c>
      <c r="C11" s="699">
        <v>0.17430815863244054</v>
      </c>
      <c r="D11" s="699">
        <v>0.13683619432352537</v>
      </c>
      <c r="E11" s="699">
        <v>0.1537034464049459</v>
      </c>
      <c r="F11" s="699">
        <v>0.29769876219050478</v>
      </c>
      <c r="G11" s="698">
        <v>0.57547493125190996</v>
      </c>
      <c r="H11" s="699">
        <v>0.4480715583887685</v>
      </c>
      <c r="I11" s="699">
        <v>1.0202299076203429</v>
      </c>
      <c r="J11" s="16"/>
    </row>
    <row r="12" spans="1:10">
      <c r="A12" s="187">
        <v>1994</v>
      </c>
      <c r="B12" s="699">
        <v>0.16912485488268411</v>
      </c>
      <c r="C12" s="699">
        <v>0.16557956058835938</v>
      </c>
      <c r="D12" s="699">
        <v>0.13336463844233126</v>
      </c>
      <c r="E12" s="699">
        <v>0.15045162167184412</v>
      </c>
      <c r="F12" s="699">
        <v>0.29869252967638998</v>
      </c>
      <c r="G12" s="698">
        <v>0.57341339852515338</v>
      </c>
      <c r="H12" s="699">
        <v>0.44115690353355336</v>
      </c>
      <c r="I12" s="699">
        <v>1.0190405763328634</v>
      </c>
      <c r="J12" s="16"/>
    </row>
    <row r="13" spans="1:10">
      <c r="A13" s="187">
        <v>1995</v>
      </c>
      <c r="B13" s="699">
        <v>0.16264993718720822</v>
      </c>
      <c r="C13" s="699">
        <v>0.15756442452786054</v>
      </c>
      <c r="D13" s="699">
        <v>0.13010241545605233</v>
      </c>
      <c r="E13" s="699">
        <v>0.14741444861839667</v>
      </c>
      <c r="F13" s="699">
        <v>0.29959957862861536</v>
      </c>
      <c r="G13" s="698">
        <v>0.56717123579278617</v>
      </c>
      <c r="H13" s="699">
        <v>0.43365987757425395</v>
      </c>
      <c r="I13" s="699">
        <v>1.0178017142818032</v>
      </c>
      <c r="J13" s="16"/>
    </row>
    <row r="14" spans="1:10">
      <c r="A14" s="187">
        <v>1996</v>
      </c>
      <c r="B14" s="699">
        <v>0.16394767103459104</v>
      </c>
      <c r="C14" s="699">
        <v>0.16000199454368449</v>
      </c>
      <c r="D14" s="699">
        <v>0.13171182673215634</v>
      </c>
      <c r="E14" s="699">
        <v>0.14435702701483988</v>
      </c>
      <c r="F14" s="699">
        <v>0.30590877120367888</v>
      </c>
      <c r="G14" s="698">
        <v>0.56742868764165477</v>
      </c>
      <c r="H14" s="699">
        <v>0.44217423764725783</v>
      </c>
      <c r="I14" s="699">
        <v>1.0210066630556454</v>
      </c>
      <c r="J14" s="16"/>
    </row>
    <row r="15" spans="1:10">
      <c r="A15" s="187">
        <v>1997</v>
      </c>
      <c r="B15" s="699">
        <v>0.17056396999958778</v>
      </c>
      <c r="C15" s="699">
        <v>0.16653459090063705</v>
      </c>
      <c r="D15" s="699">
        <v>0.1406433731280369</v>
      </c>
      <c r="E15" s="699">
        <v>0.1479131756888894</v>
      </c>
      <c r="F15" s="699">
        <v>0.31145147973753318</v>
      </c>
      <c r="G15" s="698">
        <v>0.56837817533163026</v>
      </c>
      <c r="H15" s="699">
        <v>0.43931886786384994</v>
      </c>
      <c r="I15" s="699">
        <v>1.0214049528433848</v>
      </c>
      <c r="J15" s="16"/>
    </row>
    <row r="16" spans="1:10">
      <c r="A16" s="187">
        <v>1998</v>
      </c>
      <c r="B16" s="699">
        <v>0.17754751996777945</v>
      </c>
      <c r="C16" s="699">
        <v>0.17384292284608571</v>
      </c>
      <c r="D16" s="699">
        <v>0.14326325361627534</v>
      </c>
      <c r="E16" s="699">
        <v>0.13895069191047188</v>
      </c>
      <c r="F16" s="699">
        <v>0.31046188772066075</v>
      </c>
      <c r="G16" s="698">
        <v>0.49138553912280858</v>
      </c>
      <c r="H16" s="699">
        <v>0.3676408741281284</v>
      </c>
      <c r="I16" s="699">
        <v>1.015140890254778</v>
      </c>
      <c r="J16" s="16"/>
    </row>
    <row r="17" spans="1:10">
      <c r="A17" s="187">
        <v>1999</v>
      </c>
      <c r="B17" s="699">
        <v>0.17358690157636228</v>
      </c>
      <c r="C17" s="699">
        <v>0.16978350018656496</v>
      </c>
      <c r="D17" s="699">
        <v>0.13328473483483258</v>
      </c>
      <c r="E17" s="699">
        <v>0.12859144053943158</v>
      </c>
      <c r="F17" s="699">
        <v>0.31302491679947486</v>
      </c>
      <c r="G17" s="698">
        <v>0.47784122065440837</v>
      </c>
      <c r="H17" s="699">
        <v>0.35154641872147591</v>
      </c>
      <c r="I17" s="699">
        <v>1.0193033747404812</v>
      </c>
      <c r="J17" s="16"/>
    </row>
    <row r="18" spans="1:10">
      <c r="A18" s="187">
        <v>2000</v>
      </c>
      <c r="B18" s="699">
        <v>0.17686334778282756</v>
      </c>
      <c r="C18" s="699">
        <v>0.17307269690809651</v>
      </c>
      <c r="D18" s="699">
        <v>0.13338131778840293</v>
      </c>
      <c r="E18" s="699">
        <v>0.12942755659856361</v>
      </c>
      <c r="F18" s="699">
        <v>0.31672643437295739</v>
      </c>
      <c r="G18" s="698">
        <v>0.43611655784644648</v>
      </c>
      <c r="H18" s="699">
        <v>0.33082782886956669</v>
      </c>
      <c r="I18" s="699">
        <v>0.97352548503032332</v>
      </c>
      <c r="J18" s="16"/>
    </row>
    <row r="19" spans="1:10">
      <c r="A19" s="187">
        <v>2001</v>
      </c>
      <c r="B19" s="699">
        <v>0.1764751035107304</v>
      </c>
      <c r="C19" s="699">
        <v>0.17176849203659797</v>
      </c>
      <c r="D19" s="699">
        <v>0.12828057336982798</v>
      </c>
      <c r="E19" s="699">
        <v>0.12494716849639589</v>
      </c>
      <c r="F19" s="699">
        <v>0.31896983687359748</v>
      </c>
      <c r="G19" s="698">
        <v>0.41759451750128412</v>
      </c>
      <c r="H19" s="699">
        <v>0.30913832461045238</v>
      </c>
      <c r="I19" s="699">
        <v>0.96929364774197935</v>
      </c>
      <c r="J19" s="16"/>
    </row>
    <row r="20" spans="1:10">
      <c r="A20" s="187">
        <v>2002</v>
      </c>
      <c r="B20" s="699">
        <v>0.17564431985099169</v>
      </c>
      <c r="C20" s="699">
        <v>0.16970463098846603</v>
      </c>
      <c r="D20" s="699">
        <v>0.13176076288294908</v>
      </c>
      <c r="E20" s="699">
        <v>0.12192206352346155</v>
      </c>
      <c r="F20" s="699">
        <v>0.31966465094173746</v>
      </c>
      <c r="G20" s="698">
        <v>0.4255244920554474</v>
      </c>
      <c r="H20" s="699">
        <v>0.30786214310762944</v>
      </c>
      <c r="I20" s="699">
        <v>0.96719916906387993</v>
      </c>
      <c r="J20" s="16"/>
    </row>
    <row r="21" spans="1:10">
      <c r="A21" s="187">
        <v>2003</v>
      </c>
      <c r="B21" s="699">
        <v>0.16429025984919532</v>
      </c>
      <c r="C21" s="699">
        <v>0.15718005309132216</v>
      </c>
      <c r="D21" s="699">
        <v>0.12958459232080252</v>
      </c>
      <c r="E21" s="699">
        <v>0.11480388773423682</v>
      </c>
      <c r="F21" s="699">
        <v>0.32038382863054815</v>
      </c>
      <c r="G21" s="698">
        <v>0.37654492298534453</v>
      </c>
      <c r="H21" s="699">
        <v>0.26531193769469902</v>
      </c>
      <c r="I21" s="699">
        <v>0.96028866453458261</v>
      </c>
      <c r="J21" s="16"/>
    </row>
    <row r="22" spans="1:10">
      <c r="A22" s="187">
        <v>2004</v>
      </c>
      <c r="B22" s="699">
        <v>0.15868221511274266</v>
      </c>
      <c r="C22" s="699">
        <v>0.15056677010352401</v>
      </c>
      <c r="D22" s="699">
        <v>0.12782816846360995</v>
      </c>
      <c r="E22" s="699">
        <v>0.11663667538462862</v>
      </c>
      <c r="F22" s="699">
        <v>0.31933849137889853</v>
      </c>
      <c r="G22" s="698">
        <v>0.29219704543532216</v>
      </c>
      <c r="H22" s="699">
        <v>0.20205880663268505</v>
      </c>
      <c r="I22" s="699">
        <v>0.96555734373339785</v>
      </c>
      <c r="J22" s="16"/>
    </row>
    <row r="23" spans="1:10">
      <c r="A23" s="187">
        <v>2005</v>
      </c>
      <c r="B23" s="699">
        <v>0.15462689244893069</v>
      </c>
      <c r="C23" s="699">
        <v>0.14611860082894271</v>
      </c>
      <c r="D23" s="699">
        <v>0.12575866223528609</v>
      </c>
      <c r="E23" s="699">
        <v>0.11628202584215126</v>
      </c>
      <c r="F23" s="699">
        <v>0.31935469522574594</v>
      </c>
      <c r="G23" s="698">
        <v>0.27001428363288732</v>
      </c>
      <c r="H23" s="699">
        <v>0.18758928959686577</v>
      </c>
      <c r="I23" s="699">
        <v>0.96973480613756513</v>
      </c>
      <c r="J23" s="16"/>
    </row>
    <row r="24" spans="1:10">
      <c r="A24" s="187">
        <v>2006</v>
      </c>
      <c r="B24" s="699">
        <v>0.15695800552125749</v>
      </c>
      <c r="C24" s="699">
        <v>0.14779070737812205</v>
      </c>
      <c r="D24" s="699">
        <v>0.12975051660581946</v>
      </c>
      <c r="E24" s="699">
        <v>0.11832668380733877</v>
      </c>
      <c r="F24" s="699">
        <v>0.31841995888440999</v>
      </c>
      <c r="G24" s="698">
        <v>0.25503231869686011</v>
      </c>
      <c r="H24" s="699">
        <v>0.18124887398960385</v>
      </c>
      <c r="I24" s="699">
        <v>0.98032195921493992</v>
      </c>
      <c r="J24" s="16"/>
    </row>
    <row r="25" spans="1:10">
      <c r="A25" s="187">
        <v>2007</v>
      </c>
      <c r="B25" s="699">
        <v>0.15750879208899179</v>
      </c>
      <c r="C25" s="699">
        <v>0.1482838919111038</v>
      </c>
      <c r="D25" s="699">
        <v>0.13138920552432795</v>
      </c>
      <c r="E25" s="699">
        <v>0.11997665208916866</v>
      </c>
      <c r="F25" s="699">
        <v>0.31776863330244381</v>
      </c>
      <c r="G25" s="698">
        <v>0.24483177001405967</v>
      </c>
      <c r="H25" s="699">
        <v>0.17381992742956728</v>
      </c>
      <c r="I25" s="699">
        <v>0.99128715323930205</v>
      </c>
      <c r="J25" s="16"/>
    </row>
    <row r="26" spans="1:10">
      <c r="A26" s="187">
        <v>2008</v>
      </c>
      <c r="B26" s="699">
        <v>0.15856472643701919</v>
      </c>
      <c r="C26" s="699">
        <v>0.15000631554373564</v>
      </c>
      <c r="D26" s="699">
        <v>0.13115905142115239</v>
      </c>
      <c r="E26" s="699">
        <v>0.11813844732330682</v>
      </c>
      <c r="F26" s="699">
        <v>0.320440264752198</v>
      </c>
      <c r="G26" s="698">
        <v>0.2442997765377016</v>
      </c>
      <c r="H26" s="699">
        <v>0.17132896583007623</v>
      </c>
      <c r="I26" s="699">
        <v>0.95970690389620383</v>
      </c>
      <c r="J26" s="16"/>
    </row>
    <row r="27" spans="1:10">
      <c r="A27" s="187">
        <v>2009</v>
      </c>
      <c r="B27" s="699">
        <v>0.15312778736586868</v>
      </c>
      <c r="C27" s="699">
        <v>0.14443309847699229</v>
      </c>
      <c r="D27" s="699">
        <v>0.12776563027221555</v>
      </c>
      <c r="E27" s="699">
        <v>0.11793348492604237</v>
      </c>
      <c r="F27" s="699">
        <v>0.32150393198242538</v>
      </c>
      <c r="G27" s="698">
        <v>0.25362384127272358</v>
      </c>
      <c r="H27" s="699">
        <v>0.16675750457663463</v>
      </c>
      <c r="I27" s="699">
        <v>0.97659764128848348</v>
      </c>
      <c r="J27" s="16"/>
    </row>
    <row r="28" spans="1:10">
      <c r="A28" s="187">
        <v>2010</v>
      </c>
      <c r="B28" s="699">
        <v>0.14415086245138786</v>
      </c>
      <c r="C28" s="699">
        <v>0.13433593711453221</v>
      </c>
      <c r="D28" s="699">
        <v>0.11737570865239068</v>
      </c>
      <c r="E28" s="699">
        <v>0.1120745364295986</v>
      </c>
      <c r="F28" s="699">
        <v>0.32398765600378893</v>
      </c>
      <c r="G28" s="698">
        <v>0.23896773443726926</v>
      </c>
      <c r="H28" s="699">
        <v>0.16419962083268794</v>
      </c>
      <c r="I28" s="699">
        <v>0.97060918656355122</v>
      </c>
      <c r="J28" s="16"/>
    </row>
    <row r="29" spans="1:10">
      <c r="A29" s="187">
        <v>2011</v>
      </c>
      <c r="B29" s="699">
        <v>0.14537126005555831</v>
      </c>
      <c r="C29" s="699">
        <v>0.13498313414673307</v>
      </c>
      <c r="D29" s="699">
        <v>0.11568810233839986</v>
      </c>
      <c r="E29" s="699">
        <v>0.10984332434210692</v>
      </c>
      <c r="F29" s="699">
        <v>0.32756081143732502</v>
      </c>
      <c r="G29" s="698">
        <v>0.23048620214020413</v>
      </c>
      <c r="H29" s="699">
        <v>0.15916700479711263</v>
      </c>
      <c r="I29" s="699">
        <v>0.9861413077033595</v>
      </c>
      <c r="J29" s="16"/>
    </row>
    <row r="30" spans="1:10">
      <c r="A30" s="187">
        <v>2012</v>
      </c>
      <c r="B30" s="699">
        <v>0.14600524575965848</v>
      </c>
      <c r="C30" s="699">
        <v>0.13597780769319406</v>
      </c>
      <c r="D30" s="699">
        <v>0.1142639100677664</v>
      </c>
      <c r="E30" s="699">
        <v>0.1090868099678035</v>
      </c>
      <c r="F30" s="699">
        <v>0.3313512091997044</v>
      </c>
      <c r="G30" s="698">
        <v>0.21717413644449368</v>
      </c>
      <c r="H30" s="699">
        <v>0.1553261332152317</v>
      </c>
      <c r="I30" s="699">
        <v>0.97066026156382046</v>
      </c>
      <c r="J30" s="16"/>
    </row>
    <row r="31" spans="1:10">
      <c r="A31" s="187">
        <v>2013</v>
      </c>
      <c r="B31" s="699">
        <v>0.14362113744315641</v>
      </c>
      <c r="C31" s="699">
        <v>0.13362418436988915</v>
      </c>
      <c r="D31" s="699">
        <v>0.10882108791902713</v>
      </c>
      <c r="E31" s="699">
        <v>0.10581719122609039</v>
      </c>
      <c r="F31" s="699">
        <v>0.33107127238605732</v>
      </c>
      <c r="G31" s="698">
        <v>0.20297482508156461</v>
      </c>
      <c r="H31" s="699">
        <v>0.15131976283830856</v>
      </c>
      <c r="I31" s="699">
        <v>0.9817767844905203</v>
      </c>
      <c r="J31" s="16"/>
    </row>
    <row r="32" spans="1:10">
      <c r="A32" s="187">
        <v>2014</v>
      </c>
      <c r="B32" s="699">
        <v>0.13513967266488902</v>
      </c>
      <c r="C32" s="699">
        <v>0.12558024385532848</v>
      </c>
      <c r="D32" s="699">
        <v>9.9374306044867383E-2</v>
      </c>
      <c r="E32" s="699">
        <v>0.10091084635002846</v>
      </c>
      <c r="F32" s="699">
        <v>0.33244836054195875</v>
      </c>
      <c r="G32" s="698">
        <v>0.20557327037289375</v>
      </c>
      <c r="H32" s="699">
        <v>0.1553821369045125</v>
      </c>
      <c r="I32" s="699">
        <v>1.0034617574434879</v>
      </c>
      <c r="J32" s="16"/>
    </row>
    <row r="33" spans="1:10">
      <c r="A33" s="187">
        <v>2015</v>
      </c>
      <c r="B33" s="699">
        <v>0.12853561403105204</v>
      </c>
      <c r="C33" s="699">
        <v>0.11958533383855875</v>
      </c>
      <c r="D33" s="699">
        <v>9.417892969489286E-2</v>
      </c>
      <c r="E33" s="699">
        <v>9.6610746885365209E-2</v>
      </c>
      <c r="F33" s="699">
        <v>0.33265579501745918</v>
      </c>
      <c r="G33" s="698">
        <v>0.19701640263643749</v>
      </c>
      <c r="H33" s="699">
        <v>0.151152766815941</v>
      </c>
      <c r="I33" s="699">
        <v>0.9921142303376429</v>
      </c>
      <c r="J33" s="16"/>
    </row>
    <row r="34" spans="1:10">
      <c r="A34" s="187">
        <v>2016</v>
      </c>
      <c r="B34" s="699">
        <v>0.12428279174818738</v>
      </c>
      <c r="C34" s="699">
        <v>0.11537276288834321</v>
      </c>
      <c r="D34" s="699">
        <v>9.0071248244065857E-2</v>
      </c>
      <c r="E34" s="699">
        <v>9.3063781019350714E-2</v>
      </c>
      <c r="F34" s="699">
        <v>0.33282318850656251</v>
      </c>
      <c r="G34" s="698">
        <v>0.18070102022440937</v>
      </c>
      <c r="H34" s="699">
        <v>0.14137428520871068</v>
      </c>
      <c r="I34" s="699">
        <v>1.0232713976932353</v>
      </c>
      <c r="J34" s="16"/>
    </row>
    <row r="35" spans="1:10">
      <c r="A35" s="187">
        <v>2017</v>
      </c>
      <c r="B35" s="699">
        <v>0.11444740404394828</v>
      </c>
      <c r="C35" s="699">
        <v>0.10588002213285071</v>
      </c>
      <c r="D35" s="699">
        <v>8.0166187169587982E-2</v>
      </c>
      <c r="E35" s="699">
        <v>8.8138897644300385E-2</v>
      </c>
      <c r="F35" s="699">
        <v>0.33280157313270525</v>
      </c>
      <c r="G35" s="698">
        <v>0.18324601970683341</v>
      </c>
      <c r="H35" s="699">
        <v>0.14561264117509196</v>
      </c>
      <c r="I35" s="699">
        <v>1.030414632058227</v>
      </c>
      <c r="J35" s="16"/>
    </row>
    <row r="36" spans="1:10">
      <c r="A36" s="187">
        <v>2018</v>
      </c>
      <c r="B36" s="699">
        <v>0.10725730687009806</v>
      </c>
      <c r="C36" s="699">
        <v>9.8455573339704366E-2</v>
      </c>
      <c r="D36" s="699">
        <v>7.162063875138279E-2</v>
      </c>
      <c r="E36" s="699">
        <v>8.4033599710191573E-2</v>
      </c>
      <c r="F36" s="699">
        <v>0.3339109202011819</v>
      </c>
      <c r="G36" s="698">
        <v>0.17912891526404243</v>
      </c>
      <c r="H36" s="699">
        <v>0.1424233654514297</v>
      </c>
      <c r="I36" s="699">
        <v>1.0438238296612548</v>
      </c>
      <c r="J36" s="16"/>
    </row>
    <row r="37" spans="1:10">
      <c r="A37" s="187">
        <v>2019</v>
      </c>
      <c r="B37" s="699">
        <v>0.10532716391525571</v>
      </c>
      <c r="C37" s="699">
        <v>9.6154891835984205E-2</v>
      </c>
      <c r="D37" s="699">
        <v>6.977972854210529E-2</v>
      </c>
      <c r="E37" s="699">
        <v>8.2731456287814475E-2</v>
      </c>
      <c r="F37" s="699">
        <v>0.33419995015416398</v>
      </c>
      <c r="G37" s="698">
        <v>0.16995275917374614</v>
      </c>
      <c r="H37" s="699">
        <v>0.13658599290205684</v>
      </c>
      <c r="I37" s="699">
        <v>1.0583331577870425</v>
      </c>
      <c r="J37" s="16"/>
    </row>
    <row r="38" spans="1:10">
      <c r="A38" s="187">
        <v>2020</v>
      </c>
      <c r="B38" s="699">
        <v>9.5545599517112667E-2</v>
      </c>
      <c r="C38" s="699">
        <v>8.874953927798368E-2</v>
      </c>
      <c r="D38" s="699">
        <v>7.3261883696105715E-2</v>
      </c>
      <c r="E38" s="699">
        <v>8.5333950791464497E-2</v>
      </c>
      <c r="F38" s="699">
        <v>0.33365800189645922</v>
      </c>
      <c r="G38" s="698">
        <v>0.19448636831494742</v>
      </c>
      <c r="H38" s="699">
        <v>0.1369734024509712</v>
      </c>
      <c r="I38" s="699">
        <v>1.0866951178013748</v>
      </c>
      <c r="J38" s="16"/>
    </row>
    <row r="39" spans="1:10">
      <c r="A39" s="187">
        <v>2021</v>
      </c>
      <c r="B39" s="699">
        <v>9.5243268677643086E-2</v>
      </c>
      <c r="C39" s="699">
        <v>8.8541309417369041E-2</v>
      </c>
      <c r="D39" s="699">
        <v>7.4048985830199254E-2</v>
      </c>
      <c r="E39" s="699">
        <v>8.6810210887920014E-2</v>
      </c>
      <c r="F39" s="699">
        <v>0.33277975594023657</v>
      </c>
      <c r="G39" s="698">
        <v>0.19234839642009552</v>
      </c>
      <c r="H39" s="699">
        <v>0.13619364251008798</v>
      </c>
      <c r="I39" s="699">
        <v>1.0449408514256096</v>
      </c>
      <c r="J39" s="16"/>
    </row>
    <row r="40" spans="1:10">
      <c r="A40" s="187">
        <v>2022</v>
      </c>
      <c r="B40" s="699">
        <v>9.9480750789022937E-2</v>
      </c>
      <c r="C40" s="699">
        <v>9.1648117079756591E-2</v>
      </c>
      <c r="D40" s="699">
        <v>7.3374093556045669E-2</v>
      </c>
      <c r="E40" s="699">
        <v>8.5687961084476405E-2</v>
      </c>
      <c r="F40" s="699">
        <v>0.33246852293796897</v>
      </c>
      <c r="G40" s="698">
        <v>0.16521205598928887</v>
      </c>
      <c r="H40" s="699">
        <v>0.12911770441022397</v>
      </c>
      <c r="I40" s="699">
        <v>1.0619372698637446</v>
      </c>
      <c r="J40" s="16"/>
    </row>
    <row r="41" spans="1:10">
      <c r="A41" s="187">
        <v>2023</v>
      </c>
      <c r="B41" s="699">
        <v>9.9211283079515447E-2</v>
      </c>
      <c r="C41" s="699">
        <v>9.0598406154320202E-2</v>
      </c>
      <c r="D41" s="699">
        <v>7.1195075795311077E-2</v>
      </c>
      <c r="E41" s="699">
        <v>8.4900052630225431E-2</v>
      </c>
      <c r="F41" s="699">
        <v>0.33209397017923376</v>
      </c>
      <c r="G41" s="698">
        <v>0.16111932918062397</v>
      </c>
      <c r="H41" s="699">
        <v>0.12675526801067061</v>
      </c>
      <c r="I41" s="699">
        <v>1.0670082541987809</v>
      </c>
      <c r="J41" s="16"/>
    </row>
    <row r="42" spans="1:10">
      <c r="A42" s="187">
        <v>2024</v>
      </c>
      <c r="B42" s="699">
        <v>9.7074443811683828E-2</v>
      </c>
      <c r="C42" s="699">
        <v>8.9159711171019326E-2</v>
      </c>
      <c r="D42" s="699">
        <v>7.1291213194222033E-2</v>
      </c>
      <c r="E42" s="699">
        <v>8.3654354848895468E-2</v>
      </c>
      <c r="F42" s="699">
        <v>0.33230851034336184</v>
      </c>
      <c r="G42" s="698">
        <v>0.16136510757651812</v>
      </c>
      <c r="H42" s="699">
        <v>0.12662581565805003</v>
      </c>
      <c r="I42" s="699">
        <v>1.039292456700289</v>
      </c>
      <c r="J42" s="16"/>
    </row>
    <row r="43" spans="1:10">
      <c r="A43" s="1107"/>
      <c r="B43" s="242"/>
      <c r="C43" s="242"/>
      <c r="D43" s="242"/>
      <c r="E43" s="242"/>
      <c r="F43" s="242"/>
      <c r="G43" s="1154"/>
      <c r="H43" s="242"/>
      <c r="I43" s="1737"/>
    </row>
    <row r="44" spans="1:10" ht="14.25">
      <c r="A44" s="191" t="s">
        <v>1938</v>
      </c>
    </row>
    <row r="45" spans="1:10">
      <c r="A45" s="12" t="s">
        <v>1939</v>
      </c>
    </row>
  </sheetData>
  <mergeCells count="1">
    <mergeCell ref="A1:D1"/>
  </mergeCells>
  <hyperlinks>
    <hyperlink ref="A1" location="Contents!A1" display="To table of contents" xr:uid="{0E45FA95-C7A2-4C54-AA5B-EDA06B2B7CB2}"/>
  </hyperlinks>
  <pageMargins left="0.49" right="0.43" top="1" bottom="1" header="0.5" footer="0.5"/>
  <pageSetup paperSize="9" scale="94" orientation="portrait" r:id="rId1"/>
  <headerFooter alignWithMargins="0"/>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644-B463-4C31-9BA5-0A22D81DD3F7}">
  <sheetPr codeName="Blad55">
    <tabColor rgb="FF00B050"/>
    <pageSetUpPr fitToPage="1"/>
  </sheetPr>
  <dimension ref="A1:G44"/>
  <sheetViews>
    <sheetView zoomScaleNormal="100" workbookViewId="0">
      <selection activeCell="J16" sqref="J16"/>
    </sheetView>
  </sheetViews>
  <sheetFormatPr defaultColWidth="10.6640625" defaultRowHeight="12.75"/>
  <cols>
    <col min="1" max="1" width="18.33203125" style="12" customWidth="1"/>
    <col min="2" max="7" width="12.5" style="12" customWidth="1"/>
    <col min="8" max="16384" width="10.6640625" style="12"/>
  </cols>
  <sheetData>
    <row r="1" spans="1:7" ht="30.75" customHeight="1">
      <c r="A1" s="1869" t="s">
        <v>10</v>
      </c>
      <c r="B1" s="1869"/>
      <c r="C1" s="1869"/>
      <c r="D1" s="1869"/>
    </row>
    <row r="2" spans="1:7" ht="20.25">
      <c r="A2" s="134" t="s">
        <v>1944</v>
      </c>
      <c r="G2" s="191" t="s">
        <v>684</v>
      </c>
    </row>
    <row r="3" spans="1:7">
      <c r="A3" s="1736"/>
      <c r="B3" s="1738" t="s">
        <v>1926</v>
      </c>
      <c r="C3" s="1736" t="s">
        <v>1935</v>
      </c>
      <c r="D3" s="1725"/>
      <c r="E3" s="1739" t="s">
        <v>1874</v>
      </c>
      <c r="F3" s="1731" t="s">
        <v>1935</v>
      </c>
      <c r="G3" s="1726"/>
    </row>
    <row r="4" spans="1:7">
      <c r="A4" s="16"/>
      <c r="B4" s="1107"/>
      <c r="C4" s="1740" t="s">
        <v>410</v>
      </c>
      <c r="D4" s="1740" t="s">
        <v>1932</v>
      </c>
      <c r="E4" s="189" t="s">
        <v>1936</v>
      </c>
      <c r="F4" s="1740" t="s">
        <v>410</v>
      </c>
      <c r="G4" s="1741" t="s">
        <v>1932</v>
      </c>
    </row>
    <row r="5" spans="1:7">
      <c r="A5" s="1734"/>
      <c r="B5" s="271" t="s">
        <v>379</v>
      </c>
      <c r="C5" s="1742"/>
      <c r="D5" s="1731"/>
      <c r="E5" s="1736"/>
      <c r="F5" s="1731"/>
      <c r="G5" s="1732"/>
    </row>
    <row r="6" spans="1:7">
      <c r="A6" s="17"/>
      <c r="E6" s="16"/>
      <c r="G6" s="19"/>
    </row>
    <row r="7" spans="1:7">
      <c r="A7" s="187">
        <v>1990</v>
      </c>
      <c r="B7" s="699">
        <v>2.7513360348403442E-2</v>
      </c>
      <c r="C7" s="699">
        <v>2.9850991402854282E-2</v>
      </c>
      <c r="D7" s="1030">
        <v>5.5898196162188461E-3</v>
      </c>
      <c r="E7" s="699">
        <v>0.27955885028195659</v>
      </c>
      <c r="F7" s="699">
        <v>0.30144387552791813</v>
      </c>
      <c r="G7" s="1030">
        <v>9.3725971945115855E-3</v>
      </c>
    </row>
    <row r="8" spans="1:7">
      <c r="A8" s="187">
        <v>1991</v>
      </c>
      <c r="B8" s="699">
        <v>2.4349982670292418E-2</v>
      </c>
      <c r="C8" s="699">
        <v>2.6364059386996166E-2</v>
      </c>
      <c r="D8" s="1030">
        <v>5.622878194192632E-3</v>
      </c>
      <c r="E8" s="699">
        <v>0.27963261518441923</v>
      </c>
      <c r="F8" s="699">
        <v>0.30130508311439247</v>
      </c>
      <c r="G8" s="1030">
        <v>9.0839324513469419E-3</v>
      </c>
    </row>
    <row r="9" spans="1:7">
      <c r="A9" s="187">
        <v>1992</v>
      </c>
      <c r="B9" s="699">
        <v>2.1644494617871789E-2</v>
      </c>
      <c r="C9" s="699">
        <v>2.3377211231071143E-2</v>
      </c>
      <c r="D9" s="1030">
        <v>5.6506443814709414E-3</v>
      </c>
      <c r="E9" s="699">
        <v>0.27853198608065649</v>
      </c>
      <c r="F9" s="699">
        <v>0.30010301599206823</v>
      </c>
      <c r="G9" s="1030">
        <v>9.1757508617369022E-3</v>
      </c>
    </row>
    <row r="10" spans="1:7">
      <c r="A10" s="187">
        <v>1993</v>
      </c>
      <c r="B10" s="699">
        <v>1.9659967242092204E-2</v>
      </c>
      <c r="C10" s="699">
        <v>2.1183617856941308E-2</v>
      </c>
      <c r="D10" s="1030">
        <v>5.6709433322789894E-3</v>
      </c>
      <c r="E10" s="699">
        <v>0.27338368827077786</v>
      </c>
      <c r="F10" s="699">
        <v>0.29447642654819595</v>
      </c>
      <c r="G10" s="1030">
        <v>9.2939678229266194E-3</v>
      </c>
    </row>
    <row r="11" spans="1:7">
      <c r="A11" s="187">
        <v>1994</v>
      </c>
      <c r="B11" s="699">
        <v>1.7917953924209428E-2</v>
      </c>
      <c r="C11" s="699">
        <v>1.9256174101835014E-2</v>
      </c>
      <c r="D11" s="1030">
        <v>5.6884263554282674E-3</v>
      </c>
      <c r="E11" s="699">
        <v>0.27740087942549735</v>
      </c>
      <c r="F11" s="699">
        <v>0.29856970464195126</v>
      </c>
      <c r="G11" s="1030">
        <v>9.4647933181232127E-3</v>
      </c>
    </row>
    <row r="12" spans="1:7">
      <c r="A12" s="187">
        <v>1995</v>
      </c>
      <c r="B12" s="699">
        <v>1.6304064983494321E-2</v>
      </c>
      <c r="C12" s="699">
        <v>1.7468929823426994E-2</v>
      </c>
      <c r="D12" s="1030">
        <v>5.7045586183368108E-3</v>
      </c>
      <c r="E12" s="699">
        <v>0.27616889297103286</v>
      </c>
      <c r="F12" s="699">
        <v>0.29715634551853098</v>
      </c>
      <c r="G12" s="1030">
        <v>9.6472116151509191E-3</v>
      </c>
    </row>
    <row r="13" spans="1:7">
      <c r="A13" s="187">
        <v>1996</v>
      </c>
      <c r="B13" s="699">
        <v>1.3653420584226673E-2</v>
      </c>
      <c r="C13" s="699">
        <v>1.454183836466188E-2</v>
      </c>
      <c r="D13" s="1030">
        <v>5.5120806670194969E-3</v>
      </c>
      <c r="E13" s="699">
        <v>0.2676207407632642</v>
      </c>
      <c r="F13" s="699">
        <v>0.28813272599776013</v>
      </c>
      <c r="G13" s="1030">
        <v>9.7743919940224376E-3</v>
      </c>
    </row>
    <row r="14" spans="1:7">
      <c r="A14" s="187">
        <v>1997</v>
      </c>
      <c r="B14" s="699">
        <v>1.4187752195134988E-2</v>
      </c>
      <c r="C14" s="699">
        <v>1.5144091833220272E-2</v>
      </c>
      <c r="D14" s="1030">
        <v>5.4089051843262369E-3</v>
      </c>
      <c r="E14" s="699">
        <v>0.2724752704038455</v>
      </c>
      <c r="F14" s="699">
        <v>0.2929919645681141</v>
      </c>
      <c r="G14" s="1030">
        <v>9.921710064636163E-3</v>
      </c>
    </row>
    <row r="15" spans="1:7">
      <c r="A15" s="187">
        <v>1998</v>
      </c>
      <c r="B15" s="699">
        <v>1.4725023373408854E-2</v>
      </c>
      <c r="C15" s="699">
        <v>1.587679132485105E-2</v>
      </c>
      <c r="D15" s="1030">
        <v>4.541814035080278E-3</v>
      </c>
      <c r="E15" s="699">
        <v>0.23153288754104068</v>
      </c>
      <c r="F15" s="699">
        <v>0.25305689705942641</v>
      </c>
      <c r="G15" s="1030">
        <v>9.7226184553530822E-3</v>
      </c>
    </row>
    <row r="16" spans="1:7">
      <c r="A16" s="187">
        <v>1999</v>
      </c>
      <c r="B16" s="699">
        <v>1.1354515933280646E-2</v>
      </c>
      <c r="C16" s="699">
        <v>1.2145571477832059E-2</v>
      </c>
      <c r="D16" s="1030">
        <v>4.4876213837001713E-3</v>
      </c>
      <c r="E16" s="699">
        <v>0.22810872544270869</v>
      </c>
      <c r="F16" s="699">
        <v>0.24999907683977954</v>
      </c>
      <c r="G16" s="1030">
        <v>9.4349205514923044E-3</v>
      </c>
    </row>
    <row r="17" spans="1:7">
      <c r="A17" s="187">
        <v>2000</v>
      </c>
      <c r="B17" s="699">
        <v>1.0800747094825751E-2</v>
      </c>
      <c r="C17" s="699">
        <v>1.1522613790587558E-2</v>
      </c>
      <c r="D17" s="1030">
        <v>4.5495891720781882E-3</v>
      </c>
      <c r="E17" s="699">
        <v>0.20146235103558235</v>
      </c>
      <c r="F17" s="699">
        <v>0.22429990105198999</v>
      </c>
      <c r="G17" s="1030">
        <v>7.8490050332678894E-3</v>
      </c>
    </row>
    <row r="18" spans="1:7">
      <c r="A18" s="187">
        <v>2001</v>
      </c>
      <c r="B18" s="699">
        <v>1.0240095197589819E-2</v>
      </c>
      <c r="C18" s="699">
        <v>1.0911509251681476E-2</v>
      </c>
      <c r="D18" s="1030">
        <v>4.4150241822613371E-3</v>
      </c>
      <c r="E18" s="699">
        <v>0.20250239169529344</v>
      </c>
      <c r="F18" s="699">
        <v>0.22483376575187389</v>
      </c>
      <c r="G18" s="1030">
        <v>8.3260834554692194E-3</v>
      </c>
    </row>
    <row r="19" spans="1:7">
      <c r="A19" s="187">
        <v>2002</v>
      </c>
      <c r="B19" s="699">
        <v>9.5122852864097107E-3</v>
      </c>
      <c r="C19" s="699">
        <v>1.0120667990449757E-2</v>
      </c>
      <c r="D19" s="1030">
        <v>4.1650940172272841E-3</v>
      </c>
      <c r="E19" s="699">
        <v>0.21512973200944632</v>
      </c>
      <c r="F19" s="699">
        <v>0.23672273633443994</v>
      </c>
      <c r="G19" s="1030">
        <v>8.2972140390615602E-3</v>
      </c>
    </row>
    <row r="20" spans="1:7">
      <c r="A20" s="187">
        <v>2003</v>
      </c>
      <c r="B20" s="699">
        <v>1.1816657491796686E-2</v>
      </c>
      <c r="C20" s="699">
        <v>1.2463315874153511E-2</v>
      </c>
      <c r="D20" s="1030">
        <v>4.9617421613880322E-3</v>
      </c>
      <c r="E20" s="699">
        <v>0.18662859098720821</v>
      </c>
      <c r="F20" s="699">
        <v>0.20508332875050297</v>
      </c>
      <c r="G20" s="1030">
        <v>8.0489933712928879E-3</v>
      </c>
    </row>
    <row r="21" spans="1:7">
      <c r="A21" s="187">
        <v>2004</v>
      </c>
      <c r="B21" s="699">
        <v>1.2751100835032784E-2</v>
      </c>
      <c r="C21" s="699">
        <v>1.3503669079472608E-2</v>
      </c>
      <c r="D21" s="1030">
        <v>4.8236328492636781E-3</v>
      </c>
      <c r="E21" s="699">
        <v>0.13799288945347368</v>
      </c>
      <c r="F21" s="699">
        <v>0.15290189843263374</v>
      </c>
      <c r="G21" s="1030">
        <v>8.0450194285486467E-3</v>
      </c>
    </row>
    <row r="22" spans="1:7">
      <c r="A22" s="187">
        <v>2005</v>
      </c>
      <c r="B22" s="699">
        <v>1.2867980130559273E-2</v>
      </c>
      <c r="C22" s="699">
        <v>1.3632341083589995E-2</v>
      </c>
      <c r="D22" s="1030">
        <v>4.7210199332912723E-3</v>
      </c>
      <c r="E22" s="699">
        <v>0.12553969976156643</v>
      </c>
      <c r="F22" s="699">
        <v>0.1374566944975355</v>
      </c>
      <c r="G22" s="1030">
        <v>8.218240029391392E-3</v>
      </c>
    </row>
    <row r="23" spans="1:7">
      <c r="A23" s="187">
        <v>2006</v>
      </c>
      <c r="B23" s="699">
        <v>1.2984202425781523E-2</v>
      </c>
      <c r="C23" s="699">
        <v>1.3768448361371295E-2</v>
      </c>
      <c r="D23" s="1030">
        <v>4.7439331880218963E-3</v>
      </c>
      <c r="E23" s="699">
        <v>0.11171548632722197</v>
      </c>
      <c r="F23" s="699">
        <v>0.12313950887279428</v>
      </c>
      <c r="G23" s="1030">
        <v>7.7537185014888016E-3</v>
      </c>
    </row>
    <row r="24" spans="1:7">
      <c r="A24" s="187">
        <v>2007</v>
      </c>
      <c r="B24" s="699">
        <v>1.2981362292619278E-2</v>
      </c>
      <c r="C24" s="699">
        <v>1.3770018676494101E-2</v>
      </c>
      <c r="D24" s="1030">
        <v>4.8788059285745384E-3</v>
      </c>
      <c r="E24" s="699">
        <v>0.10654773886833024</v>
      </c>
      <c r="F24" s="699">
        <v>0.11675942847209109</v>
      </c>
      <c r="G24" s="1030">
        <v>7.9842047553080036E-3</v>
      </c>
    </row>
    <row r="25" spans="1:7">
      <c r="A25" s="187">
        <v>2008</v>
      </c>
      <c r="B25" s="699">
        <v>1.2787263245818884E-2</v>
      </c>
      <c r="C25" s="699">
        <v>1.3544973436407735E-2</v>
      </c>
      <c r="D25" s="1030">
        <v>4.8623046189867677E-3</v>
      </c>
      <c r="E25" s="699">
        <v>0.11096193147045279</v>
      </c>
      <c r="F25" s="699">
        <v>0.12196665165691049</v>
      </c>
      <c r="G25" s="1030">
        <v>7.5268187922626004E-3</v>
      </c>
    </row>
    <row r="26" spans="1:7">
      <c r="A26" s="187">
        <v>2009</v>
      </c>
      <c r="B26" s="699">
        <v>1.2806569273882677E-2</v>
      </c>
      <c r="C26" s="699">
        <v>1.362979490351458E-2</v>
      </c>
      <c r="D26" s="1030">
        <v>4.5465859001755302E-3</v>
      </c>
      <c r="E26" s="699">
        <v>0.12322663875114553</v>
      </c>
      <c r="F26" s="699">
        <v>0.13555142766123057</v>
      </c>
      <c r="G26" s="1030">
        <v>6.9966721521443646E-3</v>
      </c>
    </row>
    <row r="27" spans="1:7">
      <c r="A27" s="187">
        <v>2010</v>
      </c>
      <c r="B27" s="699">
        <v>1.260588806523164E-2</v>
      </c>
      <c r="C27" s="699">
        <v>1.3488030532036186E-2</v>
      </c>
      <c r="D27" s="1030">
        <v>4.121729769445334E-3</v>
      </c>
      <c r="E27" s="699">
        <v>0.10822533955085967</v>
      </c>
      <c r="F27" s="699">
        <v>0.11922362841147897</v>
      </c>
      <c r="G27" s="1030">
        <v>5.996748061045408E-3</v>
      </c>
    </row>
    <row r="28" spans="1:7">
      <c r="A28" s="187">
        <v>2011</v>
      </c>
      <c r="B28" s="699">
        <v>1.2924964387122524E-2</v>
      </c>
      <c r="C28" s="699">
        <v>1.3751717516720871E-2</v>
      </c>
      <c r="D28" s="1030">
        <v>3.960271190811394E-3</v>
      </c>
      <c r="E28" s="699">
        <v>0.10394962125798297</v>
      </c>
      <c r="F28" s="699">
        <v>0.11471538515925692</v>
      </c>
      <c r="G28" s="1030">
        <v>5.2018511092134538E-3</v>
      </c>
    </row>
    <row r="29" spans="1:7">
      <c r="A29" s="187">
        <v>2012</v>
      </c>
      <c r="B29" s="699">
        <v>1.3259286551909229E-2</v>
      </c>
      <c r="C29" s="699">
        <v>1.4039017614583649E-2</v>
      </c>
      <c r="D29" s="1030">
        <v>3.8453014317975293E-3</v>
      </c>
      <c r="E29" s="699">
        <v>9.031657763919107E-2</v>
      </c>
      <c r="F29" s="699">
        <v>0.1002172933470843</v>
      </c>
      <c r="G29" s="1030">
        <v>4.8798971349661427E-3</v>
      </c>
    </row>
    <row r="30" spans="1:7">
      <c r="A30" s="187">
        <v>2013</v>
      </c>
      <c r="B30" s="699">
        <v>1.3184870018466599E-2</v>
      </c>
      <c r="C30" s="699">
        <v>1.3868519212540488E-2</v>
      </c>
      <c r="D30" s="1030">
        <v>3.7971773227218103E-3</v>
      </c>
      <c r="E30" s="699">
        <v>7.5900787972678796E-2</v>
      </c>
      <c r="F30" s="699">
        <v>8.4701102925842778E-2</v>
      </c>
      <c r="G30" s="1030">
        <v>4.5281116898404673E-3</v>
      </c>
    </row>
    <row r="31" spans="1:7">
      <c r="A31" s="187">
        <v>2014</v>
      </c>
      <c r="B31" s="699">
        <v>1.3107248387522103E-2</v>
      </c>
      <c r="C31" s="699">
        <v>1.3678622262281753E-2</v>
      </c>
      <c r="D31" s="1030">
        <v>3.7941364549602978E-3</v>
      </c>
      <c r="E31" s="699">
        <v>7.4627289114816558E-2</v>
      </c>
      <c r="F31" s="699">
        <v>8.3642366815638858E-2</v>
      </c>
      <c r="G31" s="1030">
        <v>4.1888471998764868E-3</v>
      </c>
    </row>
    <row r="32" spans="1:7">
      <c r="A32" s="187">
        <v>2015</v>
      </c>
      <c r="B32" s="699">
        <v>1.290420397573901E-2</v>
      </c>
      <c r="C32" s="699">
        <v>1.3352311051848545E-2</v>
      </c>
      <c r="D32" s="1030">
        <v>3.7699265849671635E-3</v>
      </c>
      <c r="E32" s="699">
        <v>6.9476986619663936E-2</v>
      </c>
      <c r="F32" s="699">
        <v>7.8320848315140912E-2</v>
      </c>
      <c r="G32" s="1030">
        <v>3.8516967619326792E-3</v>
      </c>
    </row>
    <row r="33" spans="1:7">
      <c r="A33" s="187">
        <v>2016</v>
      </c>
      <c r="B33" s="699">
        <v>1.2652095669431838E-2</v>
      </c>
      <c r="C33" s="699">
        <v>1.3094582190670218E-2</v>
      </c>
      <c r="D33" s="1030">
        <v>3.6699418966712164E-3</v>
      </c>
      <c r="E33" s="699">
        <v>5.9766732768471754E-2</v>
      </c>
      <c r="F33" s="699">
        <v>6.6381575769289894E-2</v>
      </c>
      <c r="G33" s="1030">
        <v>3.6745175586813976E-3</v>
      </c>
    </row>
    <row r="34" spans="1:7">
      <c r="A34" s="187">
        <v>2017</v>
      </c>
      <c r="B34" s="699">
        <v>1.2405579006819023E-2</v>
      </c>
      <c r="C34" s="699">
        <v>1.2852230152584928E-2</v>
      </c>
      <c r="D34" s="1030">
        <v>3.551561297231348E-3</v>
      </c>
      <c r="E34" s="699">
        <v>5.6376864601913421E-2</v>
      </c>
      <c r="F34" s="699">
        <v>6.343278962647568E-2</v>
      </c>
      <c r="G34" s="1030">
        <v>3.4947831946231635E-3</v>
      </c>
    </row>
    <row r="35" spans="1:7">
      <c r="A35" s="187">
        <v>2018</v>
      </c>
      <c r="B35" s="699">
        <v>1.2371510671192775E-2</v>
      </c>
      <c r="C35" s="699">
        <v>1.2838346010394058E-2</v>
      </c>
      <c r="D35" s="1030">
        <v>3.4351289858260657E-3</v>
      </c>
      <c r="E35" s="699">
        <v>5.3783734874032457E-2</v>
      </c>
      <c r="F35" s="699">
        <v>6.0485342443963828E-2</v>
      </c>
      <c r="G35" s="1030">
        <v>3.5751192959533741E-3</v>
      </c>
    </row>
    <row r="36" spans="1:7">
      <c r="A36" s="187">
        <v>2019</v>
      </c>
      <c r="B36" s="699">
        <v>1.2593562561146968E-2</v>
      </c>
      <c r="C36" s="699">
        <v>1.307282814484494E-2</v>
      </c>
      <c r="D36" s="1030">
        <v>3.3496969825644418E-3</v>
      </c>
      <c r="E36" s="699">
        <v>4.8491844878092105E-2</v>
      </c>
      <c r="F36" s="699">
        <v>5.4409097128727837E-2</v>
      </c>
      <c r="G36" s="1030">
        <v>3.3209497589473252E-3</v>
      </c>
    </row>
    <row r="37" spans="1:7">
      <c r="A37" s="187">
        <v>2020</v>
      </c>
      <c r="B37" s="699">
        <v>1.2003880254575524E-2</v>
      </c>
      <c r="C37" s="699">
        <v>1.2437998081978908E-2</v>
      </c>
      <c r="D37" s="1030">
        <v>3.502408771134584E-3</v>
      </c>
      <c r="E37" s="699">
        <v>7.7652467730284239E-2</v>
      </c>
      <c r="F37" s="699">
        <v>8.5759387646157342E-2</v>
      </c>
      <c r="G37" s="1030">
        <v>3.1395556423568006E-3</v>
      </c>
    </row>
    <row r="38" spans="1:7">
      <c r="A38" s="187">
        <v>2021</v>
      </c>
      <c r="B38" s="699">
        <v>1.1716805696907502E-2</v>
      </c>
      <c r="C38" s="699">
        <v>1.2164634647800505E-2</v>
      </c>
      <c r="D38" s="1030">
        <v>3.3460774292708708E-3</v>
      </c>
      <c r="E38" s="699">
        <v>7.7616126146181172E-2</v>
      </c>
      <c r="F38" s="699">
        <v>8.5565534830794959E-2</v>
      </c>
      <c r="G38" s="1030">
        <v>3.1835763673368702E-3</v>
      </c>
    </row>
    <row r="39" spans="1:7">
      <c r="A39" s="187">
        <v>2022</v>
      </c>
      <c r="B39" s="699">
        <v>1.2069415868947882E-2</v>
      </c>
      <c r="C39" s="699">
        <v>1.2544665634633811E-2</v>
      </c>
      <c r="D39" s="1030">
        <v>3.1480612415551029E-3</v>
      </c>
      <c r="E39" s="699">
        <v>5.157182540800305E-2</v>
      </c>
      <c r="F39" s="699">
        <v>5.714820788102383E-2</v>
      </c>
      <c r="G39" s="1030">
        <v>3.200169230724326E-3</v>
      </c>
    </row>
    <row r="40" spans="1:7">
      <c r="A40" s="187">
        <v>2023</v>
      </c>
      <c r="B40" s="699">
        <v>1.1944576282355323E-2</v>
      </c>
      <c r="C40" s="699">
        <v>1.2427049961138678E-2</v>
      </c>
      <c r="D40" s="1030">
        <v>3.0977769007722437E-3</v>
      </c>
      <c r="E40" s="699">
        <v>4.9193885342753714E-2</v>
      </c>
      <c r="F40" s="699">
        <v>5.4451789091697934E-2</v>
      </c>
      <c r="G40" s="1030">
        <v>3.1136905260729137E-3</v>
      </c>
    </row>
    <row r="41" spans="1:7">
      <c r="A41" s="187">
        <v>2024</v>
      </c>
      <c r="B41" s="699">
        <v>1.2074740050674141E-2</v>
      </c>
      <c r="C41" s="699">
        <v>1.2546514727853031E-2</v>
      </c>
      <c r="D41" s="1030">
        <v>3.025678222063496E-3</v>
      </c>
      <c r="E41" s="699">
        <v>5.0266322923609552E-2</v>
      </c>
      <c r="F41" s="699">
        <v>5.5627522253311738E-2</v>
      </c>
      <c r="G41" s="1030">
        <v>3.1259687150853471E-3</v>
      </c>
    </row>
    <row r="42" spans="1:7">
      <c r="A42" s="1107"/>
      <c r="B42" s="242"/>
      <c r="C42" s="242"/>
      <c r="D42" s="242"/>
      <c r="E42" s="1154"/>
      <c r="F42" s="242"/>
      <c r="G42" s="1737"/>
    </row>
    <row r="43" spans="1:7" ht="14.25">
      <c r="A43" s="191" t="s">
        <v>1938</v>
      </c>
    </row>
    <row r="44" spans="1:7">
      <c r="A44" s="12" t="s">
        <v>1939</v>
      </c>
    </row>
  </sheetData>
  <mergeCells count="1">
    <mergeCell ref="A1:D1"/>
  </mergeCells>
  <hyperlinks>
    <hyperlink ref="A1" location="Contents!A1" display="To table of contents" xr:uid="{DEF99D54-C627-4D25-94CD-B65F42EDECAB}"/>
  </hyperlinks>
  <pageMargins left="0.51" right="0.43" top="1" bottom="1" header="0.5" footer="0.5"/>
  <pageSetup paperSize="9" orientation="portrait"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0A68-7D57-471E-B5F7-48FDC48FC896}">
  <sheetPr codeName="Blad56"/>
  <dimension ref="A1:C18"/>
  <sheetViews>
    <sheetView zoomScaleNormal="100" workbookViewId="0">
      <selection activeCell="A2" sqref="A2"/>
    </sheetView>
  </sheetViews>
  <sheetFormatPr defaultColWidth="10.6640625" defaultRowHeight="12.75"/>
  <cols>
    <col min="1" max="1" width="41.6640625" style="12" customWidth="1"/>
    <col min="2" max="2" width="28.6640625" style="12" customWidth="1"/>
    <col min="3" max="3" width="13.6640625" style="12" customWidth="1"/>
    <col min="4" max="4" width="16" style="12" customWidth="1"/>
    <col min="5" max="16384" width="10.6640625" style="12"/>
  </cols>
  <sheetData>
    <row r="1" spans="1:3" ht="30.75" customHeight="1">
      <c r="A1" s="1026" t="s">
        <v>10</v>
      </c>
    </row>
    <row r="2" spans="1:3" ht="21">
      <c r="A2" s="136" t="s">
        <v>1945</v>
      </c>
    </row>
    <row r="3" spans="1:3">
      <c r="A3" s="1743" t="s">
        <v>1946</v>
      </c>
      <c r="B3" s="1744" t="s">
        <v>1947</v>
      </c>
      <c r="C3" s="192" t="s">
        <v>1948</v>
      </c>
    </row>
    <row r="4" spans="1:3" ht="14.25">
      <c r="A4" s="1745" t="s">
        <v>1949</v>
      </c>
      <c r="B4" s="1746" t="s">
        <v>410</v>
      </c>
      <c r="C4" s="1745" t="s">
        <v>1950</v>
      </c>
    </row>
    <row r="5" spans="1:3">
      <c r="A5" s="193"/>
      <c r="B5" s="194" t="s">
        <v>413</v>
      </c>
      <c r="C5" s="195" t="s">
        <v>1951</v>
      </c>
    </row>
    <row r="6" spans="1:3">
      <c r="A6" s="193"/>
      <c r="B6" s="194" t="s">
        <v>415</v>
      </c>
      <c r="C6" s="195" t="s">
        <v>1951</v>
      </c>
    </row>
    <row r="7" spans="1:3">
      <c r="A7" s="1745" t="s">
        <v>1952</v>
      </c>
      <c r="B7" s="1746" t="s">
        <v>410</v>
      </c>
      <c r="C7" s="1745" t="s">
        <v>1950</v>
      </c>
    </row>
    <row r="8" spans="1:3">
      <c r="A8" s="193"/>
      <c r="B8" s="194" t="s">
        <v>413</v>
      </c>
      <c r="C8" s="195" t="s">
        <v>1951</v>
      </c>
    </row>
    <row r="9" spans="1:3">
      <c r="A9" s="193"/>
      <c r="B9" s="194" t="s">
        <v>415</v>
      </c>
      <c r="C9" s="195" t="s">
        <v>1951</v>
      </c>
    </row>
    <row r="10" spans="1:3">
      <c r="A10" s="193"/>
      <c r="B10" s="194" t="s">
        <v>1953</v>
      </c>
      <c r="C10" s="195" t="s">
        <v>1951</v>
      </c>
    </row>
    <row r="11" spans="1:3">
      <c r="A11" s="196" t="s">
        <v>513</v>
      </c>
      <c r="B11" s="196" t="s">
        <v>410</v>
      </c>
      <c r="C11" s="196" t="s">
        <v>1950</v>
      </c>
    </row>
    <row r="12" spans="1:3" ht="14.25">
      <c r="A12" s="1108" t="s">
        <v>1954</v>
      </c>
      <c r="B12" s="1747" t="s">
        <v>415</v>
      </c>
      <c r="C12" s="1747" t="s">
        <v>1951</v>
      </c>
    </row>
    <row r="13" spans="1:3">
      <c r="A13" s="195" t="s">
        <v>1955</v>
      </c>
      <c r="B13" s="194" t="s">
        <v>410</v>
      </c>
      <c r="C13" s="194" t="s">
        <v>1950</v>
      </c>
    </row>
    <row r="14" spans="1:3">
      <c r="A14" s="193"/>
      <c r="B14" s="194" t="s">
        <v>413</v>
      </c>
      <c r="C14" s="194" t="s">
        <v>1951</v>
      </c>
    </row>
    <row r="15" spans="1:3">
      <c r="A15" s="193"/>
      <c r="B15" s="194" t="s">
        <v>415</v>
      </c>
      <c r="C15" s="194" t="s">
        <v>1951</v>
      </c>
    </row>
    <row r="16" spans="1:3">
      <c r="A16" s="193"/>
      <c r="B16" s="194" t="s">
        <v>1956</v>
      </c>
      <c r="C16" s="194" t="s">
        <v>1951</v>
      </c>
    </row>
    <row r="17" spans="1:3">
      <c r="A17" s="1109"/>
      <c r="B17" s="1747" t="s">
        <v>1957</v>
      </c>
      <c r="C17" s="1747" t="s">
        <v>1951</v>
      </c>
    </row>
    <row r="18" spans="1:3">
      <c r="A18" s="1108" t="s">
        <v>1958</v>
      </c>
      <c r="B18" s="243" t="s">
        <v>1956</v>
      </c>
      <c r="C18" s="196" t="s">
        <v>1951</v>
      </c>
    </row>
  </sheetData>
  <hyperlinks>
    <hyperlink ref="A1" location="Contents!A1" display="To table of contents" xr:uid="{FBA80E91-AC75-4702-9B95-FDADF9D52F5F}"/>
  </hyperlinks>
  <pageMargins left="0.7" right="0.7" top="0.75" bottom="0.75" header="0.3" footer="0.3"/>
  <pageSetup paperSize="9" orientation="portrait" r:id="rId1"/>
  <customProperties>
    <customPr name="EpmWorksheetKeyString_GU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BBA8-ADDD-49B7-94FD-1E77AAAFF844}">
  <sheetPr codeName="Blad57"/>
  <dimension ref="A1:L107"/>
  <sheetViews>
    <sheetView topLeftCell="A2" zoomScaleNormal="100" workbookViewId="0">
      <selection activeCell="A2" sqref="A2"/>
    </sheetView>
  </sheetViews>
  <sheetFormatPr defaultColWidth="8.1640625" defaultRowHeight="12.75"/>
  <cols>
    <col min="1" max="1" width="51.6640625" style="48" customWidth="1"/>
    <col min="2" max="2" width="35.33203125" style="48" customWidth="1"/>
    <col min="3" max="3" width="24.33203125" style="48" customWidth="1"/>
    <col min="4" max="4" width="25.83203125" style="48" customWidth="1"/>
    <col min="5" max="5" width="28" style="48" bestFit="1" customWidth="1"/>
    <col min="6" max="6" width="31.5" style="48" bestFit="1" customWidth="1"/>
    <col min="7" max="9" width="25.83203125" style="48" customWidth="1"/>
    <col min="10" max="10" width="14.6640625" style="48" customWidth="1"/>
    <col min="11" max="11" width="28" style="48" bestFit="1" customWidth="1"/>
    <col min="12" max="12" width="31.6640625" style="48" bestFit="1" customWidth="1"/>
    <col min="13" max="16384" width="8.1640625" style="48"/>
  </cols>
  <sheetData>
    <row r="1" spans="1:9" ht="30.75" customHeight="1">
      <c r="A1" s="1026" t="s">
        <v>10</v>
      </c>
    </row>
    <row r="2" spans="1:9" ht="20.25">
      <c r="A2" s="147" t="s">
        <v>1959</v>
      </c>
    </row>
    <row r="3" spans="1:9" ht="14.25" customHeight="1">
      <c r="A3" s="1974" t="s">
        <v>1960</v>
      </c>
      <c r="B3" s="590" t="s">
        <v>1961</v>
      </c>
      <c r="C3" s="590" t="s">
        <v>1962</v>
      </c>
      <c r="D3" s="591" t="s">
        <v>1963</v>
      </c>
      <c r="E3" s="1974" t="s">
        <v>1964</v>
      </c>
      <c r="F3" s="1974" t="s">
        <v>1965</v>
      </c>
    </row>
    <row r="4" spans="1:9">
      <c r="A4" s="1975"/>
      <c r="B4" s="1986" t="s">
        <v>793</v>
      </c>
      <c r="C4" s="1986"/>
      <c r="D4" s="1986"/>
      <c r="E4" s="1976"/>
      <c r="F4" s="1976"/>
    </row>
    <row r="5" spans="1:9">
      <c r="A5" s="1748" t="s">
        <v>1966</v>
      </c>
      <c r="B5" s="1749">
        <v>1</v>
      </c>
      <c r="C5" s="1749">
        <v>1</v>
      </c>
      <c r="D5" s="1750">
        <v>1</v>
      </c>
      <c r="E5" s="1751" t="s">
        <v>1967</v>
      </c>
      <c r="F5" s="1565" t="s">
        <v>918</v>
      </c>
    </row>
    <row r="6" spans="1:9">
      <c r="A6" s="592" t="s">
        <v>1968</v>
      </c>
      <c r="B6" s="593">
        <v>1</v>
      </c>
      <c r="C6" s="593">
        <v>1</v>
      </c>
      <c r="D6" s="593">
        <v>1</v>
      </c>
      <c r="E6" s="602"/>
      <c r="F6" s="272" t="s">
        <v>1969</v>
      </c>
    </row>
    <row r="7" spans="1:9">
      <c r="A7" s="592" t="s">
        <v>1970</v>
      </c>
      <c r="B7" s="701">
        <v>0.92081000000000002</v>
      </c>
      <c r="C7" s="595">
        <v>0.84499999999999997</v>
      </c>
      <c r="D7" s="595">
        <v>0.75</v>
      </c>
      <c r="E7" s="602"/>
      <c r="F7" s="272" t="s">
        <v>1971</v>
      </c>
    </row>
    <row r="8" spans="1:9">
      <c r="A8" s="592" t="s">
        <v>1972</v>
      </c>
      <c r="B8" s="701">
        <v>7.9189999999999997E-2</v>
      </c>
      <c r="C8" s="595">
        <v>0.155</v>
      </c>
      <c r="D8" s="595">
        <v>0.25</v>
      </c>
      <c r="E8" s="602"/>
      <c r="F8" s="272" t="s">
        <v>1973</v>
      </c>
    </row>
    <row r="9" spans="1:9">
      <c r="A9" s="596" t="s">
        <v>1974</v>
      </c>
      <c r="B9" s="702"/>
      <c r="C9" s="702"/>
      <c r="D9" s="595">
        <v>5.0000000000000001E-9</v>
      </c>
      <c r="E9" s="602" t="s">
        <v>1967</v>
      </c>
      <c r="F9" s="272" t="s">
        <v>1975</v>
      </c>
    </row>
    <row r="10" spans="1:9">
      <c r="A10" s="596" t="s">
        <v>1976</v>
      </c>
      <c r="B10" s="702"/>
      <c r="C10" s="702"/>
      <c r="D10" s="595">
        <v>5.0000000000000001E-9</v>
      </c>
      <c r="E10" s="602"/>
      <c r="F10" s="272" t="s">
        <v>1977</v>
      </c>
    </row>
    <row r="11" spans="1:9">
      <c r="A11" s="592" t="s">
        <v>1978</v>
      </c>
      <c r="B11" s="597">
        <v>1</v>
      </c>
      <c r="C11" s="595">
        <v>0.95</v>
      </c>
      <c r="D11" s="598">
        <v>0.96</v>
      </c>
      <c r="E11" s="602" t="s">
        <v>1967</v>
      </c>
      <c r="F11" s="272" t="s">
        <v>1979</v>
      </c>
    </row>
    <row r="12" spans="1:9">
      <c r="A12" s="592" t="s">
        <v>1980</v>
      </c>
      <c r="B12" s="703">
        <f>B14+B19+B20</f>
        <v>2.7958835799999998E-2</v>
      </c>
      <c r="C12" s="595">
        <v>0.14000000000000001</v>
      </c>
      <c r="D12" s="598">
        <v>5.2400000000000002E-2</v>
      </c>
      <c r="E12" s="602"/>
      <c r="F12" s="272" t="s">
        <v>1980</v>
      </c>
    </row>
    <row r="13" spans="1:9">
      <c r="A13" s="592" t="s">
        <v>1981</v>
      </c>
      <c r="B13" s="701">
        <v>2.4709920199999999E-2</v>
      </c>
      <c r="C13" s="599"/>
      <c r="D13" s="598">
        <v>1.44E-2</v>
      </c>
      <c r="E13" s="602"/>
      <c r="F13" s="272" t="s">
        <v>1982</v>
      </c>
      <c r="I13" s="643"/>
    </row>
    <row r="14" spans="1:9">
      <c r="A14" s="592" t="s">
        <v>1983</v>
      </c>
      <c r="B14" s="701">
        <v>1.6960953800000001E-2</v>
      </c>
      <c r="C14" s="595">
        <v>0.02</v>
      </c>
      <c r="D14" s="598">
        <v>1.9199999999999998E-2</v>
      </c>
      <c r="E14" s="602" t="s">
        <v>1967</v>
      </c>
      <c r="F14" s="272" t="s">
        <v>1984</v>
      </c>
    </row>
    <row r="15" spans="1:9">
      <c r="A15" s="592" t="s">
        <v>1985</v>
      </c>
      <c r="B15" s="595">
        <v>0.15599839779999999</v>
      </c>
      <c r="C15" s="595">
        <v>0.1</v>
      </c>
      <c r="D15" s="598">
        <v>0.1152</v>
      </c>
      <c r="E15" s="602" t="s">
        <v>1967</v>
      </c>
      <c r="F15" s="272" t="s">
        <v>1986</v>
      </c>
    </row>
    <row r="16" spans="1:9">
      <c r="A16" s="592" t="s">
        <v>1987</v>
      </c>
      <c r="B16" s="701">
        <v>0.124205438</v>
      </c>
      <c r="C16" s="599"/>
      <c r="D16" s="598">
        <v>5.7599999999999998E-2</v>
      </c>
      <c r="E16" s="602" t="s">
        <v>1967</v>
      </c>
      <c r="F16" s="272" t="s">
        <v>1987</v>
      </c>
    </row>
    <row r="17" spans="1:6">
      <c r="A17" s="592" t="s">
        <v>1988</v>
      </c>
      <c r="B17" s="701">
        <v>8.9800000000000001E-3</v>
      </c>
      <c r="C17" s="595">
        <v>0.05</v>
      </c>
      <c r="D17" s="598">
        <v>0.04</v>
      </c>
      <c r="E17" s="602" t="s">
        <v>1967</v>
      </c>
      <c r="F17" s="272" t="s">
        <v>1989</v>
      </c>
    </row>
    <row r="18" spans="1:6">
      <c r="A18" s="592" t="s">
        <v>1990</v>
      </c>
      <c r="B18" s="701">
        <v>3.1177482000000001E-3</v>
      </c>
      <c r="C18" s="595">
        <v>4.0000000000000001E-3</v>
      </c>
      <c r="D18" s="598"/>
      <c r="E18" s="602" t="s">
        <v>1967</v>
      </c>
      <c r="F18" s="272" t="s">
        <v>1991</v>
      </c>
    </row>
    <row r="19" spans="1:6">
      <c r="A19" s="592" t="s">
        <v>1992</v>
      </c>
      <c r="B19" s="701">
        <v>6.4776516000000003E-3</v>
      </c>
      <c r="C19" s="595">
        <v>0.1</v>
      </c>
      <c r="D19" s="598">
        <v>1.4E-2</v>
      </c>
      <c r="E19" s="602" t="s">
        <v>1967</v>
      </c>
      <c r="F19" s="272" t="s">
        <v>1993</v>
      </c>
    </row>
    <row r="20" spans="1:6">
      <c r="A20" s="592" t="s">
        <v>1994</v>
      </c>
      <c r="B20" s="701">
        <v>4.5202304000000002E-3</v>
      </c>
      <c r="C20" s="595">
        <v>0.02</v>
      </c>
      <c r="D20" s="598">
        <v>1.9199999999999998E-2</v>
      </c>
      <c r="E20" s="602"/>
      <c r="F20" s="272" t="s">
        <v>1995</v>
      </c>
    </row>
    <row r="21" spans="1:6">
      <c r="A21" s="592" t="s">
        <v>1996</v>
      </c>
      <c r="B21" s="701">
        <v>5.4585817999999999E-3</v>
      </c>
      <c r="C21" s="595">
        <v>5.0000000000000001E-3</v>
      </c>
      <c r="D21" s="598">
        <v>2.3999999999999998E-3</v>
      </c>
      <c r="E21" s="602" t="s">
        <v>1967</v>
      </c>
      <c r="F21" s="272" t="s">
        <v>559</v>
      </c>
    </row>
    <row r="22" spans="1:6">
      <c r="A22" s="592" t="s">
        <v>1997</v>
      </c>
      <c r="B22" s="701">
        <v>3.0269400000000002E-5</v>
      </c>
      <c r="C22" s="595"/>
      <c r="D22" s="598"/>
      <c r="E22" s="602"/>
      <c r="F22" s="272"/>
    </row>
    <row r="23" spans="1:6">
      <c r="A23" s="600" t="s">
        <v>812</v>
      </c>
      <c r="B23" s="704">
        <v>1.70214926E-2</v>
      </c>
      <c r="C23" s="705"/>
      <c r="D23" s="706"/>
      <c r="E23" s="644"/>
      <c r="F23" s="272"/>
    </row>
    <row r="24" spans="1:6">
      <c r="A24" s="600" t="s">
        <v>1998</v>
      </c>
      <c r="B24" s="704">
        <v>2.4921805999999999E-3</v>
      </c>
      <c r="C24" s="705"/>
      <c r="D24" s="706"/>
      <c r="E24" s="644"/>
      <c r="F24" s="272"/>
    </row>
    <row r="25" spans="1:6">
      <c r="A25" s="600" t="s">
        <v>1999</v>
      </c>
      <c r="B25" s="704">
        <v>2.0784988000000001E-3</v>
      </c>
      <c r="C25" s="705"/>
      <c r="D25" s="706"/>
      <c r="E25" s="644"/>
      <c r="F25" s="272"/>
    </row>
    <row r="26" spans="1:6">
      <c r="A26" s="711" t="s">
        <v>2000</v>
      </c>
      <c r="B26" s="704">
        <v>1.04227634E-2</v>
      </c>
      <c r="C26" s="705"/>
      <c r="D26" s="706"/>
      <c r="E26" s="644"/>
      <c r="F26" s="272"/>
    </row>
    <row r="27" spans="1:6">
      <c r="A27" s="1156" t="s">
        <v>2001</v>
      </c>
      <c r="B27" s="707">
        <v>4.3103625600000008E-2</v>
      </c>
      <c r="C27" s="708"/>
      <c r="D27" s="709"/>
      <c r="E27" s="1110"/>
      <c r="F27" s="272"/>
    </row>
    <row r="28" spans="1:6">
      <c r="A28" s="1987" t="s">
        <v>2002</v>
      </c>
      <c r="B28" s="1988"/>
      <c r="C28" s="1988"/>
      <c r="D28" s="1988"/>
      <c r="E28" s="1988"/>
      <c r="F28" s="1752"/>
    </row>
    <row r="29" spans="1:6">
      <c r="A29" s="1989"/>
      <c r="B29" s="1990"/>
      <c r="C29" s="1990"/>
      <c r="D29" s="1990"/>
      <c r="E29" s="1990"/>
      <c r="F29" s="646"/>
    </row>
    <row r="30" spans="1:6">
      <c r="A30" s="1989"/>
      <c r="B30" s="1990"/>
      <c r="C30" s="1990"/>
      <c r="D30" s="1990"/>
      <c r="E30" s="1990"/>
      <c r="F30" s="646"/>
    </row>
    <row r="31" spans="1:6">
      <c r="A31" s="1989"/>
      <c r="B31" s="1990"/>
      <c r="C31" s="1990"/>
      <c r="D31" s="1990"/>
      <c r="E31" s="1990"/>
      <c r="F31" s="646"/>
    </row>
    <row r="32" spans="1:6">
      <c r="A32" s="1989"/>
      <c r="B32" s="1990"/>
      <c r="C32" s="1990"/>
      <c r="D32" s="1990"/>
      <c r="E32" s="1990"/>
      <c r="F32" s="646"/>
    </row>
    <row r="33" spans="1:12">
      <c r="A33" s="1991"/>
      <c r="B33" s="1992"/>
      <c r="C33" s="1992"/>
      <c r="D33" s="1992"/>
      <c r="E33" s="1992"/>
      <c r="F33" s="1753"/>
    </row>
    <row r="34" spans="1:12">
      <c r="A34" s="5"/>
      <c r="B34" s="597"/>
      <c r="C34" s="595"/>
      <c r="D34" s="598"/>
      <c r="E34" s="5"/>
    </row>
    <row r="35" spans="1:12" ht="27.6" customHeight="1">
      <c r="A35"/>
      <c r="B35"/>
      <c r="C35"/>
      <c r="D35"/>
      <c r="E35"/>
    </row>
    <row r="36" spans="1:12">
      <c r="A36"/>
      <c r="B36"/>
      <c r="C36"/>
      <c r="D36"/>
      <c r="E36"/>
    </row>
    <row r="37" spans="1:12" ht="20.25">
      <c r="A37" s="145" t="s">
        <v>2003</v>
      </c>
    </row>
    <row r="38" spans="1:12">
      <c r="A38" s="1974" t="s">
        <v>1960</v>
      </c>
      <c r="B38" s="590" t="s">
        <v>1962</v>
      </c>
      <c r="C38" s="1673" t="s">
        <v>1963</v>
      </c>
      <c r="D38" s="1983" t="s">
        <v>1961</v>
      </c>
      <c r="E38" s="1984"/>
      <c r="F38" s="1984"/>
      <c r="G38" s="1984"/>
      <c r="H38" s="1984"/>
      <c r="I38" s="1984"/>
      <c r="J38" s="1985"/>
      <c r="K38" s="1974" t="s">
        <v>1964</v>
      </c>
      <c r="L38" s="1974" t="s">
        <v>1965</v>
      </c>
    </row>
    <row r="39" spans="1:12">
      <c r="A39" s="1975"/>
      <c r="B39" s="1754"/>
      <c r="C39" s="1558"/>
      <c r="D39" s="1031" t="s">
        <v>1931</v>
      </c>
      <c r="E39" s="1031" t="s">
        <v>1930</v>
      </c>
      <c r="F39" s="1031" t="s">
        <v>1929</v>
      </c>
      <c r="G39" s="1031" t="s">
        <v>1928</v>
      </c>
      <c r="H39" s="1031" t="s">
        <v>413</v>
      </c>
      <c r="I39" s="1755" t="s">
        <v>2004</v>
      </c>
      <c r="J39" s="1032"/>
      <c r="K39" s="1975"/>
      <c r="L39" s="1975"/>
    </row>
    <row r="40" spans="1:12">
      <c r="A40" s="1976"/>
      <c r="B40" s="1981" t="s">
        <v>793</v>
      </c>
      <c r="C40" s="1982"/>
      <c r="D40" s="1756"/>
      <c r="E40" s="1571"/>
      <c r="F40" s="1571"/>
      <c r="G40" s="1571"/>
      <c r="H40" s="1571"/>
      <c r="I40" s="1571"/>
      <c r="J40" s="1033" t="s">
        <v>916</v>
      </c>
      <c r="K40" s="1976"/>
      <c r="L40" s="1976"/>
    </row>
    <row r="41" spans="1:12">
      <c r="A41" s="1757" t="s">
        <v>2005</v>
      </c>
      <c r="B41" s="1758">
        <v>6.8300000000000007E-5</v>
      </c>
      <c r="C41" s="1759">
        <v>3.4000000000000002E-4</v>
      </c>
      <c r="D41" s="1760">
        <v>1.7788776092173897E-3</v>
      </c>
      <c r="E41" s="1039">
        <v>3.5444288160469662E-3</v>
      </c>
      <c r="F41" s="1039">
        <v>8.8495833333333326E-3</v>
      </c>
      <c r="G41" s="1039">
        <v>8.8495833333333326E-3</v>
      </c>
      <c r="H41" s="1039">
        <v>3.5444288160469662E-3</v>
      </c>
      <c r="I41" s="1039">
        <v>8.8495833333333326E-3</v>
      </c>
      <c r="J41" s="47" t="s">
        <v>1888</v>
      </c>
      <c r="K41" s="1761"/>
      <c r="L41" s="1565" t="s">
        <v>555</v>
      </c>
    </row>
    <row r="42" spans="1:12">
      <c r="A42" s="601" t="s">
        <v>2006</v>
      </c>
      <c r="B42" s="1762">
        <v>5.1800000000000004E-6</v>
      </c>
      <c r="C42" s="1763">
        <v>2.5999999999999998E-5</v>
      </c>
      <c r="D42" s="1038">
        <v>2.4268429023087752E-3</v>
      </c>
      <c r="E42" s="1039">
        <v>4.0690080724070455E-3</v>
      </c>
      <c r="F42" s="1039">
        <v>1.6097222222222221E-2</v>
      </c>
      <c r="G42" s="1039">
        <v>1.6097222222222221E-2</v>
      </c>
      <c r="H42" s="1039">
        <v>4.0690080724070455E-3</v>
      </c>
      <c r="I42" s="1039">
        <v>1.6097222222222221E-2</v>
      </c>
      <c r="J42" s="47" t="s">
        <v>1888</v>
      </c>
      <c r="K42" s="602" t="s">
        <v>1967</v>
      </c>
      <c r="L42" s="272" t="s">
        <v>547</v>
      </c>
    </row>
    <row r="43" spans="1:12">
      <c r="A43" s="601" t="s">
        <v>2007</v>
      </c>
      <c r="B43" s="1762"/>
      <c r="C43" s="1763"/>
      <c r="D43" s="1038">
        <v>1.0327653497701853E-2</v>
      </c>
      <c r="E43" s="1039">
        <v>0.1595291095890411</v>
      </c>
      <c r="F43" s="1039">
        <v>9.9532569444444455E-2</v>
      </c>
      <c r="G43" s="1039">
        <v>9.9532569444444455E-2</v>
      </c>
      <c r="H43" s="1039">
        <v>0.1595291095890411</v>
      </c>
      <c r="I43" s="1039">
        <v>9.9532569444444455E-2</v>
      </c>
      <c r="J43" s="47" t="s">
        <v>1888</v>
      </c>
      <c r="K43" s="602"/>
      <c r="L43" s="272" t="s">
        <v>545</v>
      </c>
    </row>
    <row r="44" spans="1:12">
      <c r="A44" s="601" t="s">
        <v>2008</v>
      </c>
      <c r="B44" s="1762"/>
      <c r="C44" s="1763"/>
      <c r="D44" s="1038">
        <v>8.5643609908162624E-3</v>
      </c>
      <c r="E44" s="1039">
        <v>2.0430650684931509E-2</v>
      </c>
      <c r="F44" s="1039">
        <v>1.4482708333333334E-2</v>
      </c>
      <c r="G44" s="1039">
        <v>1.4482708333333334E-2</v>
      </c>
      <c r="H44" s="1039">
        <v>2.0430650684931509E-2</v>
      </c>
      <c r="I44" s="1039">
        <v>1.4482708333333334E-2</v>
      </c>
      <c r="J44" s="47" t="s">
        <v>1888</v>
      </c>
      <c r="K44" s="602"/>
      <c r="L44" s="272" t="s">
        <v>546</v>
      </c>
    </row>
    <row r="45" spans="1:12">
      <c r="A45" s="601" t="s">
        <v>2009</v>
      </c>
      <c r="B45" s="1762"/>
      <c r="C45" s="1763"/>
      <c r="D45" s="1038">
        <v>1.5765554345227024E-3</v>
      </c>
      <c r="E45" s="1039">
        <v>9.0254770058708408E-4</v>
      </c>
      <c r="F45" s="1039">
        <v>1.0872916666666665E-3</v>
      </c>
      <c r="G45" s="1039">
        <v>1.0872916666666665E-3</v>
      </c>
      <c r="H45" s="1039">
        <v>9.0254770058708408E-4</v>
      </c>
      <c r="I45" s="1039">
        <v>1.0872916666666665E-3</v>
      </c>
      <c r="J45" s="47" t="s">
        <v>1888</v>
      </c>
      <c r="K45" s="602"/>
      <c r="L45" s="272" t="s">
        <v>2010</v>
      </c>
    </row>
    <row r="46" spans="1:12">
      <c r="A46" s="601" t="s">
        <v>2011</v>
      </c>
      <c r="B46" s="1762">
        <v>7.9500000000000001E-6</v>
      </c>
      <c r="C46" s="1763">
        <v>4.0000000000000003E-5</v>
      </c>
      <c r="D46" s="1038">
        <v>3.8688070035814565E-2</v>
      </c>
      <c r="E46" s="1039">
        <v>1.9895037987834992E-2</v>
      </c>
      <c r="F46" s="1039">
        <v>1.0050089731124897E-2</v>
      </c>
      <c r="G46" s="1039">
        <v>1.0050089731124897E-2</v>
      </c>
      <c r="H46" s="1039">
        <v>1.9895037987834992E-2</v>
      </c>
      <c r="I46" s="1039">
        <v>1.0050089731124897E-2</v>
      </c>
      <c r="J46" s="47" t="s">
        <v>408</v>
      </c>
      <c r="K46" s="602" t="s">
        <v>1967</v>
      </c>
      <c r="L46" s="272" t="s">
        <v>556</v>
      </c>
    </row>
    <row r="47" spans="1:12">
      <c r="A47" s="601" t="s">
        <v>2012</v>
      </c>
      <c r="B47" s="1762">
        <v>3.4999999999999999E-6</v>
      </c>
      <c r="C47" s="1763">
        <v>1.8E-5</v>
      </c>
      <c r="D47" s="1038">
        <v>1.5330325534806762E-2</v>
      </c>
      <c r="E47" s="1039">
        <v>7.1907813438022317E-3</v>
      </c>
      <c r="F47" s="1039">
        <v>1.3284813849724062E-3</v>
      </c>
      <c r="G47" s="1039">
        <v>1.3284813849724062E-3</v>
      </c>
      <c r="H47" s="1039">
        <v>7.1907813438022317E-3</v>
      </c>
      <c r="I47" s="1039">
        <v>1.3284813849724062E-3</v>
      </c>
      <c r="J47" s="47" t="s">
        <v>408</v>
      </c>
      <c r="K47" s="602"/>
      <c r="L47" s="272" t="s">
        <v>553</v>
      </c>
    </row>
    <row r="48" spans="1:12">
      <c r="A48" s="601" t="s">
        <v>2013</v>
      </c>
      <c r="B48" s="1762">
        <v>1.31E-6</v>
      </c>
      <c r="C48" s="1763">
        <v>6.1999999999999999E-6</v>
      </c>
      <c r="D48" s="1038">
        <v>5.9026159376569668E-3</v>
      </c>
      <c r="E48" s="1039">
        <v>7.0960464306403567E-3</v>
      </c>
      <c r="F48" s="1039">
        <v>9.9649531357035048E-4</v>
      </c>
      <c r="G48" s="1039">
        <v>9.9649531357035048E-4</v>
      </c>
      <c r="H48" s="1039">
        <v>7.0960464306403567E-3</v>
      </c>
      <c r="I48" s="1039">
        <v>9.9649531357035048E-4</v>
      </c>
      <c r="J48" s="47" t="s">
        <v>408</v>
      </c>
      <c r="K48" s="602"/>
      <c r="L48" s="272" t="s">
        <v>548</v>
      </c>
    </row>
    <row r="49" spans="1:12">
      <c r="A49" s="601" t="s">
        <v>2014</v>
      </c>
      <c r="B49" s="1762">
        <v>1.11E-6</v>
      </c>
      <c r="C49" s="1763">
        <v>5.4999999999999999E-6</v>
      </c>
      <c r="D49" s="1038">
        <v>3.5571725436485098E-3</v>
      </c>
      <c r="E49" s="1039">
        <v>2.6492922547668968E-4</v>
      </c>
      <c r="F49" s="1039">
        <v>1.0614701620544086E-4</v>
      </c>
      <c r="G49" s="1039">
        <v>1.0614701620544086E-4</v>
      </c>
      <c r="H49" s="1039">
        <v>2.6492922547668968E-4</v>
      </c>
      <c r="I49" s="1039">
        <v>1.0614701620544086E-4</v>
      </c>
      <c r="J49" s="47" t="s">
        <v>408</v>
      </c>
      <c r="K49" s="602" t="s">
        <v>1967</v>
      </c>
      <c r="L49" s="272" t="s">
        <v>549</v>
      </c>
    </row>
    <row r="50" spans="1:12">
      <c r="A50" s="601" t="s">
        <v>2015</v>
      </c>
      <c r="B50" s="1762">
        <v>9.2999999999999999E-7</v>
      </c>
      <c r="C50" s="1763">
        <v>4.6E-6</v>
      </c>
      <c r="D50" s="1038">
        <v>2.1429186199534468E-3</v>
      </c>
      <c r="E50" s="1039">
        <v>1.2901488221441723E-3</v>
      </c>
      <c r="F50" s="1039">
        <v>6.6985009412260061E-8</v>
      </c>
      <c r="G50" s="1039">
        <v>6.6985009412260061E-8</v>
      </c>
      <c r="H50" s="1039">
        <v>1.2901488221441723E-3</v>
      </c>
      <c r="I50" s="1039">
        <v>6.6985009412260061E-8</v>
      </c>
      <c r="J50" s="47" t="s">
        <v>408</v>
      </c>
      <c r="K50" s="602" t="s">
        <v>1967</v>
      </c>
      <c r="L50" s="272" t="s">
        <v>550</v>
      </c>
    </row>
    <row r="51" spans="1:12">
      <c r="A51" s="601" t="s">
        <v>2016</v>
      </c>
      <c r="B51" s="1762">
        <v>3.8000000000000001E-7</v>
      </c>
      <c r="C51" s="1763">
        <v>2.3E-6</v>
      </c>
      <c r="D51" s="1038">
        <v>5.0733473551951014E-3</v>
      </c>
      <c r="E51" s="1039">
        <v>2.4388519479673081E-3</v>
      </c>
      <c r="F51" s="1039">
        <v>2.61422784577189E-4</v>
      </c>
      <c r="G51" s="1039">
        <v>2.61422784577189E-4</v>
      </c>
      <c r="H51" s="1039">
        <v>2.4388519479673081E-3</v>
      </c>
      <c r="I51" s="1039">
        <v>2.61422784577189E-4</v>
      </c>
      <c r="J51" s="47" t="s">
        <v>408</v>
      </c>
      <c r="K51" s="602" t="s">
        <v>1967</v>
      </c>
      <c r="L51" s="272" t="s">
        <v>552</v>
      </c>
    </row>
    <row r="52" spans="1:12">
      <c r="A52" s="601" t="s">
        <v>2017</v>
      </c>
      <c r="B52" s="1762">
        <v>3.8000000000000001E-7</v>
      </c>
      <c r="C52" s="1763">
        <v>1.7999999999999999E-6</v>
      </c>
      <c r="D52" s="1038">
        <v>6.764780859114019E-4</v>
      </c>
      <c r="E52" s="1039">
        <v>3.2632191950477917E-7</v>
      </c>
      <c r="F52" s="1039">
        <v>6.6985009412260061E-8</v>
      </c>
      <c r="G52" s="1039">
        <v>6.6985009412260061E-8</v>
      </c>
      <c r="H52" s="1039">
        <v>3.2632191950477917E-7</v>
      </c>
      <c r="I52" s="1039">
        <v>6.6985009412260061E-8</v>
      </c>
      <c r="J52" s="47" t="s">
        <v>408</v>
      </c>
      <c r="K52" s="602"/>
      <c r="L52" s="272" t="s">
        <v>551</v>
      </c>
    </row>
    <row r="53" spans="1:12">
      <c r="A53" s="601" t="s">
        <v>2018</v>
      </c>
      <c r="B53" s="1762">
        <v>1.0000000000000001E-9</v>
      </c>
      <c r="C53" s="1764">
        <v>1.0000000000000001E-9</v>
      </c>
      <c r="D53" s="1038">
        <v>6.4250306089793307E-4</v>
      </c>
      <c r="E53" s="1039">
        <v>3.2632191950477917E-7</v>
      </c>
      <c r="F53" s="1039">
        <v>6.5158593594197628E-5</v>
      </c>
      <c r="G53" s="1039">
        <v>6.5158593594197628E-5</v>
      </c>
      <c r="H53" s="1039">
        <v>3.2632191950477917E-7</v>
      </c>
      <c r="I53" s="1039">
        <v>6.5158593594197628E-5</v>
      </c>
      <c r="J53" s="1034" t="s">
        <v>408</v>
      </c>
      <c r="K53" s="602" t="s">
        <v>1967</v>
      </c>
      <c r="L53" s="272" t="s">
        <v>558</v>
      </c>
    </row>
    <row r="54" spans="1:12">
      <c r="A54" s="601" t="s">
        <v>2019</v>
      </c>
      <c r="B54" s="595"/>
      <c r="C54" s="1764"/>
      <c r="D54" s="1038">
        <v>3.5755947408945571E-7</v>
      </c>
      <c r="E54" s="1039">
        <v>3.2632191950477917E-7</v>
      </c>
      <c r="F54" s="1039">
        <v>5.4926443147958794E-5</v>
      </c>
      <c r="G54" s="1039">
        <v>5.4926443147958794E-5</v>
      </c>
      <c r="H54" s="1039">
        <v>3.2632191950477917E-7</v>
      </c>
      <c r="I54" s="1039">
        <v>5.4926443147958794E-5</v>
      </c>
      <c r="J54" s="1034" t="s">
        <v>408</v>
      </c>
      <c r="K54" s="602"/>
      <c r="L54" s="272" t="s">
        <v>2020</v>
      </c>
    </row>
    <row r="55" spans="1:12">
      <c r="A55" s="601" t="s">
        <v>2021</v>
      </c>
      <c r="B55" s="595"/>
      <c r="C55" s="1764"/>
      <c r="D55" s="1038">
        <v>6.6950546640140773E-2</v>
      </c>
      <c r="E55" s="1039">
        <v>4.4307078351324108E-2</v>
      </c>
      <c r="F55" s="1039">
        <v>1.479974773931432E-2</v>
      </c>
      <c r="G55" s="1039">
        <v>1.479974773931432E-2</v>
      </c>
      <c r="H55" s="1039">
        <v>4.4307078351324108E-2</v>
      </c>
      <c r="I55" s="1039">
        <v>1.479974773931432E-2</v>
      </c>
      <c r="J55" s="1034" t="s">
        <v>408</v>
      </c>
      <c r="K55" s="602"/>
      <c r="L55" s="272" t="s">
        <v>2022</v>
      </c>
    </row>
    <row r="56" spans="1:12">
      <c r="A56" s="1040" t="s">
        <v>2023</v>
      </c>
      <c r="B56" s="1762">
        <v>2.4210000000000002E-6</v>
      </c>
      <c r="C56" s="1763">
        <v>1.2401E-5</v>
      </c>
      <c r="D56" s="1038">
        <v>1.1415941579694991E-2</v>
      </c>
      <c r="E56" s="1039">
        <v>3.9942563175076754E-3</v>
      </c>
      <c r="F56" s="1039">
        <v>4.3279537938623974E-4</v>
      </c>
      <c r="G56" s="1039">
        <v>4.3279537938623974E-4</v>
      </c>
      <c r="H56" s="1039">
        <v>3.9942563175076754E-3</v>
      </c>
      <c r="I56" s="1039">
        <v>4.3279537938623974E-4</v>
      </c>
      <c r="J56" s="47" t="s">
        <v>408</v>
      </c>
      <c r="K56" s="602" t="s">
        <v>1967</v>
      </c>
      <c r="L56" s="272" t="s">
        <v>562</v>
      </c>
    </row>
    <row r="57" spans="1:12">
      <c r="A57" s="1037" t="s">
        <v>2024</v>
      </c>
      <c r="B57" s="1762">
        <v>1.075E-5</v>
      </c>
      <c r="C57" s="1763">
        <v>5.4200999999999998E-5</v>
      </c>
      <c r="D57" s="1038">
        <v>5.0780489701420961E-2</v>
      </c>
      <c r="E57" s="1039">
        <v>2.388962062726217E-2</v>
      </c>
      <c r="F57" s="1039">
        <v>1.0482952095520548E-2</v>
      </c>
      <c r="G57" s="1039">
        <v>1.0482952095520548E-2</v>
      </c>
      <c r="H57" s="1039">
        <v>2.388962062726217E-2</v>
      </c>
      <c r="I57" s="1039">
        <v>1.0482952095520548E-2</v>
      </c>
      <c r="J57" s="47" t="s">
        <v>408</v>
      </c>
      <c r="K57" s="602" t="s">
        <v>1967</v>
      </c>
      <c r="L57" s="272" t="s">
        <v>563</v>
      </c>
    </row>
    <row r="58" spans="1:12">
      <c r="A58" s="1979" t="s">
        <v>2025</v>
      </c>
      <c r="B58" s="1765">
        <v>5.0881099999999999E-3</v>
      </c>
      <c r="C58" s="1766">
        <v>2.8398E-3</v>
      </c>
      <c r="D58" s="1038">
        <v>9.6643023115261656E-3</v>
      </c>
      <c r="E58" s="1039">
        <v>1.3072018688454012E-2</v>
      </c>
      <c r="F58" s="1039">
        <v>3.0405387355555556E-2</v>
      </c>
      <c r="G58" s="1039">
        <v>3.0405387355555556E-2</v>
      </c>
      <c r="H58" s="1039">
        <v>1.3072018688454012E-2</v>
      </c>
      <c r="I58" s="1039">
        <v>3.0405387355555556E-2</v>
      </c>
      <c r="J58" s="1034" t="s">
        <v>1888</v>
      </c>
      <c r="K58" s="645"/>
      <c r="L58" s="272" t="s">
        <v>560</v>
      </c>
    </row>
    <row r="59" spans="1:12">
      <c r="A59" s="1979"/>
      <c r="B59" s="652"/>
      <c r="C59" s="598"/>
      <c r="D59" s="1038">
        <v>6.9870512553931244E-2</v>
      </c>
      <c r="E59" s="1039">
        <v>3.6886299579560591E-2</v>
      </c>
      <c r="F59" s="1039">
        <v>1.2807861809053894E-2</v>
      </c>
      <c r="G59" s="1039">
        <v>1.2807861809053894E-2</v>
      </c>
      <c r="H59" s="1039">
        <v>3.6886299579560591E-2</v>
      </c>
      <c r="I59" s="1039">
        <v>1.2807861809053894E-2</v>
      </c>
      <c r="J59" s="47" t="s">
        <v>408</v>
      </c>
      <c r="K59" s="645"/>
      <c r="L59" s="272"/>
    </row>
    <row r="60" spans="1:12">
      <c r="A60" s="1979" t="s">
        <v>2026</v>
      </c>
      <c r="B60" s="652"/>
      <c r="C60" s="598"/>
      <c r="D60" s="1038">
        <v>3.0132872234566982E-2</v>
      </c>
      <c r="E60" s="1039">
        <v>0.19393432666301369</v>
      </c>
      <c r="F60" s="1039">
        <v>0.1455079568</v>
      </c>
      <c r="G60" s="1039">
        <v>0.1455079568</v>
      </c>
      <c r="H60" s="1039">
        <v>0.19393432666301369</v>
      </c>
      <c r="I60" s="1039">
        <v>0.1455079568</v>
      </c>
      <c r="J60" s="1034" t="s">
        <v>1888</v>
      </c>
      <c r="K60" s="645"/>
      <c r="L60" s="272"/>
    </row>
    <row r="61" spans="1:12">
      <c r="A61" s="1980"/>
      <c r="B61" s="1157"/>
      <c r="C61" s="668"/>
      <c r="D61" s="1158">
        <v>0.13896433537349956</v>
      </c>
      <c r="E61" s="1111">
        <v>8.2483853074948377E-2</v>
      </c>
      <c r="F61" s="1111">
        <v>2.7662602976525584E-2</v>
      </c>
      <c r="G61" s="1111">
        <v>2.7662602976525584E-2</v>
      </c>
      <c r="H61" s="1111">
        <v>8.2483853074948377E-2</v>
      </c>
      <c r="I61" s="1111">
        <v>2.7662602976525584E-2</v>
      </c>
      <c r="J61" s="1567" t="s">
        <v>408</v>
      </c>
      <c r="K61" s="1035"/>
      <c r="L61" s="1036"/>
    </row>
    <row r="62" spans="1:12">
      <c r="A62" s="601" t="s">
        <v>2027</v>
      </c>
      <c r="B62" s="706"/>
      <c r="C62" s="1042">
        <v>1E-10</v>
      </c>
      <c r="D62" s="1041">
        <v>2.5000000000000001E-11</v>
      </c>
      <c r="E62" s="1042">
        <v>2.5000000000000001E-11</v>
      </c>
      <c r="F62" s="1042">
        <v>2.5000000000000001E-11</v>
      </c>
      <c r="G62" s="1042">
        <v>2.5000000000000001E-11</v>
      </c>
      <c r="H62" s="1042">
        <v>2.5000000000000001E-11</v>
      </c>
      <c r="I62" s="1042">
        <v>2.5000000000000001E-11</v>
      </c>
      <c r="J62" s="47" t="s">
        <v>1888</v>
      </c>
      <c r="K62" s="602" t="s">
        <v>1967</v>
      </c>
      <c r="L62" s="272" t="s">
        <v>2028</v>
      </c>
    </row>
    <row r="63" spans="1:12" ht="12.75" customHeight="1">
      <c r="A63" s="1978" t="s">
        <v>2029</v>
      </c>
      <c r="B63" s="1978"/>
      <c r="C63" s="1978"/>
      <c r="D63" s="1978"/>
      <c r="E63" s="1978"/>
      <c r="F63" s="1978"/>
      <c r="G63" s="1978"/>
      <c r="H63" s="1978"/>
      <c r="I63" s="1978"/>
      <c r="J63" s="1978"/>
      <c r="K63" s="1978"/>
      <c r="L63" s="1978"/>
    </row>
    <row r="64" spans="1:12" ht="12.75" customHeight="1">
      <c r="A64" s="1978"/>
      <c r="B64" s="1978"/>
      <c r="C64" s="1978"/>
      <c r="D64" s="1978"/>
      <c r="E64" s="1978"/>
      <c r="F64" s="1978"/>
      <c r="G64" s="1978"/>
      <c r="H64" s="1978"/>
      <c r="I64" s="1978"/>
      <c r="J64" s="1978"/>
      <c r="K64" s="1978"/>
      <c r="L64" s="1978"/>
    </row>
    <row r="65" spans="1:12">
      <c r="A65" s="1978"/>
      <c r="B65" s="1978"/>
      <c r="C65" s="1978"/>
      <c r="D65" s="1978"/>
      <c r="E65" s="1978"/>
      <c r="F65" s="1978"/>
      <c r="G65" s="1978"/>
      <c r="H65" s="1978"/>
      <c r="I65" s="1978"/>
      <c r="J65" s="1978"/>
      <c r="K65" s="1978"/>
      <c r="L65" s="1978"/>
    </row>
    <row r="66" spans="1:12">
      <c r="A66" s="1978"/>
      <c r="B66" s="1978"/>
      <c r="C66" s="1978"/>
      <c r="D66" s="1978"/>
      <c r="E66" s="1978"/>
      <c r="F66" s="1978"/>
      <c r="G66" s="1978"/>
      <c r="H66" s="1978"/>
      <c r="I66" s="1978"/>
      <c r="J66" s="1978"/>
      <c r="K66" s="1978"/>
      <c r="L66" s="1978"/>
    </row>
    <row r="67" spans="1:12">
      <c r="A67" s="1978"/>
      <c r="B67" s="1978"/>
      <c r="C67" s="1978"/>
      <c r="D67" s="1978"/>
      <c r="E67" s="1978"/>
      <c r="F67" s="1978"/>
      <c r="G67" s="1978"/>
      <c r="H67" s="1978"/>
      <c r="I67" s="1978"/>
      <c r="J67" s="1978"/>
      <c r="K67" s="1978"/>
      <c r="L67" s="1978"/>
    </row>
    <row r="68" spans="1:12">
      <c r="A68"/>
      <c r="B68"/>
      <c r="C68"/>
      <c r="D68"/>
      <c r="E68"/>
    </row>
    <row r="69" spans="1:12">
      <c r="A69"/>
      <c r="B69"/>
      <c r="C69"/>
      <c r="D69"/>
      <c r="E69"/>
    </row>
    <row r="70" spans="1:12">
      <c r="A70"/>
      <c r="B70"/>
      <c r="C70"/>
      <c r="D70"/>
      <c r="E70"/>
    </row>
    <row r="71" spans="1:12" ht="20.25">
      <c r="A71" s="145" t="s">
        <v>2030</v>
      </c>
      <c r="B71" s="490"/>
      <c r="C71" s="490"/>
      <c r="D71" s="490"/>
      <c r="E71" s="490"/>
    </row>
    <row r="72" spans="1:12">
      <c r="A72" s="1974" t="s">
        <v>1960</v>
      </c>
      <c r="B72" s="590" t="s">
        <v>2031</v>
      </c>
      <c r="C72" s="590" t="s">
        <v>2032</v>
      </c>
      <c r="D72" s="591" t="s">
        <v>2033</v>
      </c>
      <c r="E72" s="1974" t="s">
        <v>1964</v>
      </c>
    </row>
    <row r="73" spans="1:12">
      <c r="A73" s="1976"/>
      <c r="B73" s="1977" t="s">
        <v>2034</v>
      </c>
      <c r="C73" s="1977"/>
      <c r="D73" s="1977"/>
      <c r="E73" s="1976"/>
    </row>
    <row r="74" spans="1:12">
      <c r="A74" s="1767" t="s">
        <v>2035</v>
      </c>
      <c r="B74" s="1758"/>
      <c r="C74" s="1758"/>
      <c r="D74" s="1768">
        <v>9.5999999999999992E-3</v>
      </c>
      <c r="E74" s="1761"/>
    </row>
    <row r="75" spans="1:12">
      <c r="A75" s="1767" t="s">
        <v>2036</v>
      </c>
      <c r="B75" s="1769">
        <v>9.9999999999999995E-7</v>
      </c>
      <c r="C75" s="1762"/>
      <c r="D75" s="1770">
        <v>8.3999999999999995E-3</v>
      </c>
      <c r="E75" s="602" t="s">
        <v>1967</v>
      </c>
    </row>
    <row r="76" spans="1:12">
      <c r="A76" s="1767" t="s">
        <v>2037</v>
      </c>
      <c r="B76" s="1769">
        <v>9.9999999999999995E-7</v>
      </c>
      <c r="C76" s="1762">
        <v>9.9999999999999995E-7</v>
      </c>
      <c r="D76" s="1770"/>
      <c r="E76" s="602" t="s">
        <v>1967</v>
      </c>
    </row>
    <row r="77" spans="1:12">
      <c r="A77" s="1767" t="s">
        <v>2038</v>
      </c>
      <c r="B77" s="1769">
        <v>9.9999999999999995E-7</v>
      </c>
      <c r="C77" s="1762">
        <v>1.9999999999999999E-6</v>
      </c>
      <c r="D77" s="1770">
        <v>1.0000000000000001E-5</v>
      </c>
      <c r="E77" s="602" t="s">
        <v>1967</v>
      </c>
    </row>
    <row r="78" spans="1:12">
      <c r="A78" s="1767" t="s">
        <v>2039</v>
      </c>
      <c r="B78" s="1769">
        <v>1.0000000000000001E-5</v>
      </c>
      <c r="C78" s="1762">
        <v>3.9999999999999998E-6</v>
      </c>
      <c r="D78" s="1770">
        <v>3.7000000000000002E-3</v>
      </c>
      <c r="E78" s="602" t="s">
        <v>1967</v>
      </c>
    </row>
    <row r="79" spans="1:12">
      <c r="A79" s="1767" t="s">
        <v>2040</v>
      </c>
      <c r="B79" s="1762"/>
      <c r="C79" s="1762"/>
      <c r="D79" s="1770">
        <v>0.68</v>
      </c>
      <c r="E79" s="602"/>
    </row>
    <row r="80" spans="1:12">
      <c r="A80" s="1767" t="s">
        <v>2041</v>
      </c>
      <c r="B80" s="1769">
        <v>5.0000000000000002E-5</v>
      </c>
      <c r="C80" s="1762">
        <v>4.8999999999999998E-4</v>
      </c>
      <c r="D80" s="1770">
        <v>3.7999999999999999E-2</v>
      </c>
      <c r="E80" s="602" t="s">
        <v>1967</v>
      </c>
    </row>
    <row r="81" spans="1:5">
      <c r="A81" s="1767" t="s">
        <v>2042</v>
      </c>
      <c r="B81" s="1769">
        <v>1E-4</v>
      </c>
      <c r="C81" s="1762">
        <v>1.6000000000000001E-4</v>
      </c>
      <c r="D81" s="1770">
        <v>4.0000000000000002E-4</v>
      </c>
      <c r="E81" s="602" t="s">
        <v>1967</v>
      </c>
    </row>
    <row r="82" spans="1:5">
      <c r="A82" s="1767" t="s">
        <v>2043</v>
      </c>
      <c r="B82" s="1762"/>
      <c r="C82" s="1762"/>
      <c r="D82" s="1770">
        <v>5.1000000000000004E-3</v>
      </c>
      <c r="E82" s="602"/>
    </row>
    <row r="83" spans="1:5">
      <c r="A83" s="1767" t="s">
        <v>2044</v>
      </c>
      <c r="B83" s="1762"/>
      <c r="C83" s="1762"/>
      <c r="D83" s="1770">
        <v>2.8999999999999998E-3</v>
      </c>
      <c r="E83" s="602"/>
    </row>
    <row r="84" spans="1:5">
      <c r="A84" s="1767" t="s">
        <v>2045</v>
      </c>
      <c r="B84" s="1769">
        <v>5.0000000000000002E-5</v>
      </c>
      <c r="C84" s="710">
        <v>5.0000000000000002E-5</v>
      </c>
      <c r="D84" s="1770">
        <v>9.2000000000000003E-4</v>
      </c>
      <c r="E84" s="602" t="s">
        <v>1967</v>
      </c>
    </row>
    <row r="85" spans="1:5">
      <c r="A85" s="1767" t="s">
        <v>2046</v>
      </c>
      <c r="B85" s="1769">
        <v>1.0000000000000001E-5</v>
      </c>
      <c r="C85" s="1762">
        <v>2.0000000000000002E-5</v>
      </c>
      <c r="D85" s="1770"/>
      <c r="E85" s="602" t="s">
        <v>1967</v>
      </c>
    </row>
    <row r="86" spans="1:5">
      <c r="A86" s="1767" t="s">
        <v>2047</v>
      </c>
      <c r="B86" s="1762"/>
      <c r="C86" s="1762"/>
      <c r="D86" s="1770">
        <v>1.0999999999999999E-2</v>
      </c>
      <c r="E86" s="602"/>
    </row>
    <row r="87" spans="1:5">
      <c r="A87" s="1767" t="s">
        <v>2048</v>
      </c>
      <c r="B87" s="1765"/>
      <c r="C87" s="1765"/>
      <c r="D87" s="1771">
        <v>3.0000000000000001E-3</v>
      </c>
      <c r="E87" s="602"/>
    </row>
    <row r="88" spans="1:5">
      <c r="A88" s="1767" t="s">
        <v>2049</v>
      </c>
      <c r="B88" s="1765"/>
      <c r="C88" s="1765">
        <v>9.9999999999999995E-7</v>
      </c>
      <c r="D88" s="1771">
        <v>1E-3</v>
      </c>
      <c r="E88" s="602"/>
    </row>
    <row r="89" spans="1:5">
      <c r="A89" s="1767" t="s">
        <v>2050</v>
      </c>
      <c r="B89" s="1772">
        <v>1.7000000000000001E-2</v>
      </c>
      <c r="C89" s="1765">
        <v>2.3E-2</v>
      </c>
      <c r="D89" s="1771">
        <v>1.4999999999999999E-2</v>
      </c>
      <c r="E89" s="602" t="s">
        <v>1967</v>
      </c>
    </row>
    <row r="90" spans="1:5">
      <c r="A90" s="1767" t="s">
        <v>2051</v>
      </c>
      <c r="B90" s="1765"/>
      <c r="C90" s="1765"/>
      <c r="D90" s="1771">
        <v>1.9E-2</v>
      </c>
      <c r="E90" s="602"/>
    </row>
    <row r="91" spans="1:5">
      <c r="A91" s="1767" t="s">
        <v>2052</v>
      </c>
      <c r="B91" s="1773"/>
      <c r="C91" s="1773"/>
      <c r="D91" s="1771">
        <v>5.9999999999999995E-4</v>
      </c>
      <c r="E91" s="602"/>
    </row>
    <row r="92" spans="1:5">
      <c r="A92" s="1767" t="s">
        <v>2053</v>
      </c>
      <c r="B92" s="1773"/>
      <c r="C92" s="1773"/>
      <c r="D92" s="1771">
        <v>3.8E-3</v>
      </c>
      <c r="E92" s="602"/>
    </row>
    <row r="93" spans="1:5">
      <c r="A93" s="1767" t="s">
        <v>527</v>
      </c>
      <c r="B93" s="1773"/>
      <c r="C93" s="1773"/>
      <c r="D93" s="1771">
        <v>0.01</v>
      </c>
      <c r="E93" s="602" t="s">
        <v>1967</v>
      </c>
    </row>
    <row r="94" spans="1:5">
      <c r="A94" s="1767" t="s">
        <v>2054</v>
      </c>
      <c r="B94" s="1773"/>
      <c r="C94" s="1773"/>
      <c r="D94" s="1771">
        <v>0.11</v>
      </c>
      <c r="E94" s="602"/>
    </row>
    <row r="95" spans="1:5">
      <c r="A95" s="1965" t="s">
        <v>2055</v>
      </c>
      <c r="B95" s="1966"/>
      <c r="C95" s="1966"/>
      <c r="D95" s="1966"/>
      <c r="E95" s="1967"/>
    </row>
    <row r="96" spans="1:5">
      <c r="A96" s="1968"/>
      <c r="B96" s="1969"/>
      <c r="C96" s="1969"/>
      <c r="D96" s="1969"/>
      <c r="E96" s="1970"/>
    </row>
    <row r="97" spans="1:5">
      <c r="A97" s="1968"/>
      <c r="B97" s="1969"/>
      <c r="C97" s="1969"/>
      <c r="D97" s="1969"/>
      <c r="E97" s="1970"/>
    </row>
    <row r="98" spans="1:5">
      <c r="A98" s="1968"/>
      <c r="B98" s="1969"/>
      <c r="C98" s="1969"/>
      <c r="D98" s="1969"/>
      <c r="E98" s="1970"/>
    </row>
    <row r="99" spans="1:5">
      <c r="A99" s="1971"/>
      <c r="B99" s="1972"/>
      <c r="C99" s="1972"/>
      <c r="D99" s="1972"/>
      <c r="E99" s="1973"/>
    </row>
    <row r="100" spans="1:5">
      <c r="A100" s="603"/>
      <c r="B100" s="490"/>
      <c r="C100" s="490"/>
      <c r="D100" s="490"/>
      <c r="E100" s="490"/>
    </row>
    <row r="101" spans="1:5">
      <c r="A101" s="490"/>
      <c r="B101" s="490"/>
      <c r="C101" s="490"/>
      <c r="D101" s="490"/>
      <c r="E101" s="490"/>
    </row>
    <row r="102" spans="1:5">
      <c r="A102" s="603"/>
      <c r="B102" s="490"/>
      <c r="C102" s="490"/>
      <c r="D102" s="490"/>
      <c r="E102" s="490"/>
    </row>
    <row r="103" spans="1:5">
      <c r="A103" s="603"/>
      <c r="B103" s="490"/>
      <c r="C103" s="490"/>
      <c r="D103" s="490"/>
      <c r="E103" s="490"/>
    </row>
    <row r="104" spans="1:5">
      <c r="A104" s="490"/>
      <c r="B104" s="490"/>
      <c r="C104" s="490"/>
      <c r="D104" s="490"/>
      <c r="E104" s="490"/>
    </row>
    <row r="105" spans="1:5">
      <c r="A105" s="603"/>
      <c r="B105" s="490"/>
      <c r="C105" s="490"/>
      <c r="D105" s="490"/>
      <c r="E105" s="490"/>
    </row>
    <row r="106" spans="1:5">
      <c r="A106" s="603"/>
      <c r="B106" s="490"/>
      <c r="C106" s="490"/>
      <c r="D106" s="490"/>
      <c r="E106" s="490"/>
    </row>
    <row r="107" spans="1:5">
      <c r="A107" s="603"/>
      <c r="B107" s="490"/>
      <c r="C107" s="490"/>
      <c r="D107" s="490"/>
      <c r="E107" s="490"/>
    </row>
  </sheetData>
  <mergeCells count="17">
    <mergeCell ref="F3:F4"/>
    <mergeCell ref="L38:L40"/>
    <mergeCell ref="A3:A4"/>
    <mergeCell ref="E3:E4"/>
    <mergeCell ref="B4:D4"/>
    <mergeCell ref="A28:E33"/>
    <mergeCell ref="A95:E99"/>
    <mergeCell ref="A38:A40"/>
    <mergeCell ref="K38:K40"/>
    <mergeCell ref="A72:A73"/>
    <mergeCell ref="E72:E73"/>
    <mergeCell ref="B73:D73"/>
    <mergeCell ref="A63:L67"/>
    <mergeCell ref="A58:A59"/>
    <mergeCell ref="A60:A61"/>
    <mergeCell ref="B40:C40"/>
    <mergeCell ref="D38:J38"/>
  </mergeCells>
  <hyperlinks>
    <hyperlink ref="A1" location="Contents!A1" display="To table of contents" xr:uid="{00CDFD7E-9F08-46E0-89E0-50C54B1B13A4}"/>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66" max="2" man="1"/>
  </rowBreaks>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B92A-49AA-448A-BE8B-876B8893F3B7}">
  <sheetPr codeName="Blad58">
    <tabColor rgb="FF00B050"/>
    <pageSetUpPr fitToPage="1"/>
  </sheetPr>
  <dimension ref="A1:M58"/>
  <sheetViews>
    <sheetView zoomScaleNormal="100" workbookViewId="0">
      <selection activeCell="A2" sqref="A2"/>
    </sheetView>
  </sheetViews>
  <sheetFormatPr defaultColWidth="10.33203125" defaultRowHeight="11.25"/>
  <cols>
    <col min="1" max="1" width="28" style="273" customWidth="1"/>
    <col min="2" max="2" width="16.1640625" style="273" bestFit="1" customWidth="1"/>
    <col min="3" max="3" width="9.6640625" style="273" bestFit="1" customWidth="1"/>
    <col min="4" max="4" width="9.33203125" style="273" customWidth="1"/>
    <col min="5" max="5" width="25" style="273" bestFit="1" customWidth="1"/>
    <col min="6" max="13" width="14.6640625" style="273" customWidth="1"/>
    <col min="14" max="16384" width="10.33203125" style="273"/>
  </cols>
  <sheetData>
    <row r="1" spans="1:13" ht="30.75" customHeight="1">
      <c r="A1" s="1869" t="s">
        <v>10</v>
      </c>
      <c r="B1" s="1869"/>
      <c r="C1" s="1869"/>
      <c r="D1" s="1869"/>
    </row>
    <row r="2" spans="1:13" ht="21">
      <c r="A2" s="277" t="s">
        <v>2056</v>
      </c>
      <c r="B2" s="274"/>
      <c r="C2" s="274"/>
      <c r="D2" s="274"/>
      <c r="E2" s="274"/>
      <c r="F2" s="274"/>
      <c r="G2" s="274"/>
      <c r="H2" s="274"/>
      <c r="I2" s="274"/>
      <c r="J2" s="274"/>
      <c r="K2" s="274"/>
      <c r="L2" s="274"/>
    </row>
    <row r="3" spans="1:13" ht="21">
      <c r="A3" s="277" t="s">
        <v>2057</v>
      </c>
      <c r="B3" s="274"/>
      <c r="C3" s="274"/>
      <c r="D3" s="274"/>
      <c r="E3" s="274"/>
      <c r="F3" s="274"/>
      <c r="G3" s="274"/>
      <c r="H3" s="274"/>
      <c r="I3" s="274"/>
      <c r="J3" s="274"/>
      <c r="K3" s="274"/>
      <c r="L3" s="274"/>
    </row>
    <row r="4" spans="1:13" ht="24">
      <c r="A4" s="276" t="s">
        <v>2058</v>
      </c>
      <c r="B4" s="1774" t="s">
        <v>2059</v>
      </c>
      <c r="C4" s="276" t="s">
        <v>2060</v>
      </c>
      <c r="D4" s="276" t="s">
        <v>2061</v>
      </c>
      <c r="E4" s="276" t="s">
        <v>2062</v>
      </c>
      <c r="F4" s="1774" t="s">
        <v>2063</v>
      </c>
      <c r="G4" s="276" t="s">
        <v>2064</v>
      </c>
      <c r="H4" s="276" t="s">
        <v>2065</v>
      </c>
      <c r="I4" s="276" t="s">
        <v>2066</v>
      </c>
      <c r="J4" s="276" t="s">
        <v>2067</v>
      </c>
      <c r="K4" s="276" t="s">
        <v>2068</v>
      </c>
      <c r="L4" s="276" t="s">
        <v>2069</v>
      </c>
      <c r="M4" s="276" t="s">
        <v>2070</v>
      </c>
    </row>
    <row r="5" spans="1:13" ht="12">
      <c r="A5" s="1047" t="s">
        <v>2071</v>
      </c>
      <c r="B5" s="1048">
        <v>2</v>
      </c>
      <c r="C5" s="1049" t="s">
        <v>2072</v>
      </c>
      <c r="D5" s="1050">
        <v>52</v>
      </c>
      <c r="E5" s="1049" t="s">
        <v>2073</v>
      </c>
      <c r="F5" s="1051">
        <v>57674.5</v>
      </c>
      <c r="G5" s="1052">
        <v>1.8940243263583385</v>
      </c>
      <c r="H5" s="1052">
        <v>5.6689337979786218</v>
      </c>
      <c r="I5" s="1052">
        <v>1.4995600475559268</v>
      </c>
      <c r="J5" s="1052">
        <v>13.449083820532055</v>
      </c>
      <c r="K5" s="1052">
        <v>0.60896208547812292</v>
      </c>
      <c r="L5" s="1053">
        <v>46.449805206570502</v>
      </c>
      <c r="M5" s="1054">
        <v>7.9672089997414979</v>
      </c>
    </row>
    <row r="6" spans="1:13" ht="12">
      <c r="A6" s="1047" t="s">
        <v>2074</v>
      </c>
      <c r="B6" s="1048">
        <v>2</v>
      </c>
      <c r="C6" s="1049" t="s">
        <v>2072</v>
      </c>
      <c r="D6" s="1050">
        <v>79</v>
      </c>
      <c r="E6" s="1049" t="s">
        <v>2075</v>
      </c>
      <c r="F6" s="1051">
        <v>46771.5</v>
      </c>
      <c r="G6" s="1052">
        <v>2.5369523084487566</v>
      </c>
      <c r="H6" s="1052">
        <v>10.380749999970815</v>
      </c>
      <c r="I6" s="1052">
        <v>1.0256495744562844</v>
      </c>
      <c r="J6" s="1052">
        <v>7.36347599988322</v>
      </c>
      <c r="K6" s="1052">
        <v>0.81567472339804381</v>
      </c>
      <c r="L6" s="1053">
        <v>71.998684121782489</v>
      </c>
      <c r="M6" s="1054">
        <v>24.332725045819139</v>
      </c>
    </row>
    <row r="7" spans="1:13" ht="12">
      <c r="A7" s="1047" t="s">
        <v>2076</v>
      </c>
      <c r="B7" s="1048">
        <v>2</v>
      </c>
      <c r="C7" s="1049" t="s">
        <v>2072</v>
      </c>
      <c r="D7" s="1050">
        <v>78</v>
      </c>
      <c r="E7" s="1049" t="s">
        <v>2077</v>
      </c>
      <c r="F7" s="1051">
        <v>32534</v>
      </c>
      <c r="G7" s="1052">
        <v>2.3378690605289756</v>
      </c>
      <c r="H7" s="1052">
        <v>7.6649183626500275</v>
      </c>
      <c r="I7" s="1052">
        <v>0.93529064840949472</v>
      </c>
      <c r="J7" s="1052">
        <v>11.269281104214851</v>
      </c>
      <c r="K7" s="1052">
        <v>0.75166596271327835</v>
      </c>
      <c r="L7" s="1053">
        <v>57.444583440730305</v>
      </c>
      <c r="M7" s="1054">
        <v>15.789377356001662</v>
      </c>
    </row>
    <row r="8" spans="1:13" ht="12">
      <c r="A8" s="1047" t="s">
        <v>2078</v>
      </c>
      <c r="B8" s="1048">
        <v>2</v>
      </c>
      <c r="C8" s="1049" t="s">
        <v>2072</v>
      </c>
      <c r="D8" s="1050">
        <v>61.5</v>
      </c>
      <c r="E8" s="1049" t="s">
        <v>2079</v>
      </c>
      <c r="F8" s="1051">
        <v>14518</v>
      </c>
      <c r="G8" s="1052">
        <v>1.4860133358532166</v>
      </c>
      <c r="H8" s="1052">
        <v>4.8222128081140516</v>
      </c>
      <c r="I8" s="1052">
        <v>0.30830739923515565</v>
      </c>
      <c r="J8" s="1052">
        <v>5.4134638951023009</v>
      </c>
      <c r="K8" s="1052">
        <v>0.47777938617577903</v>
      </c>
      <c r="L8" s="1053">
        <v>25.660042587432773</v>
      </c>
      <c r="M8" s="1054">
        <v>1.4446628777257129</v>
      </c>
    </row>
    <row r="9" spans="1:13" ht="12">
      <c r="A9" s="1047" t="s">
        <v>2080</v>
      </c>
      <c r="B9" s="1048">
        <v>2</v>
      </c>
      <c r="C9" s="1049" t="s">
        <v>2072</v>
      </c>
      <c r="D9" s="1050">
        <v>75.5</v>
      </c>
      <c r="E9" s="1049" t="s">
        <v>2081</v>
      </c>
      <c r="F9" s="1051">
        <v>10233.5</v>
      </c>
      <c r="G9" s="1052">
        <v>1.9970303108600378</v>
      </c>
      <c r="H9" s="1052">
        <v>6.3295480105998339</v>
      </c>
      <c r="I9" s="1052">
        <v>2.2984599751892021</v>
      </c>
      <c r="J9" s="1052">
        <v>9.8760187573670795</v>
      </c>
      <c r="K9" s="1052">
        <v>0.64208031857890357</v>
      </c>
      <c r="L9" s="1053">
        <v>57.515259459629839</v>
      </c>
      <c r="M9" s="1054">
        <v>5.7223887070892943</v>
      </c>
    </row>
    <row r="10" spans="1:13" ht="12">
      <c r="A10" s="1047" t="s">
        <v>2082</v>
      </c>
      <c r="B10" s="1048">
        <v>2</v>
      </c>
      <c r="C10" s="1049" t="s">
        <v>2083</v>
      </c>
      <c r="D10" s="1050">
        <v>247</v>
      </c>
      <c r="E10" s="1049" t="s">
        <v>2084</v>
      </c>
      <c r="F10" s="1051">
        <v>7628</v>
      </c>
      <c r="G10" s="1052">
        <v>6.9308551450852116</v>
      </c>
      <c r="H10" s="1052">
        <v>44.591836183373751</v>
      </c>
      <c r="I10" s="1052">
        <v>4.6431552387995803</v>
      </c>
      <c r="J10" s="1052">
        <v>45.085808096291821</v>
      </c>
      <c r="K10" s="1052">
        <v>2.2283916550390535</v>
      </c>
      <c r="L10" s="1053">
        <v>291.82895148609725</v>
      </c>
      <c r="M10" s="1054">
        <v>137.74442934399187</v>
      </c>
    </row>
    <row r="11" spans="1:13" ht="12">
      <c r="A11" s="1047" t="s">
        <v>2085</v>
      </c>
      <c r="B11" s="1048">
        <v>2</v>
      </c>
      <c r="C11" s="1049" t="s">
        <v>2072</v>
      </c>
      <c r="D11" s="1050">
        <v>70</v>
      </c>
      <c r="E11" s="1049" t="s">
        <v>2086</v>
      </c>
      <c r="F11" s="1051">
        <v>6885</v>
      </c>
      <c r="G11" s="1052">
        <v>2.2569127257798254</v>
      </c>
      <c r="H11" s="1052">
        <v>7.7910476566865068</v>
      </c>
      <c r="I11" s="1052">
        <v>1.160019498159172</v>
      </c>
      <c r="J11" s="1052">
        <v>8.3452090072116487</v>
      </c>
      <c r="K11" s="1052">
        <v>0.72563707926366883</v>
      </c>
      <c r="L11" s="1053">
        <v>61.940093791030499</v>
      </c>
      <c r="M11" s="1054">
        <v>18.215107342639218</v>
      </c>
    </row>
    <row r="12" spans="1:13" ht="12">
      <c r="A12" s="1047" t="s">
        <v>2087</v>
      </c>
      <c r="B12" s="1048">
        <v>2</v>
      </c>
      <c r="C12" s="1049" t="s">
        <v>2083</v>
      </c>
      <c r="D12" s="1050">
        <v>347.5</v>
      </c>
      <c r="E12" s="1049" t="s">
        <v>2088</v>
      </c>
      <c r="F12" s="1051">
        <v>6375</v>
      </c>
      <c r="G12" s="1052">
        <v>9.3156384911359993</v>
      </c>
      <c r="H12" s="1052">
        <v>69.650707339443599</v>
      </c>
      <c r="I12" s="1052">
        <v>7.2768044587599681</v>
      </c>
      <c r="J12" s="1052">
        <v>48.873126493934897</v>
      </c>
      <c r="K12" s="1052">
        <v>2.995141384498353</v>
      </c>
      <c r="L12" s="1053">
        <v>230.57991751141492</v>
      </c>
      <c r="M12" s="1054">
        <v>38.606178065863375</v>
      </c>
    </row>
    <row r="13" spans="1:13" ht="12">
      <c r="A13" s="1047" t="s">
        <v>2089</v>
      </c>
      <c r="B13" s="1048">
        <v>2</v>
      </c>
      <c r="C13" s="1049" t="s">
        <v>2083</v>
      </c>
      <c r="D13" s="1050">
        <v>235</v>
      </c>
      <c r="E13" s="1049" t="s">
        <v>2090</v>
      </c>
      <c r="F13" s="1051">
        <v>5956.5</v>
      </c>
      <c r="G13" s="1052">
        <v>6.1823719189811461</v>
      </c>
      <c r="H13" s="1052">
        <v>38.086299163685553</v>
      </c>
      <c r="I13" s="1052">
        <v>8.2860022064383454</v>
      </c>
      <c r="J13" s="1052">
        <v>29.111562091597751</v>
      </c>
      <c r="K13" s="1052">
        <v>1.987741152312885</v>
      </c>
      <c r="L13" s="1053">
        <v>209.55292322305883</v>
      </c>
      <c r="M13" s="1054">
        <v>55.846223145695966</v>
      </c>
    </row>
    <row r="14" spans="1:13" ht="12">
      <c r="A14" s="1047" t="s">
        <v>2091</v>
      </c>
      <c r="B14" s="1048">
        <v>2</v>
      </c>
      <c r="C14" s="1049" t="s">
        <v>2072</v>
      </c>
      <c r="D14" s="1050">
        <v>97</v>
      </c>
      <c r="E14" s="1049" t="s">
        <v>2092</v>
      </c>
      <c r="F14" s="1051">
        <v>5948.5</v>
      </c>
      <c r="G14" s="1052">
        <v>2.1888295441945029</v>
      </c>
      <c r="H14" s="1052">
        <v>12.851841872133548</v>
      </c>
      <c r="I14" s="1052">
        <v>0.38313593953567959</v>
      </c>
      <c r="J14" s="1052">
        <v>6.3113497072689757</v>
      </c>
      <c r="K14" s="1052">
        <v>0.70374714064609056</v>
      </c>
      <c r="L14" s="1053">
        <v>37.611792063245353</v>
      </c>
      <c r="M14" s="1054">
        <v>1.7537416422775491</v>
      </c>
    </row>
    <row r="15" spans="1:13" ht="12">
      <c r="A15" s="1047" t="s">
        <v>2093</v>
      </c>
      <c r="B15" s="1048">
        <v>2</v>
      </c>
      <c r="C15" s="1049" t="s">
        <v>2072</v>
      </c>
      <c r="D15" s="1050">
        <v>85.1</v>
      </c>
      <c r="E15" s="1049" t="s">
        <v>2075</v>
      </c>
      <c r="F15" s="1051">
        <v>4761</v>
      </c>
      <c r="G15" s="1052">
        <v>2.5369523084487713</v>
      </c>
      <c r="H15" s="1052">
        <v>10.380749999970805</v>
      </c>
      <c r="I15" s="1052">
        <v>1.0256495744562824</v>
      </c>
      <c r="J15" s="1052">
        <v>7.3634759998832173</v>
      </c>
      <c r="K15" s="1052">
        <v>0.81567472339804448</v>
      </c>
      <c r="L15" s="1053">
        <v>71.998684121782603</v>
      </c>
      <c r="M15" s="1054">
        <v>24.332725045819156</v>
      </c>
    </row>
    <row r="16" spans="1:13" ht="12">
      <c r="A16" s="1047" t="s">
        <v>2094</v>
      </c>
      <c r="B16" s="1048">
        <v>2</v>
      </c>
      <c r="C16" s="1049" t="s">
        <v>2072</v>
      </c>
      <c r="D16" s="1050">
        <v>82</v>
      </c>
      <c r="E16" s="1049" t="s">
        <v>2095</v>
      </c>
      <c r="F16" s="1051">
        <v>4438</v>
      </c>
      <c r="G16" s="1052">
        <v>2.185359421110888</v>
      </c>
      <c r="H16" s="1052">
        <v>12.990641116405092</v>
      </c>
      <c r="I16" s="1052">
        <v>0.45421946015947501</v>
      </c>
      <c r="J16" s="1052">
        <v>4.5554498617303736</v>
      </c>
      <c r="K16" s="1052">
        <v>0.70263143512929471</v>
      </c>
      <c r="L16" s="1053">
        <v>37.540969430959663</v>
      </c>
      <c r="M16" s="1054">
        <v>0.90135472784551596</v>
      </c>
    </row>
    <row r="17" spans="1:13" ht="12">
      <c r="A17" s="1047" t="s">
        <v>2096</v>
      </c>
      <c r="B17" s="1048">
        <v>2</v>
      </c>
      <c r="C17" s="1049" t="s">
        <v>2072</v>
      </c>
      <c r="D17" s="1050">
        <v>67.599999999999994</v>
      </c>
      <c r="E17" s="1049" t="s">
        <v>2097</v>
      </c>
      <c r="F17" s="1051">
        <v>4057.5</v>
      </c>
      <c r="G17" s="1052">
        <v>1.7308430566893924</v>
      </c>
      <c r="H17" s="1052">
        <v>7.0914682921968692</v>
      </c>
      <c r="I17" s="1052">
        <v>0.32417964413437583</v>
      </c>
      <c r="J17" s="1052">
        <v>3.6005342746687123</v>
      </c>
      <c r="K17" s="1052">
        <v>0.55649644134374865</v>
      </c>
      <c r="L17" s="1053">
        <v>43.592796831682321</v>
      </c>
      <c r="M17" s="1054">
        <v>13.958064799183241</v>
      </c>
    </row>
    <row r="18" spans="1:13" ht="12">
      <c r="A18" s="1047" t="s">
        <v>2098</v>
      </c>
      <c r="B18" s="1048">
        <v>2</v>
      </c>
      <c r="C18" s="1049" t="s">
        <v>2083</v>
      </c>
      <c r="D18" s="1050">
        <v>253</v>
      </c>
      <c r="E18" s="1049" t="s">
        <v>2099</v>
      </c>
      <c r="F18" s="1051">
        <v>3871</v>
      </c>
      <c r="G18" s="1052">
        <v>5.9422615348975194</v>
      </c>
      <c r="H18" s="1052">
        <v>32.879142469730041</v>
      </c>
      <c r="I18" s="1052">
        <v>0.8638777565902791</v>
      </c>
      <c r="J18" s="1052">
        <v>13.354098872982046</v>
      </c>
      <c r="K18" s="1052">
        <v>1.9105414467960864</v>
      </c>
      <c r="L18" s="1053">
        <v>130.69012631873599</v>
      </c>
      <c r="M18" s="1054">
        <v>32.338673618237401</v>
      </c>
    </row>
    <row r="19" spans="1:13" ht="12">
      <c r="A19" s="1047" t="s">
        <v>2100</v>
      </c>
      <c r="B19" s="1048">
        <v>2</v>
      </c>
      <c r="C19" s="1049" t="s">
        <v>2083</v>
      </c>
      <c r="D19" s="1050">
        <v>254</v>
      </c>
      <c r="E19" s="1049" t="s">
        <v>2101</v>
      </c>
      <c r="F19" s="1051">
        <v>3628.5</v>
      </c>
      <c r="G19" s="1052">
        <v>6.0578715605456797</v>
      </c>
      <c r="H19" s="1052">
        <v>33.870714594357452</v>
      </c>
      <c r="I19" s="1052">
        <v>0.88345919580109411</v>
      </c>
      <c r="J19" s="1052">
        <v>9.9422355806327403</v>
      </c>
      <c r="K19" s="1052">
        <v>1.9477121004889295</v>
      </c>
      <c r="L19" s="1053">
        <v>101.35260132125782</v>
      </c>
      <c r="M19" s="1054">
        <v>1.5786633649085682</v>
      </c>
    </row>
    <row r="20" spans="1:13" ht="12">
      <c r="A20" s="1047" t="s">
        <v>2102</v>
      </c>
      <c r="B20" s="1048">
        <v>2</v>
      </c>
      <c r="C20" s="1049" t="s">
        <v>2083</v>
      </c>
      <c r="D20" s="1050">
        <v>228</v>
      </c>
      <c r="E20" s="1049" t="s">
        <v>2103</v>
      </c>
      <c r="F20" s="1051">
        <v>3444</v>
      </c>
      <c r="G20" s="1052">
        <v>5.4814633813924223</v>
      </c>
      <c r="H20" s="1052">
        <v>24.534095206547651</v>
      </c>
      <c r="I20" s="1052">
        <v>0.94545677092105984</v>
      </c>
      <c r="J20" s="1052">
        <v>14.366974710676887</v>
      </c>
      <c r="K20" s="1052">
        <v>1.7623867474937456</v>
      </c>
      <c r="L20" s="1053">
        <v>117.99836969282578</v>
      </c>
      <c r="M20" s="1054">
        <v>26.621665526149098</v>
      </c>
    </row>
    <row r="21" spans="1:13" ht="12">
      <c r="A21" s="1047" t="s">
        <v>2104</v>
      </c>
      <c r="B21" s="1048">
        <v>2</v>
      </c>
      <c r="C21" s="1049" t="s">
        <v>2072</v>
      </c>
      <c r="D21" s="1050">
        <v>93.5</v>
      </c>
      <c r="E21" s="1049" t="s">
        <v>2105</v>
      </c>
      <c r="F21" s="1051">
        <v>2714</v>
      </c>
      <c r="G21" s="1052">
        <v>2.7299993054487652</v>
      </c>
      <c r="H21" s="1052">
        <v>11.504010527630987</v>
      </c>
      <c r="I21" s="1052">
        <v>0.72840619573784826</v>
      </c>
      <c r="J21" s="1052">
        <v>9.9741974917559322</v>
      </c>
      <c r="K21" s="1052">
        <v>0.87774272339804349</v>
      </c>
      <c r="L21" s="1053">
        <v>74.766127425434789</v>
      </c>
      <c r="M21" s="1054">
        <v>27.856231856164076</v>
      </c>
    </row>
    <row r="22" spans="1:13" ht="12">
      <c r="A22" s="1047" t="s">
        <v>2106</v>
      </c>
      <c r="B22" s="1048">
        <v>2</v>
      </c>
      <c r="C22" s="1049" t="s">
        <v>2083</v>
      </c>
      <c r="D22" s="1050">
        <v>280</v>
      </c>
      <c r="E22" s="1049" t="s">
        <v>2107</v>
      </c>
      <c r="F22" s="1051">
        <v>2360</v>
      </c>
      <c r="G22" s="1052">
        <v>6.8675635803326696</v>
      </c>
      <c r="H22" s="1052">
        <v>41.695479206760552</v>
      </c>
      <c r="I22" s="1052">
        <v>1.5258796262295169</v>
      </c>
      <c r="J22" s="1052">
        <v>21.273963713623942</v>
      </c>
      <c r="K22" s="1052">
        <v>2.2080423053878815</v>
      </c>
      <c r="L22" s="1053">
        <v>235.15145847353051</v>
      </c>
      <c r="M22" s="1054">
        <v>120.76416595156948</v>
      </c>
    </row>
    <row r="23" spans="1:13" ht="12">
      <c r="A23" s="1047" t="s">
        <v>2108</v>
      </c>
      <c r="B23" s="1048">
        <v>2</v>
      </c>
      <c r="C23" s="1049" t="s">
        <v>2083</v>
      </c>
      <c r="D23" s="1050">
        <v>233</v>
      </c>
      <c r="E23" s="1049" t="s">
        <v>2109</v>
      </c>
      <c r="F23" s="1051">
        <v>2318.5</v>
      </c>
      <c r="G23" s="1052">
        <v>4.9109835400545609</v>
      </c>
      <c r="H23" s="1052">
        <v>19.380991731920208</v>
      </c>
      <c r="I23" s="1052">
        <v>1.657073772527492</v>
      </c>
      <c r="J23" s="1052">
        <v>14.590469959173129</v>
      </c>
      <c r="K23" s="1052">
        <v>1.5789674592249945</v>
      </c>
      <c r="L23" s="1053">
        <v>112.21878698817295</v>
      </c>
      <c r="M23" s="1054">
        <v>22.617886532022645</v>
      </c>
    </row>
    <row r="24" spans="1:13" ht="12">
      <c r="A24" s="1047" t="s">
        <v>2110</v>
      </c>
      <c r="B24" s="1048">
        <v>4</v>
      </c>
      <c r="C24" s="1049" t="s">
        <v>2083</v>
      </c>
      <c r="D24" s="1050">
        <v>397</v>
      </c>
      <c r="E24" s="1049" t="s">
        <v>2111</v>
      </c>
      <c r="F24" s="1051">
        <v>2110.5</v>
      </c>
      <c r="G24" s="1052">
        <v>10.373560529189055</v>
      </c>
      <c r="H24" s="1052">
        <v>42.317897849089505</v>
      </c>
      <c r="I24" s="1052">
        <v>3.4511118428480074</v>
      </c>
      <c r="J24" s="1052">
        <v>27.570340633358445</v>
      </c>
      <c r="K24" s="1052">
        <v>3.3352818999080647</v>
      </c>
      <c r="L24" s="1053">
        <v>233.48617061804688</v>
      </c>
      <c r="M24" s="1054">
        <v>44.930314885659229</v>
      </c>
    </row>
    <row r="25" spans="1:13" ht="12">
      <c r="A25" s="1047" t="s">
        <v>2112</v>
      </c>
      <c r="B25" s="1048">
        <v>2</v>
      </c>
      <c r="C25" s="1049" t="s">
        <v>2083</v>
      </c>
      <c r="D25" s="1050">
        <v>251</v>
      </c>
      <c r="E25" s="1049" t="s">
        <v>2113</v>
      </c>
      <c r="F25" s="1051">
        <v>1680.5</v>
      </c>
      <c r="G25" s="1052">
        <v>6.0361245268577211</v>
      </c>
      <c r="H25" s="1052">
        <v>43.550508606913539</v>
      </c>
      <c r="I25" s="1052">
        <v>0.48793788481847189</v>
      </c>
      <c r="J25" s="1052">
        <v>6.5980502606152927</v>
      </c>
      <c r="K25" s="1052">
        <v>1.94072004721734</v>
      </c>
      <c r="L25" s="1053">
        <v>200.79913745865696</v>
      </c>
      <c r="M25" s="1054">
        <v>105.78148394689616</v>
      </c>
    </row>
    <row r="26" spans="1:13" ht="12">
      <c r="A26" s="1047" t="s">
        <v>2114</v>
      </c>
      <c r="B26" s="1048">
        <v>2</v>
      </c>
      <c r="C26" s="1049" t="s">
        <v>2072</v>
      </c>
      <c r="D26" s="1050">
        <v>38.6</v>
      </c>
      <c r="E26" s="1049" t="s">
        <v>2115</v>
      </c>
      <c r="F26" s="1051">
        <v>1648.5</v>
      </c>
      <c r="G26" s="1052">
        <v>1.3099431901842766</v>
      </c>
      <c r="H26" s="1052">
        <v>3.4277531520842524</v>
      </c>
      <c r="I26" s="1052">
        <v>0.25708323872662481</v>
      </c>
      <c r="J26" s="1052">
        <v>4.5133319782485044</v>
      </c>
      <c r="K26" s="1052">
        <v>0.42116974204140428</v>
      </c>
      <c r="L26" s="1053">
        <v>22.862562542037185</v>
      </c>
      <c r="M26" s="1054">
        <v>1.4102406039467212</v>
      </c>
    </row>
    <row r="27" spans="1:13" ht="12">
      <c r="A27" s="1047" t="s">
        <v>2116</v>
      </c>
      <c r="B27" s="1048">
        <v>2</v>
      </c>
      <c r="C27" s="1049" t="s">
        <v>2117</v>
      </c>
      <c r="D27" s="1050">
        <v>3</v>
      </c>
      <c r="E27" s="1049" t="s">
        <v>2118</v>
      </c>
      <c r="F27" s="1051">
        <v>1607.5</v>
      </c>
      <c r="G27" s="1052">
        <v>0.14988916800000002</v>
      </c>
      <c r="H27" s="1052">
        <v>0.21891912105104386</v>
      </c>
      <c r="I27" s="1052">
        <v>1.2906809508641868</v>
      </c>
      <c r="J27" s="1052">
        <v>1.6926549123761616</v>
      </c>
      <c r="K27" s="1052">
        <v>4.8191999999999999E-2</v>
      </c>
      <c r="L27" s="1053">
        <v>15.584472</v>
      </c>
      <c r="M27" s="1054">
        <v>7.7922359999999999</v>
      </c>
    </row>
    <row r="28" spans="1:13" ht="12">
      <c r="A28" s="1047" t="s">
        <v>2119</v>
      </c>
      <c r="B28" s="1048">
        <v>2</v>
      </c>
      <c r="C28" s="1049" t="s">
        <v>2120</v>
      </c>
      <c r="D28" s="1050">
        <v>6</v>
      </c>
      <c r="E28" s="1049" t="s">
        <v>2121</v>
      </c>
      <c r="F28" s="1051">
        <v>1567</v>
      </c>
      <c r="G28" s="1052">
        <v>0.30482432303506957</v>
      </c>
      <c r="H28" s="1052">
        <v>0.3925296021838226</v>
      </c>
      <c r="I28" s="1052">
        <v>3.0299334421569943</v>
      </c>
      <c r="J28" s="1052">
        <v>7.1923051850306958</v>
      </c>
      <c r="K28" s="1052">
        <v>9.8006373453924711E-2</v>
      </c>
      <c r="L28" s="1053">
        <v>32.630447197465735</v>
      </c>
      <c r="M28" s="1054">
        <v>7.0779285047328644</v>
      </c>
    </row>
    <row r="29" spans="1:13" ht="12">
      <c r="A29" s="1047" t="s">
        <v>2122</v>
      </c>
      <c r="B29" s="1048">
        <v>2</v>
      </c>
      <c r="C29" s="1049" t="s">
        <v>2072</v>
      </c>
      <c r="D29" s="1050">
        <v>38.299999999999997</v>
      </c>
      <c r="E29" s="1049" t="s">
        <v>2123</v>
      </c>
      <c r="F29" s="1051">
        <v>1413</v>
      </c>
      <c r="G29" s="1052">
        <v>1.4034843252209481</v>
      </c>
      <c r="H29" s="1052">
        <v>3.6831738222494126</v>
      </c>
      <c r="I29" s="1052">
        <v>0.25634123492149613</v>
      </c>
      <c r="J29" s="1052">
        <v>5.5907497147875933</v>
      </c>
      <c r="K29" s="1052">
        <v>0.45124485980900142</v>
      </c>
      <c r="L29" s="1053">
        <v>29.295381113826895</v>
      </c>
      <c r="M29" s="1054">
        <v>6.7315752049170072</v>
      </c>
    </row>
    <row r="30" spans="1:13" ht="12">
      <c r="A30" s="1047" t="s">
        <v>2124</v>
      </c>
      <c r="B30" s="1048">
        <v>2</v>
      </c>
      <c r="C30" s="1049" t="s">
        <v>2072</v>
      </c>
      <c r="D30" s="1050">
        <v>185</v>
      </c>
      <c r="E30" s="1049" t="s">
        <v>2125</v>
      </c>
      <c r="F30" s="1051">
        <v>1067.5</v>
      </c>
      <c r="G30" s="1052">
        <v>4.8345148099011048</v>
      </c>
      <c r="H30" s="1052">
        <v>19.223924030179955</v>
      </c>
      <c r="I30" s="1052">
        <v>1.5965916240282905</v>
      </c>
      <c r="J30" s="1052">
        <v>13.149490800289461</v>
      </c>
      <c r="K30" s="1052">
        <v>1.5543814194682435</v>
      </c>
      <c r="L30" s="1053">
        <v>106.35989329131898</v>
      </c>
      <c r="M30" s="1054">
        <v>19.179878865132647</v>
      </c>
    </row>
    <row r="31" spans="1:13" ht="12">
      <c r="A31" s="1047" t="s">
        <v>2126</v>
      </c>
      <c r="B31" s="1048">
        <v>2</v>
      </c>
      <c r="C31" s="1049" t="s">
        <v>2117</v>
      </c>
      <c r="D31" s="1050">
        <v>6</v>
      </c>
      <c r="E31" s="1049" t="s">
        <v>2127</v>
      </c>
      <c r="F31" s="1051">
        <v>912</v>
      </c>
      <c r="G31" s="1052">
        <v>0.22225846499999999</v>
      </c>
      <c r="H31" s="1052">
        <v>0.40140359555958005</v>
      </c>
      <c r="I31" s="1052">
        <v>1.2382003619616557</v>
      </c>
      <c r="J31" s="1052">
        <v>1.6028654187691449</v>
      </c>
      <c r="K31" s="1052">
        <v>7.1459999999999996E-2</v>
      </c>
      <c r="L31" s="1053">
        <v>26.255807999999998</v>
      </c>
      <c r="M31" s="1054">
        <v>13.127903999999999</v>
      </c>
    </row>
    <row r="32" spans="1:13" ht="12">
      <c r="A32" s="1047" t="s">
        <v>2128</v>
      </c>
      <c r="B32" s="1048">
        <v>4</v>
      </c>
      <c r="C32" s="1049" t="s">
        <v>2083</v>
      </c>
      <c r="D32" s="1050">
        <v>442</v>
      </c>
      <c r="E32" s="1049" t="s">
        <v>2129</v>
      </c>
      <c r="F32" s="1051">
        <v>828</v>
      </c>
      <c r="G32" s="1052">
        <v>11.211134940122719</v>
      </c>
      <c r="H32" s="1052">
        <v>47.178809229825127</v>
      </c>
      <c r="I32" s="1052">
        <v>1.7978679664560508</v>
      </c>
      <c r="J32" s="1052">
        <v>28.915316922705678</v>
      </c>
      <c r="K32" s="1052">
        <v>3.6045767832562441</v>
      </c>
      <c r="L32" s="1053">
        <v>243.4887750442476</v>
      </c>
      <c r="M32" s="1054">
        <v>57.023886120588045</v>
      </c>
    </row>
    <row r="33" spans="1:13" ht="12">
      <c r="A33" s="1047" t="s">
        <v>2130</v>
      </c>
      <c r="B33" s="1048">
        <v>2</v>
      </c>
      <c r="C33" s="1049" t="s">
        <v>2120</v>
      </c>
      <c r="D33" s="1050">
        <v>8</v>
      </c>
      <c r="E33" s="1049" t="s">
        <v>2131</v>
      </c>
      <c r="F33" s="1051">
        <v>574</v>
      </c>
      <c r="G33" s="1052">
        <v>0.3490528248631446</v>
      </c>
      <c r="H33" s="1052">
        <v>0.40834828252996341</v>
      </c>
      <c r="I33" s="1052">
        <v>9.7832426550490421</v>
      </c>
      <c r="J33" s="1052">
        <v>9.9575984964062556</v>
      </c>
      <c r="K33" s="1052">
        <v>0.11222661357226725</v>
      </c>
      <c r="L33" s="1053">
        <v>83.890018120439706</v>
      </c>
      <c r="M33" s="1054">
        <v>10.733956556601585</v>
      </c>
    </row>
    <row r="34" spans="1:13" ht="12">
      <c r="A34" s="1047" t="s">
        <v>2132</v>
      </c>
      <c r="B34" s="1048">
        <v>2</v>
      </c>
      <c r="C34" s="1049" t="s">
        <v>2072</v>
      </c>
      <c r="D34" s="1050">
        <v>165</v>
      </c>
      <c r="E34" s="1049" t="s">
        <v>2133</v>
      </c>
      <c r="F34" s="1051">
        <v>534</v>
      </c>
      <c r="G34" s="1052">
        <v>4.358642142629626</v>
      </c>
      <c r="H34" s="1052">
        <v>19.596006757408801</v>
      </c>
      <c r="I34" s="1052">
        <v>2.0142741579270416</v>
      </c>
      <c r="J34" s="1052">
        <v>14.279108661678784</v>
      </c>
      <c r="K34" s="1052">
        <v>1.4013799992378857</v>
      </c>
      <c r="L34" s="1053">
        <v>140.32790037304628</v>
      </c>
      <c r="M34" s="1054">
        <v>50.724296042349437</v>
      </c>
    </row>
    <row r="35" spans="1:13" ht="12">
      <c r="A35" s="1047" t="s">
        <v>2134</v>
      </c>
      <c r="B35" s="1048">
        <v>2</v>
      </c>
      <c r="C35" s="1049" t="s">
        <v>2072</v>
      </c>
      <c r="D35" s="1050">
        <v>15</v>
      </c>
      <c r="E35" s="1049" t="s">
        <v>2135</v>
      </c>
      <c r="F35" s="1051">
        <v>507</v>
      </c>
      <c r="G35" s="1052">
        <v>0.80722922402865493</v>
      </c>
      <c r="H35" s="1052">
        <v>2.5948396841656018</v>
      </c>
      <c r="I35" s="1052">
        <v>0.79035078879448528</v>
      </c>
      <c r="J35" s="1052">
        <v>5.5449023476008676</v>
      </c>
      <c r="K35" s="1052">
        <v>0.25953837280882647</v>
      </c>
      <c r="L35" s="1053">
        <v>21.671750599240831</v>
      </c>
      <c r="M35" s="1054">
        <v>5.2415296736759371</v>
      </c>
    </row>
    <row r="36" spans="1:13" ht="12">
      <c r="A36" s="1047" t="s">
        <v>2136</v>
      </c>
      <c r="B36" s="1048">
        <v>2</v>
      </c>
      <c r="C36" s="1049" t="s">
        <v>2120</v>
      </c>
      <c r="D36" s="1050">
        <v>16</v>
      </c>
      <c r="E36" s="1049" t="s">
        <v>2137</v>
      </c>
      <c r="F36" s="1051">
        <v>464.5</v>
      </c>
      <c r="G36" s="1052">
        <v>0.46267610903954576</v>
      </c>
      <c r="H36" s="1052">
        <v>0.92705267516304846</v>
      </c>
      <c r="I36" s="1052">
        <v>0.7107688904805296</v>
      </c>
      <c r="J36" s="1052">
        <v>2.7681100041105493</v>
      </c>
      <c r="K36" s="1052">
        <v>0.14875849498900257</v>
      </c>
      <c r="L36" s="1053">
        <v>14.074634194868437</v>
      </c>
      <c r="M36" s="1054">
        <v>2.2373632869139937</v>
      </c>
    </row>
    <row r="37" spans="1:13" ht="12">
      <c r="A37" s="1047" t="s">
        <v>2138</v>
      </c>
      <c r="B37" s="1048">
        <v>4</v>
      </c>
      <c r="C37" s="1049" t="s">
        <v>2083</v>
      </c>
      <c r="D37" s="1050">
        <v>569</v>
      </c>
      <c r="E37" s="1049" t="s">
        <v>2139</v>
      </c>
      <c r="F37" s="1051">
        <v>431</v>
      </c>
      <c r="G37" s="1052">
        <v>12.387285402644872</v>
      </c>
      <c r="H37" s="1052">
        <v>70.259094985801156</v>
      </c>
      <c r="I37" s="1052">
        <v>1.2555155925426567</v>
      </c>
      <c r="J37" s="1052">
        <v>23.689534505518328</v>
      </c>
      <c r="K37" s="1052">
        <v>3.9827298135663805</v>
      </c>
      <c r="L37" s="1053">
        <v>398.74192067464043</v>
      </c>
      <c r="M37" s="1054">
        <v>189.43967982844151</v>
      </c>
    </row>
    <row r="38" spans="1:13" ht="12">
      <c r="A38" s="1047" t="s">
        <v>2140</v>
      </c>
      <c r="B38" s="1048">
        <v>2</v>
      </c>
      <c r="C38" s="1049" t="s">
        <v>2072</v>
      </c>
      <c r="D38" s="1050">
        <v>20</v>
      </c>
      <c r="E38" s="1049" t="s">
        <v>2141</v>
      </c>
      <c r="F38" s="1051">
        <v>421</v>
      </c>
      <c r="G38" s="1052">
        <v>0.9776429965474227</v>
      </c>
      <c r="H38" s="1052">
        <v>2.012534323678532</v>
      </c>
      <c r="I38" s="1052">
        <v>0.85666766485083845</v>
      </c>
      <c r="J38" s="1052">
        <v>7.0384155141310689</v>
      </c>
      <c r="K38" s="1052">
        <v>0.31432939363312351</v>
      </c>
      <c r="L38" s="1053">
        <v>37.870475828617337</v>
      </c>
      <c r="M38" s="1054">
        <v>17.602778103409978</v>
      </c>
    </row>
    <row r="39" spans="1:13" ht="12">
      <c r="A39" s="1047" t="s">
        <v>2142</v>
      </c>
      <c r="B39" s="1048">
        <v>2</v>
      </c>
      <c r="C39" s="1049" t="s">
        <v>2143</v>
      </c>
      <c r="D39" s="1050">
        <v>20</v>
      </c>
      <c r="E39" s="1049" t="s">
        <v>2144</v>
      </c>
      <c r="F39" s="1051">
        <v>389</v>
      </c>
      <c r="G39" s="1052">
        <v>0.67081546833344219</v>
      </c>
      <c r="H39" s="1052">
        <v>2.0702873342124293</v>
      </c>
      <c r="I39" s="1052">
        <v>0.54318453139709</v>
      </c>
      <c r="J39" s="1052">
        <v>1.3473581370180308</v>
      </c>
      <c r="K39" s="1052">
        <v>0.21567895453209304</v>
      </c>
      <c r="L39" s="1053">
        <v>76.404736813772502</v>
      </c>
      <c r="M39" s="1054">
        <v>38.202368406886372</v>
      </c>
    </row>
    <row r="40" spans="1:13" ht="12">
      <c r="A40" s="1047" t="s">
        <v>2145</v>
      </c>
      <c r="B40" s="1048">
        <v>2</v>
      </c>
      <c r="C40" s="1049" t="s">
        <v>2083</v>
      </c>
      <c r="D40" s="1050">
        <v>316</v>
      </c>
      <c r="E40" s="1049" t="s">
        <v>2107</v>
      </c>
      <c r="F40" s="1051">
        <v>329</v>
      </c>
      <c r="G40" s="1052">
        <v>6.8675635803326749</v>
      </c>
      <c r="H40" s="1052">
        <v>41.695479206760481</v>
      </c>
      <c r="I40" s="1052">
        <v>1.5258796262295198</v>
      </c>
      <c r="J40" s="1052">
        <v>21.273963713623949</v>
      </c>
      <c r="K40" s="1052">
        <v>2.2080423053878815</v>
      </c>
      <c r="L40" s="1053">
        <v>235.15145847353043</v>
      </c>
      <c r="M40" s="1054">
        <v>120.76416595156928</v>
      </c>
    </row>
    <row r="41" spans="1:13" ht="12">
      <c r="A41" s="1047" t="s">
        <v>2146</v>
      </c>
      <c r="B41" s="1048">
        <v>2</v>
      </c>
      <c r="C41" s="1049" t="s">
        <v>2072</v>
      </c>
      <c r="D41" s="1050">
        <v>45</v>
      </c>
      <c r="E41" s="1049" t="s">
        <v>2147</v>
      </c>
      <c r="F41" s="1051">
        <v>309</v>
      </c>
      <c r="G41" s="1052">
        <v>2.2938952391979126</v>
      </c>
      <c r="H41" s="1052">
        <v>5.3119553846515535</v>
      </c>
      <c r="I41" s="1052">
        <v>2.0291429914992039</v>
      </c>
      <c r="J41" s="1052">
        <v>20.764864786774854</v>
      </c>
      <c r="K41" s="1052">
        <v>0.73752760684765373</v>
      </c>
      <c r="L41" s="1053">
        <v>73.044481153081875</v>
      </c>
      <c r="M41" s="1054">
        <v>19.368343304270713</v>
      </c>
    </row>
    <row r="42" spans="1:13" ht="12">
      <c r="A42" s="1047" t="s">
        <v>2148</v>
      </c>
      <c r="B42" s="1048">
        <v>2</v>
      </c>
      <c r="C42" s="1049" t="s">
        <v>2120</v>
      </c>
      <c r="D42" s="1050">
        <v>43</v>
      </c>
      <c r="E42" s="1049" t="s">
        <v>2149</v>
      </c>
      <c r="F42" s="1051">
        <v>295</v>
      </c>
      <c r="G42" s="1052">
        <v>1.0873318214567524</v>
      </c>
      <c r="H42" s="1052">
        <v>2.6075949349676169</v>
      </c>
      <c r="I42" s="1052">
        <v>0.49622447057039321</v>
      </c>
      <c r="J42" s="1052">
        <v>6.9454929242597974</v>
      </c>
      <c r="K42" s="1052">
        <v>0.34959627729499321</v>
      </c>
      <c r="L42" s="1053">
        <v>68.336238107111541</v>
      </c>
      <c r="M42" s="1054">
        <v>49.322973680129493</v>
      </c>
    </row>
    <row r="43" spans="1:13" ht="12">
      <c r="A43" s="1047" t="s">
        <v>2150</v>
      </c>
      <c r="B43" s="1048">
        <v>2</v>
      </c>
      <c r="C43" s="1049" t="s">
        <v>2120</v>
      </c>
      <c r="D43" s="1050">
        <v>16</v>
      </c>
      <c r="E43" s="1049" t="s">
        <v>2151</v>
      </c>
      <c r="F43" s="1051">
        <v>273</v>
      </c>
      <c r="G43" s="1052">
        <v>0.60767775679499991</v>
      </c>
      <c r="H43" s="1052">
        <v>1.0947579727150221</v>
      </c>
      <c r="I43" s="1052">
        <v>0.73145731199589747</v>
      </c>
      <c r="J43" s="1052">
        <v>5.7065308372122345</v>
      </c>
      <c r="K43" s="1052">
        <v>0.19537907139136668</v>
      </c>
      <c r="L43" s="1053">
        <v>24.084578822175896</v>
      </c>
      <c r="M43" s="1054">
        <v>10.885604771439889</v>
      </c>
    </row>
    <row r="44" spans="1:13" ht="12">
      <c r="A44" s="1047" t="s">
        <v>2152</v>
      </c>
      <c r="B44" s="1048">
        <v>2</v>
      </c>
      <c r="C44" s="1049" t="s">
        <v>2120</v>
      </c>
      <c r="D44" s="1050">
        <v>5.5</v>
      </c>
      <c r="E44" s="1049" t="s">
        <v>2153</v>
      </c>
      <c r="F44" s="1051">
        <v>235.5</v>
      </c>
      <c r="G44" s="1052">
        <v>0.26741993724163227</v>
      </c>
      <c r="H44" s="1052">
        <v>0.24592104136093756</v>
      </c>
      <c r="I44" s="1052">
        <v>3.3263464278442041</v>
      </c>
      <c r="J44" s="1052">
        <v>8.5784768569393197</v>
      </c>
      <c r="K44" s="1052">
        <v>8.5980206491964334E-2</v>
      </c>
      <c r="L44" s="1053">
        <v>32.546192093135112</v>
      </c>
      <c r="M44" s="1054">
        <v>6.6753231034897667</v>
      </c>
    </row>
    <row r="45" spans="1:13" ht="12">
      <c r="A45" s="1047" t="s">
        <v>2154</v>
      </c>
      <c r="B45" s="1048">
        <v>2</v>
      </c>
      <c r="C45" s="1049" t="s">
        <v>2120</v>
      </c>
      <c r="D45" s="1050">
        <v>9</v>
      </c>
      <c r="E45" s="1049" t="s">
        <v>2155</v>
      </c>
      <c r="F45" s="1051">
        <v>221.5</v>
      </c>
      <c r="G45" s="1052">
        <v>0.33630339448995894</v>
      </c>
      <c r="H45" s="1052">
        <v>0.35634768361358604</v>
      </c>
      <c r="I45" s="1052">
        <v>7.540690273141851</v>
      </c>
      <c r="J45" s="1052">
        <v>9.92924103467851</v>
      </c>
      <c r="K45" s="1052">
        <v>0.10812744779035711</v>
      </c>
      <c r="L45" s="1053">
        <v>71.288356337707</v>
      </c>
      <c r="M45" s="1054">
        <v>9.6065366044462319</v>
      </c>
    </row>
    <row r="46" spans="1:13" ht="12">
      <c r="A46" s="1047" t="s">
        <v>2156</v>
      </c>
      <c r="B46" s="1048">
        <v>1</v>
      </c>
      <c r="C46" s="1049" t="s">
        <v>2143</v>
      </c>
      <c r="D46" s="1050">
        <v>4</v>
      </c>
      <c r="E46" s="1049" t="s">
        <v>2157</v>
      </c>
      <c r="F46" s="1051">
        <v>221</v>
      </c>
      <c r="G46" s="1052">
        <v>0.11550484711315294</v>
      </c>
      <c r="H46" s="1052">
        <v>0.18380243576879546</v>
      </c>
      <c r="I46" s="1052">
        <v>5.4163007523838916E-2</v>
      </c>
      <c r="J46" s="1052">
        <v>0.55600495059865618</v>
      </c>
      <c r="K46" s="1052">
        <v>3.7136836946596835E-2</v>
      </c>
      <c r="L46" s="1053">
        <v>13.534304743101584</v>
      </c>
      <c r="M46" s="1054">
        <v>6.7671523715508144</v>
      </c>
    </row>
    <row r="47" spans="1:13" ht="12">
      <c r="A47" s="1047" t="s">
        <v>2158</v>
      </c>
      <c r="B47" s="1048">
        <v>2</v>
      </c>
      <c r="C47" s="1049" t="s">
        <v>2072</v>
      </c>
      <c r="D47" s="1050">
        <v>24</v>
      </c>
      <c r="E47" s="1049" t="s">
        <v>2151</v>
      </c>
      <c r="F47" s="1051">
        <v>213</v>
      </c>
      <c r="G47" s="1052">
        <v>0.97764299654742259</v>
      </c>
      <c r="H47" s="1052">
        <v>2.0125343236785307</v>
      </c>
      <c r="I47" s="1052">
        <v>0.85666766485084034</v>
      </c>
      <c r="J47" s="1052">
        <v>7.0384155141310796</v>
      </c>
      <c r="K47" s="1052">
        <v>0.31432939363312346</v>
      </c>
      <c r="L47" s="1053">
        <v>37.870475828617373</v>
      </c>
      <c r="M47" s="1054">
        <v>17.602778103409999</v>
      </c>
    </row>
    <row r="48" spans="1:13" ht="12">
      <c r="A48" s="1047" t="s">
        <v>2159</v>
      </c>
      <c r="B48" s="1048">
        <v>2</v>
      </c>
      <c r="C48" s="1049" t="s">
        <v>2072</v>
      </c>
      <c r="D48" s="1050">
        <v>116</v>
      </c>
      <c r="E48" s="1049" t="s">
        <v>2160</v>
      </c>
      <c r="F48" s="1051">
        <v>206.5</v>
      </c>
      <c r="G48" s="1052">
        <v>3.9367895850511285</v>
      </c>
      <c r="H48" s="1052">
        <v>12.763772769303099</v>
      </c>
      <c r="I48" s="1052">
        <v>0.51155468811632443</v>
      </c>
      <c r="J48" s="1052">
        <v>12.800374368166393</v>
      </c>
      <c r="K48" s="1052">
        <v>1.2657469930234335</v>
      </c>
      <c r="L48" s="1053">
        <v>188.09065032403586</v>
      </c>
      <c r="M48" s="1054">
        <v>124.14060848993074</v>
      </c>
    </row>
    <row r="49" spans="1:13" ht="12">
      <c r="A49" s="1047" t="s">
        <v>2161</v>
      </c>
      <c r="B49" s="1048">
        <v>2</v>
      </c>
      <c r="C49" s="1049" t="s">
        <v>2120</v>
      </c>
      <c r="D49" s="1050">
        <v>10</v>
      </c>
      <c r="E49" s="1049" t="s">
        <v>2162</v>
      </c>
      <c r="F49" s="1051">
        <v>194.5</v>
      </c>
      <c r="G49" s="1052">
        <v>0.32803419575141085</v>
      </c>
      <c r="H49" s="1052">
        <v>0.74049256921316708</v>
      </c>
      <c r="I49" s="1052">
        <v>0.82741514669005656</v>
      </c>
      <c r="J49" s="1052">
        <v>3.5693474613623595</v>
      </c>
      <c r="K49" s="1052">
        <v>0.10546875516482931</v>
      </c>
      <c r="L49" s="1053">
        <v>10.576115924302414</v>
      </c>
      <c r="M49" s="1054">
        <v>0.29108549955470081</v>
      </c>
    </row>
    <row r="50" spans="1:13" ht="12">
      <c r="A50" s="1047" t="s">
        <v>2163</v>
      </c>
      <c r="B50" s="1048">
        <v>3</v>
      </c>
      <c r="C50" s="1049" t="s">
        <v>2120</v>
      </c>
      <c r="D50" s="1050">
        <v>31</v>
      </c>
      <c r="E50" s="1049" t="s">
        <v>2164</v>
      </c>
      <c r="F50" s="1051">
        <v>194.5</v>
      </c>
      <c r="G50" s="1052">
        <v>0.79091191321512078</v>
      </c>
      <c r="H50" s="1052">
        <v>1.5753215624966634</v>
      </c>
      <c r="I50" s="1052">
        <v>0.63475099489802578</v>
      </c>
      <c r="J50" s="1052">
        <v>6.6377270140478144</v>
      </c>
      <c r="K50" s="1052">
        <v>0.25429207080302829</v>
      </c>
      <c r="L50" s="1053">
        <v>77.068625096424157</v>
      </c>
      <c r="M50" s="1054">
        <v>62.446551396967095</v>
      </c>
    </row>
    <row r="51" spans="1:13" ht="12">
      <c r="A51" s="1047" t="s">
        <v>2165</v>
      </c>
      <c r="B51" s="1048">
        <v>2</v>
      </c>
      <c r="C51" s="1049" t="s">
        <v>2120</v>
      </c>
      <c r="D51" s="1050">
        <v>9</v>
      </c>
      <c r="E51" s="1049" t="s">
        <v>2162</v>
      </c>
      <c r="F51" s="1051">
        <v>186</v>
      </c>
      <c r="G51" s="1052">
        <v>0.32803419575141074</v>
      </c>
      <c r="H51" s="1052">
        <v>0.74049256921316664</v>
      </c>
      <c r="I51" s="1052">
        <v>0.82741514669005922</v>
      </c>
      <c r="J51" s="1052">
        <v>3.5693474613623604</v>
      </c>
      <c r="K51" s="1052">
        <v>0.10546875516482958</v>
      </c>
      <c r="L51" s="1053">
        <v>10.576115924302419</v>
      </c>
      <c r="M51" s="1054">
        <v>0.29108549955470059</v>
      </c>
    </row>
    <row r="52" spans="1:13" ht="12">
      <c r="A52" s="1047" t="s">
        <v>2166</v>
      </c>
      <c r="B52" s="1048">
        <v>1</v>
      </c>
      <c r="C52" s="1049" t="s">
        <v>2167</v>
      </c>
      <c r="D52" s="1050">
        <v>1.2</v>
      </c>
      <c r="E52" s="1049" t="s">
        <v>2168</v>
      </c>
      <c r="F52" s="1051">
        <v>151.5</v>
      </c>
      <c r="G52" s="1052">
        <v>8.1121540500000006E-3</v>
      </c>
      <c r="H52" s="1052">
        <v>5.0585400000000003E-2</v>
      </c>
      <c r="I52" s="1052">
        <v>7.0010999999999997E-3</v>
      </c>
      <c r="J52" s="1052">
        <v>2.9228399999999998E-2</v>
      </c>
      <c r="K52" s="1052">
        <v>2.6082000000000002E-3</v>
      </c>
      <c r="L52" s="1053">
        <v>0.62378455499999996</v>
      </c>
      <c r="M52" s="1054">
        <v>0.20059200000000002</v>
      </c>
    </row>
    <row r="53" spans="1:13" ht="12">
      <c r="A53" s="1047" t="s">
        <v>2169</v>
      </c>
      <c r="B53" s="1048">
        <v>2</v>
      </c>
      <c r="C53" s="1049" t="s">
        <v>2167</v>
      </c>
      <c r="D53" s="1050">
        <v>1.8</v>
      </c>
      <c r="E53" s="1049" t="s">
        <v>2170</v>
      </c>
      <c r="F53" s="1051">
        <v>150</v>
      </c>
      <c r="G53" s="1052">
        <v>1.6224308100000001E-2</v>
      </c>
      <c r="H53" s="1052">
        <v>0.10117080000000001</v>
      </c>
      <c r="I53" s="1052">
        <v>1.4002199999999999E-2</v>
      </c>
      <c r="J53" s="1052">
        <v>5.8456800000000003E-2</v>
      </c>
      <c r="K53" s="1052">
        <v>5.2164000000000004E-3</v>
      </c>
      <c r="L53" s="1053">
        <v>1.2475691099999999</v>
      </c>
      <c r="M53" s="1054">
        <v>0.40118399999999999</v>
      </c>
    </row>
    <row r="54" spans="1:13" ht="12">
      <c r="A54" s="1047" t="s">
        <v>2171</v>
      </c>
      <c r="B54" s="1048">
        <v>2</v>
      </c>
      <c r="C54" s="1049" t="s">
        <v>2120</v>
      </c>
      <c r="D54" s="1050">
        <v>17</v>
      </c>
      <c r="E54" s="1049" t="s">
        <v>2168</v>
      </c>
      <c r="F54" s="1051">
        <v>150</v>
      </c>
      <c r="G54" s="1052">
        <v>0.57541168199304327</v>
      </c>
      <c r="H54" s="1052">
        <v>1.2735169889277667</v>
      </c>
      <c r="I54" s="1052">
        <v>0.34161322743904132</v>
      </c>
      <c r="J54" s="1052">
        <v>4.2174796402103141</v>
      </c>
      <c r="K54" s="1052">
        <v>0.185004961656794</v>
      </c>
      <c r="L54" s="1053">
        <v>24.550532492237799</v>
      </c>
      <c r="M54" s="1054">
        <v>14.285670509822266</v>
      </c>
    </row>
    <row r="55" spans="1:13" ht="12">
      <c r="A55" s="1112"/>
      <c r="B55" s="1112"/>
      <c r="C55" s="1112"/>
      <c r="D55" s="1112"/>
      <c r="E55" s="1112"/>
      <c r="F55" s="1112"/>
      <c r="G55" s="1112"/>
      <c r="H55" s="1112"/>
      <c r="I55" s="1112"/>
      <c r="J55" s="1112"/>
      <c r="K55" s="1112"/>
      <c r="L55" s="275"/>
      <c r="M55" s="1113"/>
    </row>
    <row r="56" spans="1:13" ht="12.75">
      <c r="A56" s="197" t="s">
        <v>2172</v>
      </c>
      <c r="B56" s="274"/>
      <c r="C56" s="274"/>
      <c r="D56" s="274"/>
      <c r="E56" s="274"/>
      <c r="F56" s="274"/>
      <c r="G56" s="274"/>
      <c r="H56" s="274"/>
      <c r="I56" s="274"/>
      <c r="J56" s="274"/>
      <c r="K56" s="274"/>
      <c r="L56" s="274"/>
    </row>
    <row r="57" spans="1:13" ht="12.75">
      <c r="A57" s="274" t="s">
        <v>2173</v>
      </c>
      <c r="B57" s="274"/>
      <c r="C57" s="274"/>
      <c r="D57" s="274"/>
      <c r="E57" s="274"/>
      <c r="F57" s="274"/>
      <c r="G57" s="274"/>
      <c r="H57" s="274"/>
      <c r="I57" s="274"/>
      <c r="J57" s="274"/>
      <c r="K57" s="274"/>
      <c r="L57" s="274"/>
    </row>
    <row r="58" spans="1:13" ht="12.75">
      <c r="A58" s="274" t="s">
        <v>2174</v>
      </c>
      <c r="B58" s="274"/>
      <c r="C58" s="274"/>
      <c r="D58" s="274"/>
      <c r="E58" s="274"/>
      <c r="F58" s="274"/>
      <c r="G58" s="274"/>
      <c r="H58" s="274"/>
      <c r="I58" s="274"/>
      <c r="J58" s="274"/>
      <c r="K58" s="274"/>
      <c r="L58" s="274"/>
    </row>
  </sheetData>
  <mergeCells count="1">
    <mergeCell ref="A1:D1"/>
  </mergeCells>
  <hyperlinks>
    <hyperlink ref="A1" location="Contents!A1" display="To table of contents" xr:uid="{13998ECA-9877-45D4-A0B5-8E0516D30CAB}"/>
  </hyperlinks>
  <pageMargins left="0.52" right="0.31" top="0.61" bottom="0.61" header="0.5" footer="0.5"/>
  <pageSetup paperSize="9" scale="69"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3A20-B1F1-478B-ACC4-4B0139D97855}">
  <sheetPr codeName="Blad59">
    <tabColor rgb="FF00B050"/>
    <pageSetUpPr fitToPage="1"/>
  </sheetPr>
  <dimension ref="A1:I80"/>
  <sheetViews>
    <sheetView topLeftCell="A14" zoomScaleNormal="100" workbookViewId="0">
      <selection activeCell="A2" sqref="A2"/>
    </sheetView>
  </sheetViews>
  <sheetFormatPr defaultColWidth="10.6640625" defaultRowHeight="12.75"/>
  <cols>
    <col min="1" max="1" width="62.33203125" style="12" customWidth="1"/>
    <col min="2" max="2" width="15.6640625" style="12" customWidth="1"/>
    <col min="3" max="9" width="13.6640625" style="12" customWidth="1"/>
    <col min="10" max="16384" width="10.6640625" style="12"/>
  </cols>
  <sheetData>
    <row r="1" spans="1:9" ht="30.75" customHeight="1">
      <c r="A1" s="1026" t="s">
        <v>10</v>
      </c>
    </row>
    <row r="2" spans="1:9" ht="20.25">
      <c r="A2" s="134" t="s">
        <v>2175</v>
      </c>
    </row>
    <row r="3" spans="1:9" ht="14.25">
      <c r="A3" s="1775" t="s">
        <v>1926</v>
      </c>
      <c r="B3" s="1776" t="s">
        <v>2176</v>
      </c>
      <c r="C3" s="1777" t="s">
        <v>2177</v>
      </c>
      <c r="D3" s="1777" t="s">
        <v>2178</v>
      </c>
      <c r="E3" s="1777" t="s">
        <v>2179</v>
      </c>
      <c r="F3" s="1777" t="s">
        <v>2180</v>
      </c>
      <c r="G3" s="1777" t="s">
        <v>2181</v>
      </c>
      <c r="H3" s="1777" t="s">
        <v>2182</v>
      </c>
      <c r="I3" s="1778" t="s">
        <v>2183</v>
      </c>
    </row>
    <row r="4" spans="1:9">
      <c r="A4" s="1736"/>
      <c r="B4" s="1731"/>
      <c r="C4" s="1779" t="s">
        <v>2184</v>
      </c>
      <c r="D4" s="1727"/>
      <c r="E4" s="1727"/>
      <c r="F4" s="1727"/>
      <c r="G4" s="1727"/>
      <c r="H4" s="1727"/>
      <c r="I4" s="1729"/>
    </row>
    <row r="5" spans="1:9">
      <c r="A5" s="198" t="s">
        <v>2185</v>
      </c>
      <c r="B5" s="271"/>
      <c r="C5" s="278"/>
      <c r="D5" s="268"/>
      <c r="E5" s="268"/>
      <c r="F5" s="268"/>
      <c r="G5" s="268"/>
      <c r="H5" s="268"/>
      <c r="I5" s="183"/>
    </row>
    <row r="6" spans="1:9">
      <c r="A6" s="188" t="s">
        <v>2186</v>
      </c>
      <c r="B6" s="8"/>
      <c r="C6" s="278">
        <v>56</v>
      </c>
      <c r="D6" s="268">
        <v>34</v>
      </c>
      <c r="E6" s="268">
        <v>30</v>
      </c>
      <c r="F6" s="268">
        <v>30</v>
      </c>
      <c r="G6" s="268">
        <v>24</v>
      </c>
      <c r="H6" s="268">
        <v>0</v>
      </c>
      <c r="I6" s="183">
        <v>18</v>
      </c>
    </row>
    <row r="7" spans="1:9">
      <c r="A7" s="188" t="s">
        <v>2187</v>
      </c>
      <c r="B7" s="8"/>
      <c r="C7" s="278">
        <v>120</v>
      </c>
      <c r="D7" s="268">
        <v>100</v>
      </c>
      <c r="E7" s="268">
        <v>150</v>
      </c>
      <c r="F7" s="268">
        <v>150</v>
      </c>
      <c r="G7" s="268">
        <v>30</v>
      </c>
      <c r="H7" s="268">
        <v>390</v>
      </c>
      <c r="I7" s="183">
        <v>300</v>
      </c>
    </row>
    <row r="8" spans="1:9">
      <c r="A8" s="188" t="s">
        <v>2188</v>
      </c>
      <c r="B8" s="8"/>
      <c r="C8" s="278">
        <v>240</v>
      </c>
      <c r="D8" s="268">
        <v>240</v>
      </c>
      <c r="E8" s="268">
        <v>270</v>
      </c>
      <c r="F8" s="268">
        <v>270</v>
      </c>
      <c r="G8" s="268">
        <v>96</v>
      </c>
      <c r="H8" s="268">
        <v>390</v>
      </c>
      <c r="I8" s="183">
        <v>270</v>
      </c>
    </row>
    <row r="9" spans="1:9">
      <c r="A9" s="188" t="s">
        <v>2189</v>
      </c>
      <c r="B9" s="8"/>
      <c r="C9" s="278">
        <v>1015</v>
      </c>
      <c r="D9" s="268">
        <v>1015</v>
      </c>
      <c r="E9" s="268">
        <v>1015</v>
      </c>
      <c r="F9" s="268">
        <v>1015</v>
      </c>
      <c r="G9" s="268">
        <v>780</v>
      </c>
      <c r="H9" s="268">
        <v>420</v>
      </c>
      <c r="I9" s="183">
        <v>960</v>
      </c>
    </row>
    <row r="10" spans="1:9">
      <c r="A10" s="188" t="s">
        <v>2190</v>
      </c>
      <c r="B10" s="8"/>
      <c r="C10" s="278">
        <v>1600</v>
      </c>
      <c r="D10" s="268">
        <v>1600</v>
      </c>
      <c r="E10" s="268">
        <v>1200</v>
      </c>
      <c r="F10" s="268">
        <v>1200</v>
      </c>
      <c r="G10" s="268">
        <v>1200</v>
      </c>
      <c r="H10" s="268">
        <v>420</v>
      </c>
      <c r="I10" s="183">
        <v>960</v>
      </c>
    </row>
    <row r="11" spans="1:9">
      <c r="A11" s="188" t="s">
        <v>2191</v>
      </c>
      <c r="B11" s="271" t="s">
        <v>2192</v>
      </c>
      <c r="C11" s="278">
        <v>1552</v>
      </c>
      <c r="D11" s="268">
        <v>1552</v>
      </c>
      <c r="E11" s="268">
        <v>1168</v>
      </c>
      <c r="F11" s="268">
        <v>1168</v>
      </c>
      <c r="G11" s="268">
        <v>1168</v>
      </c>
      <c r="H11" s="268">
        <v>420</v>
      </c>
      <c r="I11" s="183">
        <v>1008</v>
      </c>
    </row>
    <row r="12" spans="1:9">
      <c r="A12" s="1154"/>
      <c r="B12" s="242"/>
      <c r="C12" s="1154"/>
      <c r="D12" s="242"/>
      <c r="E12" s="242"/>
      <c r="F12" s="242"/>
      <c r="G12" s="242"/>
      <c r="H12" s="242"/>
      <c r="I12" s="1155"/>
    </row>
    <row r="13" spans="1:9" ht="14.25">
      <c r="A13" s="1775" t="s">
        <v>2193</v>
      </c>
      <c r="B13" s="1776" t="s">
        <v>2176</v>
      </c>
      <c r="C13" s="1777" t="s">
        <v>2177</v>
      </c>
      <c r="D13" s="1777" t="s">
        <v>2178</v>
      </c>
      <c r="E13" s="1777" t="s">
        <v>2179</v>
      </c>
      <c r="F13" s="1777" t="s">
        <v>2180</v>
      </c>
      <c r="G13" s="1777" t="s">
        <v>2181</v>
      </c>
      <c r="H13" s="1777" t="s">
        <v>2182</v>
      </c>
      <c r="I13" s="1778" t="s">
        <v>2183</v>
      </c>
    </row>
    <row r="14" spans="1:9">
      <c r="A14" s="1736"/>
      <c r="B14" s="1731"/>
      <c r="C14" s="1779" t="s">
        <v>2184</v>
      </c>
      <c r="D14" s="1727"/>
      <c r="E14" s="1727"/>
      <c r="F14" s="1727"/>
      <c r="G14" s="1727"/>
      <c r="H14" s="1727"/>
      <c r="I14" s="1729"/>
    </row>
    <row r="15" spans="1:9">
      <c r="A15" s="198" t="s">
        <v>2185</v>
      </c>
      <c r="B15" s="271"/>
      <c r="C15" s="278"/>
      <c r="D15" s="268"/>
      <c r="E15" s="268"/>
      <c r="F15" s="268"/>
      <c r="G15" s="268"/>
      <c r="H15" s="268"/>
      <c r="I15" s="183"/>
    </row>
    <row r="16" spans="1:9">
      <c r="A16" s="188" t="s">
        <v>2186</v>
      </c>
      <c r="B16" s="8"/>
      <c r="C16" s="278">
        <v>56</v>
      </c>
      <c r="D16" s="268">
        <v>34</v>
      </c>
      <c r="E16" s="268">
        <v>30</v>
      </c>
      <c r="F16" s="268">
        <v>30</v>
      </c>
      <c r="G16" s="268">
        <v>24</v>
      </c>
      <c r="H16" s="268">
        <v>0</v>
      </c>
      <c r="I16" s="183">
        <v>18</v>
      </c>
    </row>
    <row r="17" spans="1:9">
      <c r="A17" s="188" t="s">
        <v>2187</v>
      </c>
      <c r="B17" s="8"/>
      <c r="C17" s="278">
        <v>120</v>
      </c>
      <c r="D17" s="268">
        <v>100</v>
      </c>
      <c r="E17" s="268">
        <v>150</v>
      </c>
      <c r="F17" s="268">
        <v>150</v>
      </c>
      <c r="G17" s="268">
        <v>30</v>
      </c>
      <c r="H17" s="268">
        <v>390</v>
      </c>
      <c r="I17" s="183">
        <v>300</v>
      </c>
    </row>
    <row r="18" spans="1:9">
      <c r="A18" s="188" t="s">
        <v>2188</v>
      </c>
      <c r="B18" s="8"/>
      <c r="C18" s="278">
        <v>240</v>
      </c>
      <c r="D18" s="268">
        <v>240</v>
      </c>
      <c r="E18" s="268">
        <v>270</v>
      </c>
      <c r="F18" s="268">
        <v>270</v>
      </c>
      <c r="G18" s="268">
        <v>96</v>
      </c>
      <c r="H18" s="268">
        <v>390</v>
      </c>
      <c r="I18" s="183">
        <v>270</v>
      </c>
    </row>
    <row r="19" spans="1:9">
      <c r="A19" s="188" t="s">
        <v>2194</v>
      </c>
      <c r="B19" s="8"/>
      <c r="C19" s="278">
        <v>900</v>
      </c>
      <c r="D19" s="268">
        <v>900</v>
      </c>
      <c r="E19" s="268">
        <v>760</v>
      </c>
      <c r="F19" s="268">
        <v>760</v>
      </c>
      <c r="G19" s="268">
        <v>760</v>
      </c>
      <c r="H19" s="268">
        <v>420</v>
      </c>
      <c r="I19" s="183">
        <v>600</v>
      </c>
    </row>
    <row r="20" spans="1:9">
      <c r="A20" s="188" t="s">
        <v>2191</v>
      </c>
      <c r="B20" s="271" t="s">
        <v>2192</v>
      </c>
      <c r="C20" s="278">
        <v>792</v>
      </c>
      <c r="D20" s="268">
        <v>792</v>
      </c>
      <c r="E20" s="268">
        <v>681</v>
      </c>
      <c r="F20" s="268">
        <v>681</v>
      </c>
      <c r="G20" s="268">
        <v>681</v>
      </c>
      <c r="H20" s="268">
        <v>420</v>
      </c>
      <c r="I20" s="183">
        <v>609</v>
      </c>
    </row>
    <row r="21" spans="1:9">
      <c r="A21" s="1154"/>
      <c r="B21" s="242"/>
      <c r="C21" s="1154"/>
      <c r="D21" s="242"/>
      <c r="E21" s="242"/>
      <c r="F21" s="242"/>
      <c r="G21" s="242"/>
      <c r="H21" s="242"/>
      <c r="I21" s="1155"/>
    </row>
    <row r="22" spans="1:9" ht="14.25">
      <c r="A22" s="1775" t="s">
        <v>2195</v>
      </c>
      <c r="B22" s="1776" t="s">
        <v>2176</v>
      </c>
      <c r="C22" s="1777" t="s">
        <v>2177</v>
      </c>
      <c r="D22" s="1777" t="s">
        <v>2178</v>
      </c>
      <c r="E22" s="1777" t="s">
        <v>2179</v>
      </c>
      <c r="F22" s="1777" t="s">
        <v>2180</v>
      </c>
      <c r="G22" s="1777" t="s">
        <v>2181</v>
      </c>
      <c r="H22" s="1777" t="s">
        <v>2182</v>
      </c>
      <c r="I22" s="1778" t="s">
        <v>2183</v>
      </c>
    </row>
    <row r="23" spans="1:9">
      <c r="A23" s="1736"/>
      <c r="B23" s="1731"/>
      <c r="C23" s="1779" t="s">
        <v>2184</v>
      </c>
      <c r="D23" s="1727"/>
      <c r="E23" s="1727"/>
      <c r="F23" s="1727"/>
      <c r="G23" s="1727"/>
      <c r="H23" s="1727"/>
      <c r="I23" s="1729"/>
    </row>
    <row r="24" spans="1:9">
      <c r="A24" s="198" t="s">
        <v>2185</v>
      </c>
      <c r="B24" s="271"/>
      <c r="C24" s="278"/>
      <c r="D24" s="268"/>
      <c r="E24" s="268"/>
      <c r="F24" s="268"/>
      <c r="G24" s="268"/>
      <c r="H24" s="268"/>
      <c r="I24" s="183"/>
    </row>
    <row r="25" spans="1:9">
      <c r="A25" s="188" t="s">
        <v>2186</v>
      </c>
      <c r="B25" s="8"/>
      <c r="C25" s="278">
        <v>56</v>
      </c>
      <c r="D25" s="268">
        <v>34</v>
      </c>
      <c r="E25" s="268">
        <v>30</v>
      </c>
      <c r="F25" s="268">
        <v>30</v>
      </c>
      <c r="G25" s="268">
        <v>24</v>
      </c>
      <c r="H25" s="268">
        <v>0</v>
      </c>
      <c r="I25" s="183">
        <v>18</v>
      </c>
    </row>
    <row r="26" spans="1:9">
      <c r="A26" s="188" t="s">
        <v>2187</v>
      </c>
      <c r="B26" s="8"/>
      <c r="C26" s="278">
        <v>120</v>
      </c>
      <c r="D26" s="268">
        <v>100</v>
      </c>
      <c r="E26" s="268">
        <v>150</v>
      </c>
      <c r="F26" s="268">
        <v>150</v>
      </c>
      <c r="G26" s="268">
        <v>30</v>
      </c>
      <c r="H26" s="268">
        <v>390</v>
      </c>
      <c r="I26" s="183">
        <v>300</v>
      </c>
    </row>
    <row r="27" spans="1:9">
      <c r="A27" s="188" t="s">
        <v>2188</v>
      </c>
      <c r="B27" s="8"/>
      <c r="C27" s="278">
        <v>240</v>
      </c>
      <c r="D27" s="268">
        <v>240</v>
      </c>
      <c r="E27" s="268">
        <v>270</v>
      </c>
      <c r="F27" s="268">
        <v>270</v>
      </c>
      <c r="G27" s="268">
        <v>96</v>
      </c>
      <c r="H27" s="268">
        <v>390</v>
      </c>
      <c r="I27" s="183">
        <v>270</v>
      </c>
    </row>
    <row r="28" spans="1:9">
      <c r="A28" s="188" t="s">
        <v>2194</v>
      </c>
      <c r="B28" s="8"/>
      <c r="C28" s="278">
        <v>760</v>
      </c>
      <c r="D28" s="268">
        <v>760</v>
      </c>
      <c r="E28" s="268">
        <v>760</v>
      </c>
      <c r="F28" s="268">
        <v>760</v>
      </c>
      <c r="G28" s="268">
        <v>760</v>
      </c>
      <c r="H28" s="268">
        <v>420</v>
      </c>
      <c r="I28" s="183">
        <v>600</v>
      </c>
    </row>
    <row r="29" spans="1:9">
      <c r="A29" s="188" t="s">
        <v>2191</v>
      </c>
      <c r="B29" s="271" t="s">
        <v>2192</v>
      </c>
      <c r="C29" s="278">
        <v>760</v>
      </c>
      <c r="D29" s="268">
        <v>760</v>
      </c>
      <c r="E29" s="268">
        <v>690</v>
      </c>
      <c r="F29" s="268">
        <v>690</v>
      </c>
      <c r="G29" s="268">
        <v>690</v>
      </c>
      <c r="H29" s="268">
        <v>420</v>
      </c>
      <c r="I29" s="183">
        <v>600</v>
      </c>
    </row>
    <row r="30" spans="1:9">
      <c r="A30" s="1154"/>
      <c r="B30" s="242"/>
      <c r="C30" s="1154"/>
      <c r="D30" s="242"/>
      <c r="E30" s="242"/>
      <c r="F30" s="242"/>
      <c r="G30" s="242"/>
      <c r="H30" s="242"/>
      <c r="I30" s="1155"/>
    </row>
    <row r="31" spans="1:9" ht="14.25">
      <c r="A31" s="1775" t="s">
        <v>2196</v>
      </c>
      <c r="B31" s="1776" t="s">
        <v>2176</v>
      </c>
      <c r="C31" s="1777" t="s">
        <v>2177</v>
      </c>
      <c r="D31" s="1777" t="s">
        <v>2178</v>
      </c>
      <c r="E31" s="1777" t="s">
        <v>2179</v>
      </c>
      <c r="F31" s="1777" t="s">
        <v>2180</v>
      </c>
      <c r="G31" s="1777" t="s">
        <v>2181</v>
      </c>
      <c r="H31" s="1777" t="s">
        <v>2182</v>
      </c>
      <c r="I31" s="1778" t="s">
        <v>2183</v>
      </c>
    </row>
    <row r="32" spans="1:9">
      <c r="A32" s="1736"/>
      <c r="B32" s="1731"/>
      <c r="C32" s="1779" t="s">
        <v>2184</v>
      </c>
      <c r="D32" s="1727"/>
      <c r="E32" s="1727"/>
      <c r="F32" s="1727"/>
      <c r="G32" s="1727"/>
      <c r="H32" s="1727"/>
      <c r="I32" s="1729"/>
    </row>
    <row r="33" spans="1:9">
      <c r="A33" s="198" t="s">
        <v>2185</v>
      </c>
      <c r="B33" s="271"/>
      <c r="C33" s="278"/>
      <c r="D33" s="268"/>
      <c r="E33" s="268"/>
      <c r="F33" s="268"/>
      <c r="G33" s="268"/>
      <c r="H33" s="268"/>
      <c r="I33" s="183"/>
    </row>
    <row r="34" spans="1:9">
      <c r="A34" s="188" t="s">
        <v>2186</v>
      </c>
      <c r="B34" s="8"/>
      <c r="C34" s="278">
        <v>56</v>
      </c>
      <c r="D34" s="268">
        <v>34</v>
      </c>
      <c r="E34" s="268">
        <v>30</v>
      </c>
      <c r="F34" s="268">
        <v>30</v>
      </c>
      <c r="G34" s="268">
        <v>24</v>
      </c>
      <c r="H34" s="268">
        <v>0</v>
      </c>
      <c r="I34" s="183">
        <v>18</v>
      </c>
    </row>
    <row r="35" spans="1:9">
      <c r="A35" s="188" t="s">
        <v>2187</v>
      </c>
      <c r="B35" s="8"/>
      <c r="C35" s="278">
        <v>120</v>
      </c>
      <c r="D35" s="268">
        <v>100</v>
      </c>
      <c r="E35" s="268">
        <v>150</v>
      </c>
      <c r="F35" s="268">
        <v>150</v>
      </c>
      <c r="G35" s="268">
        <v>30</v>
      </c>
      <c r="H35" s="268">
        <v>390</v>
      </c>
      <c r="I35" s="183">
        <v>300</v>
      </c>
    </row>
    <row r="36" spans="1:9">
      <c r="A36" s="188" t="s">
        <v>2188</v>
      </c>
      <c r="B36" s="8"/>
      <c r="C36" s="278">
        <v>240</v>
      </c>
      <c r="D36" s="268">
        <v>240</v>
      </c>
      <c r="E36" s="268">
        <v>270</v>
      </c>
      <c r="F36" s="268">
        <v>270</v>
      </c>
      <c r="G36" s="268">
        <v>96</v>
      </c>
      <c r="H36" s="268">
        <v>390</v>
      </c>
      <c r="I36" s="183">
        <v>270</v>
      </c>
    </row>
    <row r="37" spans="1:9">
      <c r="A37" s="188" t="s">
        <v>2194</v>
      </c>
      <c r="B37" s="8"/>
      <c r="C37" s="278">
        <v>900</v>
      </c>
      <c r="D37" s="268">
        <v>900</v>
      </c>
      <c r="E37" s="268">
        <v>760</v>
      </c>
      <c r="F37" s="268">
        <v>760</v>
      </c>
      <c r="G37" s="268">
        <v>760</v>
      </c>
      <c r="H37" s="268">
        <v>420</v>
      </c>
      <c r="I37" s="183">
        <v>600</v>
      </c>
    </row>
    <row r="38" spans="1:9">
      <c r="A38" s="188" t="s">
        <v>2191</v>
      </c>
      <c r="B38" s="271" t="s">
        <v>2192</v>
      </c>
      <c r="C38" s="278">
        <v>856</v>
      </c>
      <c r="D38" s="268">
        <v>856</v>
      </c>
      <c r="E38" s="268">
        <v>845</v>
      </c>
      <c r="F38" s="268">
        <v>845</v>
      </c>
      <c r="G38" s="268">
        <v>845</v>
      </c>
      <c r="H38" s="268">
        <v>420</v>
      </c>
      <c r="I38" s="183">
        <v>602</v>
      </c>
    </row>
    <row r="39" spans="1:9">
      <c r="A39" s="1154"/>
      <c r="B39" s="242"/>
      <c r="C39" s="1154"/>
      <c r="D39" s="242"/>
      <c r="E39" s="242"/>
      <c r="F39" s="242"/>
      <c r="G39" s="242"/>
      <c r="H39" s="242"/>
      <c r="I39" s="1155"/>
    </row>
    <row r="40" spans="1:9" ht="14.25">
      <c r="A40" s="1775" t="s">
        <v>2197</v>
      </c>
      <c r="B40" s="1776" t="s">
        <v>2176</v>
      </c>
      <c r="C40" s="1777" t="s">
        <v>2177</v>
      </c>
      <c r="D40" s="1777" t="s">
        <v>2178</v>
      </c>
      <c r="E40" s="1777" t="s">
        <v>2179</v>
      </c>
      <c r="F40" s="1777" t="s">
        <v>2180</v>
      </c>
      <c r="G40" s="1777" t="s">
        <v>2181</v>
      </c>
      <c r="H40" s="1777" t="s">
        <v>2182</v>
      </c>
      <c r="I40" s="1778" t="s">
        <v>2183</v>
      </c>
    </row>
    <row r="41" spans="1:9">
      <c r="A41" s="1736"/>
      <c r="B41" s="1731"/>
      <c r="C41" s="1779" t="s">
        <v>2184</v>
      </c>
      <c r="D41" s="1727"/>
      <c r="E41" s="1727"/>
      <c r="F41" s="1727"/>
      <c r="G41" s="1727"/>
      <c r="H41" s="1727"/>
      <c r="I41" s="1729"/>
    </row>
    <row r="42" spans="1:9">
      <c r="A42" s="198" t="s">
        <v>2185</v>
      </c>
      <c r="B42" s="271"/>
      <c r="C42" s="278"/>
      <c r="D42" s="268"/>
      <c r="E42" s="268"/>
      <c r="F42" s="268"/>
      <c r="G42" s="268"/>
      <c r="H42" s="268"/>
      <c r="I42" s="183"/>
    </row>
    <row r="43" spans="1:9">
      <c r="A43" s="188" t="s">
        <v>2186</v>
      </c>
      <c r="B43" s="8"/>
      <c r="C43" s="278">
        <v>56</v>
      </c>
      <c r="D43" s="268">
        <v>34</v>
      </c>
      <c r="E43" s="268">
        <v>30</v>
      </c>
      <c r="F43" s="268">
        <v>30</v>
      </c>
      <c r="G43" s="268">
        <v>24</v>
      </c>
      <c r="H43" s="268">
        <v>0</v>
      </c>
      <c r="I43" s="183">
        <v>18</v>
      </c>
    </row>
    <row r="44" spans="1:9">
      <c r="A44" s="188" t="s">
        <v>2187</v>
      </c>
      <c r="B44" s="8"/>
      <c r="C44" s="278">
        <v>120</v>
      </c>
      <c r="D44" s="268">
        <v>100</v>
      </c>
      <c r="E44" s="268">
        <v>150</v>
      </c>
      <c r="F44" s="268">
        <v>150</v>
      </c>
      <c r="G44" s="268">
        <v>30</v>
      </c>
      <c r="H44" s="268">
        <v>390</v>
      </c>
      <c r="I44" s="183">
        <v>300</v>
      </c>
    </row>
    <row r="45" spans="1:9">
      <c r="A45" s="188" t="s">
        <v>2188</v>
      </c>
      <c r="B45" s="8"/>
      <c r="C45" s="278">
        <v>240</v>
      </c>
      <c r="D45" s="268">
        <v>240</v>
      </c>
      <c r="E45" s="268">
        <v>270</v>
      </c>
      <c r="F45" s="268">
        <v>270</v>
      </c>
      <c r="G45" s="268">
        <v>96</v>
      </c>
      <c r="H45" s="268">
        <v>390</v>
      </c>
      <c r="I45" s="183">
        <v>270</v>
      </c>
    </row>
    <row r="46" spans="1:9">
      <c r="A46" s="188" t="s">
        <v>2194</v>
      </c>
      <c r="B46" s="8"/>
      <c r="C46" s="278">
        <v>760</v>
      </c>
      <c r="D46" s="268">
        <v>760</v>
      </c>
      <c r="E46" s="268">
        <v>600</v>
      </c>
      <c r="F46" s="268">
        <v>600</v>
      </c>
      <c r="G46" s="268">
        <v>600</v>
      </c>
      <c r="H46" s="268">
        <v>420</v>
      </c>
      <c r="I46" s="183">
        <v>600</v>
      </c>
    </row>
    <row r="47" spans="1:9">
      <c r="A47" s="188" t="s">
        <v>2191</v>
      </c>
      <c r="B47" s="271" t="s">
        <v>2192</v>
      </c>
      <c r="C47" s="278">
        <v>746</v>
      </c>
      <c r="D47" s="268">
        <v>746</v>
      </c>
      <c r="E47" s="268">
        <v>637</v>
      </c>
      <c r="F47" s="268">
        <v>637</v>
      </c>
      <c r="G47" s="268">
        <v>637</v>
      </c>
      <c r="H47" s="268">
        <v>420</v>
      </c>
      <c r="I47" s="183">
        <v>600</v>
      </c>
    </row>
    <row r="48" spans="1:9">
      <c r="A48" s="1154"/>
      <c r="B48" s="242"/>
      <c r="C48" s="1154"/>
      <c r="D48" s="242"/>
      <c r="E48" s="242"/>
      <c r="F48" s="242"/>
      <c r="G48" s="242"/>
      <c r="H48" s="242"/>
      <c r="I48" s="1155"/>
    </row>
    <row r="49" spans="1:9" ht="14.25">
      <c r="A49" s="1775" t="s">
        <v>2198</v>
      </c>
      <c r="B49" s="1776" t="s">
        <v>2176</v>
      </c>
      <c r="C49" s="1777" t="s">
        <v>2177</v>
      </c>
      <c r="D49" s="1777" t="s">
        <v>2178</v>
      </c>
      <c r="E49" s="1777" t="s">
        <v>2179</v>
      </c>
      <c r="F49" s="1777" t="s">
        <v>2180</v>
      </c>
      <c r="G49" s="1777" t="s">
        <v>2181</v>
      </c>
      <c r="H49" s="1777" t="s">
        <v>2182</v>
      </c>
      <c r="I49" s="1778" t="s">
        <v>2183</v>
      </c>
    </row>
    <row r="50" spans="1:9">
      <c r="A50" s="1736"/>
      <c r="B50" s="1731"/>
      <c r="C50" s="1779" t="s">
        <v>2184</v>
      </c>
      <c r="D50" s="1727"/>
      <c r="E50" s="1727"/>
      <c r="F50" s="1727"/>
      <c r="G50" s="1727"/>
      <c r="H50" s="1727"/>
      <c r="I50" s="1729"/>
    </row>
    <row r="51" spans="1:9">
      <c r="A51" s="198" t="s">
        <v>2185</v>
      </c>
      <c r="B51" s="271"/>
      <c r="C51" s="278"/>
      <c r="D51" s="268"/>
      <c r="E51" s="268"/>
      <c r="F51" s="268"/>
      <c r="G51" s="268"/>
      <c r="H51" s="268"/>
      <c r="I51" s="183"/>
    </row>
    <row r="52" spans="1:9">
      <c r="A52" s="188" t="s">
        <v>2186</v>
      </c>
      <c r="B52" s="8"/>
      <c r="C52" s="278">
        <v>56</v>
      </c>
      <c r="D52" s="268">
        <v>34</v>
      </c>
      <c r="E52" s="268">
        <v>30</v>
      </c>
      <c r="F52" s="268">
        <v>30</v>
      </c>
      <c r="G52" s="268">
        <v>24</v>
      </c>
      <c r="H52" s="268">
        <v>0</v>
      </c>
      <c r="I52" s="183">
        <v>18</v>
      </c>
    </row>
    <row r="53" spans="1:9">
      <c r="A53" s="188" t="s">
        <v>2187</v>
      </c>
      <c r="B53" s="8"/>
      <c r="C53" s="278">
        <v>120</v>
      </c>
      <c r="D53" s="268">
        <v>100</v>
      </c>
      <c r="E53" s="268">
        <v>150</v>
      </c>
      <c r="F53" s="268">
        <v>150</v>
      </c>
      <c r="G53" s="268">
        <v>30</v>
      </c>
      <c r="H53" s="268">
        <v>390</v>
      </c>
      <c r="I53" s="183">
        <v>300</v>
      </c>
    </row>
    <row r="54" spans="1:9">
      <c r="A54" s="188" t="s">
        <v>2188</v>
      </c>
      <c r="B54" s="8"/>
      <c r="C54" s="278">
        <v>240</v>
      </c>
      <c r="D54" s="268">
        <v>240</v>
      </c>
      <c r="E54" s="268">
        <v>270</v>
      </c>
      <c r="F54" s="268">
        <v>270</v>
      </c>
      <c r="G54" s="268">
        <v>96</v>
      </c>
      <c r="H54" s="268">
        <v>390</v>
      </c>
      <c r="I54" s="183">
        <v>270</v>
      </c>
    </row>
    <row r="55" spans="1:9">
      <c r="A55" s="188" t="s">
        <v>2194</v>
      </c>
      <c r="B55" s="8"/>
      <c r="C55" s="278">
        <v>900</v>
      </c>
      <c r="D55" s="268">
        <v>900</v>
      </c>
      <c r="E55" s="268">
        <v>760</v>
      </c>
      <c r="F55" s="268">
        <v>760</v>
      </c>
      <c r="G55" s="268">
        <v>760</v>
      </c>
      <c r="H55" s="268">
        <v>420</v>
      </c>
      <c r="I55" s="183">
        <v>600</v>
      </c>
    </row>
    <row r="56" spans="1:9">
      <c r="A56" s="188" t="s">
        <v>2191</v>
      </c>
      <c r="B56" s="271" t="s">
        <v>2192</v>
      </c>
      <c r="C56" s="278">
        <v>987</v>
      </c>
      <c r="D56" s="268">
        <v>987</v>
      </c>
      <c r="E56" s="268">
        <v>910</v>
      </c>
      <c r="F56" s="268">
        <v>910</v>
      </c>
      <c r="G56" s="268">
        <v>910</v>
      </c>
      <c r="H56" s="268">
        <v>420</v>
      </c>
      <c r="I56" s="183">
        <v>603</v>
      </c>
    </row>
    <row r="57" spans="1:9">
      <c r="A57" s="1154"/>
      <c r="B57" s="242"/>
      <c r="C57" s="1154"/>
      <c r="D57" s="242"/>
      <c r="E57" s="242"/>
      <c r="F57" s="242"/>
      <c r="G57" s="242"/>
      <c r="H57" s="242"/>
      <c r="I57" s="1155"/>
    </row>
    <row r="58" spans="1:9" ht="14.25">
      <c r="A58" s="1775" t="s">
        <v>1927</v>
      </c>
      <c r="B58" s="1776" t="s">
        <v>2176</v>
      </c>
      <c r="C58" s="1777" t="s">
        <v>2177</v>
      </c>
      <c r="D58" s="1777" t="s">
        <v>2178</v>
      </c>
      <c r="E58" s="1777" t="s">
        <v>2179</v>
      </c>
      <c r="F58" s="1777" t="s">
        <v>2180</v>
      </c>
      <c r="G58" s="1777" t="s">
        <v>2181</v>
      </c>
      <c r="H58" s="1777" t="s">
        <v>2182</v>
      </c>
      <c r="I58" s="1778" t="s">
        <v>2183</v>
      </c>
    </row>
    <row r="59" spans="1:9">
      <c r="A59" s="1736"/>
      <c r="B59" s="1731"/>
      <c r="C59" s="1779" t="s">
        <v>2184</v>
      </c>
      <c r="D59" s="1727"/>
      <c r="E59" s="1727"/>
      <c r="F59" s="1727"/>
      <c r="G59" s="1727"/>
      <c r="H59" s="1727"/>
      <c r="I59" s="1729"/>
    </row>
    <row r="60" spans="1:9">
      <c r="A60" s="198" t="s">
        <v>2185</v>
      </c>
      <c r="B60" s="271"/>
      <c r="C60" s="278"/>
      <c r="D60" s="268"/>
      <c r="E60" s="268"/>
      <c r="F60" s="268"/>
      <c r="G60" s="268"/>
      <c r="H60" s="268"/>
      <c r="I60" s="183"/>
    </row>
    <row r="61" spans="1:9">
      <c r="A61" s="188" t="s">
        <v>2186</v>
      </c>
      <c r="B61" s="8"/>
      <c r="C61" s="278">
        <v>56</v>
      </c>
      <c r="D61" s="268">
        <v>34</v>
      </c>
      <c r="E61" s="268">
        <v>30</v>
      </c>
      <c r="F61" s="268">
        <v>30</v>
      </c>
      <c r="G61" s="268">
        <v>24</v>
      </c>
      <c r="H61" s="268">
        <v>0</v>
      </c>
      <c r="I61" s="183">
        <v>18</v>
      </c>
    </row>
    <row r="62" spans="1:9">
      <c r="A62" s="188" t="s">
        <v>2187</v>
      </c>
      <c r="B62" s="8"/>
      <c r="C62" s="278">
        <v>120</v>
      </c>
      <c r="D62" s="268">
        <v>100</v>
      </c>
      <c r="E62" s="268">
        <v>150</v>
      </c>
      <c r="F62" s="268">
        <v>150</v>
      </c>
      <c r="G62" s="268">
        <v>30</v>
      </c>
      <c r="H62" s="268">
        <v>390</v>
      </c>
      <c r="I62" s="183">
        <v>300</v>
      </c>
    </row>
    <row r="63" spans="1:9">
      <c r="A63" s="188" t="s">
        <v>2188</v>
      </c>
      <c r="B63" s="8"/>
      <c r="C63" s="278">
        <v>240</v>
      </c>
      <c r="D63" s="268">
        <v>240</v>
      </c>
      <c r="E63" s="268">
        <v>270</v>
      </c>
      <c r="F63" s="268">
        <v>270</v>
      </c>
      <c r="G63" s="268">
        <v>96</v>
      </c>
      <c r="H63" s="268">
        <v>390</v>
      </c>
      <c r="I63" s="183">
        <v>270</v>
      </c>
    </row>
    <row r="64" spans="1:9">
      <c r="A64" s="188" t="s">
        <v>2199</v>
      </c>
      <c r="B64" s="8"/>
      <c r="C64" s="278">
        <v>760</v>
      </c>
      <c r="D64" s="268">
        <v>760</v>
      </c>
      <c r="E64" s="268">
        <v>760</v>
      </c>
      <c r="F64" s="268">
        <v>760</v>
      </c>
      <c r="G64" s="268">
        <v>760</v>
      </c>
      <c r="H64" s="268">
        <v>420</v>
      </c>
      <c r="I64" s="183">
        <v>600</v>
      </c>
    </row>
    <row r="65" spans="1:9">
      <c r="A65" s="1154"/>
      <c r="B65" s="242"/>
      <c r="C65" s="1154"/>
      <c r="D65" s="242"/>
      <c r="E65" s="242"/>
      <c r="F65" s="242"/>
      <c r="G65" s="242"/>
      <c r="H65" s="242"/>
      <c r="I65" s="1155"/>
    </row>
    <row r="66" spans="1:9">
      <c r="A66" s="16"/>
    </row>
    <row r="67" spans="1:9">
      <c r="A67" s="12" t="s">
        <v>2200</v>
      </c>
    </row>
    <row r="68" spans="1:9" ht="14.25">
      <c r="A68" s="191" t="s">
        <v>2201</v>
      </c>
    </row>
    <row r="69" spans="1:9" ht="14.25">
      <c r="A69" s="191" t="s">
        <v>2202</v>
      </c>
    </row>
    <row r="70" spans="1:9" ht="14.25">
      <c r="A70" s="191" t="s">
        <v>2203</v>
      </c>
    </row>
    <row r="71" spans="1:9" ht="14.25">
      <c r="A71" s="191" t="s">
        <v>2204</v>
      </c>
    </row>
    <row r="72" spans="1:9" ht="14.25">
      <c r="A72" s="191" t="s">
        <v>2205</v>
      </c>
    </row>
    <row r="73" spans="1:9" ht="14.25">
      <c r="A73" s="191" t="s">
        <v>2206</v>
      </c>
    </row>
    <row r="74" spans="1:9" ht="14.25">
      <c r="A74" s="191" t="s">
        <v>2207</v>
      </c>
    </row>
    <row r="75" spans="1:9">
      <c r="A75" s="12" t="s">
        <v>249</v>
      </c>
    </row>
    <row r="76" spans="1:9">
      <c r="A76" s="12" t="s">
        <v>2208</v>
      </c>
    </row>
    <row r="77" spans="1:9">
      <c r="A77" s="12" t="s">
        <v>2209</v>
      </c>
    </row>
    <row r="78" spans="1:9">
      <c r="A78" s="12" t="s">
        <v>2210</v>
      </c>
    </row>
    <row r="79" spans="1:9">
      <c r="A79" s="12" t="s">
        <v>2211</v>
      </c>
    </row>
    <row r="80" spans="1:9">
      <c r="A80" s="12" t="s">
        <v>2212</v>
      </c>
    </row>
  </sheetData>
  <hyperlinks>
    <hyperlink ref="A1" location="Contents!A1" display="To table of contents" xr:uid="{34E62614-09AC-4212-AB6B-59580F888B30}"/>
  </hyperlinks>
  <pageMargins left="0.75" right="0.54" top="0.73" bottom="1" header="0.5" footer="0.5"/>
  <pageSetup paperSize="9" scale="45"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8CC6-3A35-4A33-AE7B-7FDA14EF3EC1}">
  <sheetPr codeName="Blad60">
    <pageSetUpPr fitToPage="1"/>
  </sheetPr>
  <dimension ref="A1:C16"/>
  <sheetViews>
    <sheetView zoomScaleNormal="100" workbookViewId="0">
      <selection activeCell="A2" sqref="A2"/>
    </sheetView>
  </sheetViews>
  <sheetFormatPr defaultColWidth="10.6640625" defaultRowHeight="11.25"/>
  <cols>
    <col min="1" max="1" width="50.6640625" style="15" customWidth="1"/>
    <col min="2" max="2" width="19.6640625" style="15" customWidth="1"/>
    <col min="3" max="3" width="17.6640625" style="15" customWidth="1"/>
    <col min="4" max="16384" width="10.6640625" style="15"/>
  </cols>
  <sheetData>
    <row r="1" spans="1:3" ht="30.75" customHeight="1">
      <c r="A1" s="1026" t="s">
        <v>10</v>
      </c>
    </row>
    <row r="2" spans="1:3" ht="21">
      <c r="A2" s="136" t="s">
        <v>2213</v>
      </c>
      <c r="B2" s="197"/>
      <c r="C2" s="197"/>
    </row>
    <row r="3" spans="1:3" ht="12.75">
      <c r="A3" s="197"/>
      <c r="B3" s="1993" t="s">
        <v>1553</v>
      </c>
      <c r="C3" s="1993"/>
    </row>
    <row r="4" spans="1:3" ht="12.75">
      <c r="A4" s="197"/>
      <c r="B4" s="1994" t="s">
        <v>2214</v>
      </c>
      <c r="C4" s="1994"/>
    </row>
    <row r="5" spans="1:3" ht="12.75">
      <c r="A5" s="1336" t="s">
        <v>2215</v>
      </c>
      <c r="B5" s="1780" t="s">
        <v>1800</v>
      </c>
      <c r="C5" s="1781" t="s">
        <v>2216</v>
      </c>
    </row>
    <row r="6" spans="1:3" ht="12.75">
      <c r="A6" s="1782" t="s">
        <v>2217</v>
      </c>
      <c r="B6" s="1783">
        <v>100</v>
      </c>
      <c r="C6" s="1784" t="s">
        <v>2218</v>
      </c>
    </row>
    <row r="7" spans="1:3" ht="12.75">
      <c r="A7" s="1334" t="s">
        <v>2219</v>
      </c>
      <c r="B7" s="280">
        <v>100</v>
      </c>
      <c r="C7" s="1332" t="s">
        <v>2218</v>
      </c>
    </row>
    <row r="8" spans="1:3" ht="12.75">
      <c r="A8" s="1334" t="s">
        <v>2220</v>
      </c>
      <c r="B8" s="280">
        <v>95</v>
      </c>
      <c r="C8" s="1332">
        <v>48.9</v>
      </c>
    </row>
    <row r="9" spans="1:3" ht="12.75">
      <c r="A9" s="1334" t="s">
        <v>417</v>
      </c>
      <c r="B9" s="280">
        <v>15</v>
      </c>
      <c r="C9" s="1332">
        <v>1.5</v>
      </c>
    </row>
    <row r="10" spans="1:3" ht="12.75">
      <c r="A10" s="1335" t="s">
        <v>416</v>
      </c>
      <c r="B10" s="1389">
        <v>20</v>
      </c>
      <c r="C10" s="1333">
        <v>2</v>
      </c>
    </row>
    <row r="11" spans="1:3" ht="12.75">
      <c r="A11" s="281"/>
      <c r="B11" s="280"/>
      <c r="C11" s="280"/>
    </row>
    <row r="12" spans="1:3" ht="12.75">
      <c r="A12" s="281" t="s">
        <v>2221</v>
      </c>
      <c r="B12" s="280"/>
      <c r="C12" s="280"/>
    </row>
    <row r="13" spans="1:3" ht="12.75">
      <c r="A13" s="197" t="s">
        <v>1773</v>
      </c>
      <c r="B13" s="197"/>
      <c r="C13" s="197"/>
    </row>
    <row r="14" spans="1:3" ht="12.75">
      <c r="A14" s="279" t="s">
        <v>1774</v>
      </c>
      <c r="B14" s="197"/>
      <c r="C14" s="197"/>
    </row>
    <row r="15" spans="1:3" ht="12.75">
      <c r="A15" s="197" t="s">
        <v>1775</v>
      </c>
      <c r="B15" s="197"/>
      <c r="C15" s="197"/>
    </row>
    <row r="16" spans="1:3" ht="12.75">
      <c r="A16" s="199" t="s">
        <v>493</v>
      </c>
      <c r="B16" s="197"/>
      <c r="C16" s="197"/>
    </row>
  </sheetData>
  <mergeCells count="2">
    <mergeCell ref="B3:C3"/>
    <mergeCell ref="B4:C4"/>
  </mergeCells>
  <hyperlinks>
    <hyperlink ref="A1" location="Contents!A1" display="To table of contents" xr:uid="{93BABED3-7E0F-4A86-A41A-5E296050DA8A}"/>
    <hyperlink ref="A16" r:id="rId1" display="'Documentation on the website of the Dutch Emission Registration." xr:uid="{E50172BE-540E-48EE-8604-13F7AF607BDF}"/>
  </hyperlinks>
  <pageMargins left="0.56000000000000005" right="0.45" top="1" bottom="1" header="0.5" footer="0.5"/>
  <pageSetup paperSize="9" orientation="landscape" r:id="rId2"/>
  <headerFooter alignWithMargins="0"/>
  <customProperties>
    <customPr name="EpmWorksheetKeyString_GUID" r:id="rId3"/>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5029-29AF-47AB-88A8-DC475EBE08B3}">
  <sheetPr codeName="Blad61">
    <tabColor rgb="FF00B050"/>
    <pageSetUpPr fitToPage="1"/>
  </sheetPr>
  <dimension ref="A1:F42"/>
  <sheetViews>
    <sheetView zoomScaleNormal="100" workbookViewId="0">
      <selection activeCell="A2" sqref="A2"/>
    </sheetView>
  </sheetViews>
  <sheetFormatPr defaultColWidth="10.33203125" defaultRowHeight="12"/>
  <cols>
    <col min="1" max="1" width="21.6640625" style="282" customWidth="1"/>
    <col min="2" max="6" width="16" style="282" customWidth="1"/>
    <col min="7" max="16384" width="10.33203125" style="282"/>
  </cols>
  <sheetData>
    <row r="1" spans="1:6" ht="30.75" customHeight="1">
      <c r="A1" s="1869" t="s">
        <v>10</v>
      </c>
      <c r="B1" s="1869"/>
    </row>
    <row r="2" spans="1:6" ht="20.25">
      <c r="A2" s="1785" t="s">
        <v>2222</v>
      </c>
    </row>
    <row r="3" spans="1:6" ht="21.75" customHeight="1">
      <c r="A3" s="290"/>
      <c r="B3" s="1786" t="s">
        <v>957</v>
      </c>
      <c r="C3" s="290" t="s">
        <v>959</v>
      </c>
      <c r="D3" s="290" t="s">
        <v>927</v>
      </c>
      <c r="E3" s="290" t="s">
        <v>1888</v>
      </c>
      <c r="F3" s="290" t="s">
        <v>1790</v>
      </c>
    </row>
    <row r="4" spans="1:6" ht="15.75" customHeight="1">
      <c r="A4" s="289"/>
      <c r="B4" s="1995" t="s">
        <v>379</v>
      </c>
      <c r="C4" s="1996"/>
      <c r="D4" s="1996"/>
      <c r="E4" s="1996"/>
      <c r="F4" s="1997"/>
    </row>
    <row r="5" spans="1:6">
      <c r="A5" s="288"/>
      <c r="B5" s="287"/>
      <c r="C5" s="286"/>
      <c r="D5" s="286"/>
      <c r="E5" s="286"/>
      <c r="F5" s="285"/>
    </row>
    <row r="6" spans="1:6" ht="12.75">
      <c r="A6" s="1787">
        <v>1990</v>
      </c>
      <c r="B6" s="1043">
        <v>44.779973147241016</v>
      </c>
      <c r="C6" s="1044">
        <v>55.024283585094523</v>
      </c>
      <c r="D6" s="1044">
        <v>3.3893092683753308</v>
      </c>
      <c r="E6" s="1044">
        <v>10.266971378175406</v>
      </c>
      <c r="F6" s="1045">
        <v>3.9418250684445706</v>
      </c>
    </row>
    <row r="7" spans="1:6" ht="12.95" customHeight="1">
      <c r="A7" s="1787">
        <v>1991</v>
      </c>
      <c r="B7" s="1043">
        <v>44.779973147241009</v>
      </c>
      <c r="C7" s="1044">
        <v>55.02428358509448</v>
      </c>
      <c r="D7" s="1044">
        <v>3.3893092683753308</v>
      </c>
      <c r="E7" s="1044">
        <v>10.266971378175406</v>
      </c>
      <c r="F7" s="1045">
        <v>3.9418250684445697</v>
      </c>
    </row>
    <row r="8" spans="1:6" ht="12.95" customHeight="1">
      <c r="A8" s="1787">
        <v>1992</v>
      </c>
      <c r="B8" s="1043">
        <v>44.779973147240995</v>
      </c>
      <c r="C8" s="1044">
        <v>55.024283585094494</v>
      </c>
      <c r="D8" s="1044">
        <v>3.3893092683753308</v>
      </c>
      <c r="E8" s="1044">
        <v>10.266971378175402</v>
      </c>
      <c r="F8" s="1045">
        <v>3.9418250684445697</v>
      </c>
    </row>
    <row r="9" spans="1:6" ht="12.95" customHeight="1">
      <c r="A9" s="1787">
        <v>1993</v>
      </c>
      <c r="B9" s="1043">
        <v>44.779973147241002</v>
      </c>
      <c r="C9" s="1044">
        <v>55.024283585094494</v>
      </c>
      <c r="D9" s="1044">
        <v>3.3893092683753299</v>
      </c>
      <c r="E9" s="1044">
        <v>10.266971378175402</v>
      </c>
      <c r="F9" s="1045">
        <v>3.9418250684445693</v>
      </c>
    </row>
    <row r="10" spans="1:6" ht="12.95" customHeight="1">
      <c r="A10" s="1787">
        <v>1994</v>
      </c>
      <c r="B10" s="1043">
        <v>44.779973147241009</v>
      </c>
      <c r="C10" s="1044">
        <v>55.024283585094516</v>
      </c>
      <c r="D10" s="1044">
        <v>3.3893092683753312</v>
      </c>
      <c r="E10" s="1044">
        <v>10.266971378175404</v>
      </c>
      <c r="F10" s="1045">
        <v>3.9418250684445701</v>
      </c>
    </row>
    <row r="11" spans="1:6" ht="12.95" customHeight="1">
      <c r="A11" s="1787">
        <v>1995</v>
      </c>
      <c r="B11" s="1043">
        <v>44.779973147241009</v>
      </c>
      <c r="C11" s="1044">
        <v>55.024283585094501</v>
      </c>
      <c r="D11" s="1044">
        <v>3.3893092683753294</v>
      </c>
      <c r="E11" s="1044">
        <v>10.266971378175404</v>
      </c>
      <c r="F11" s="1045">
        <v>3.9418250684445688</v>
      </c>
    </row>
    <row r="12" spans="1:6" ht="12.95" customHeight="1">
      <c r="A12" s="1787">
        <v>1996</v>
      </c>
      <c r="B12" s="1043">
        <v>44.780083085190512</v>
      </c>
      <c r="C12" s="1044">
        <v>56.024239087508406</v>
      </c>
      <c r="D12" s="1044">
        <v>3.3893781583078013</v>
      </c>
      <c r="E12" s="1044">
        <v>10.267016001689999</v>
      </c>
      <c r="F12" s="1045">
        <v>3.9418034504490325</v>
      </c>
    </row>
    <row r="13" spans="1:6" ht="12.95" customHeight="1">
      <c r="A13" s="1787">
        <v>1997</v>
      </c>
      <c r="B13" s="1043">
        <v>43.789897772228706</v>
      </c>
      <c r="C13" s="1044">
        <v>54.842553235819103</v>
      </c>
      <c r="D13" s="1044">
        <v>3.2057021190152701</v>
      </c>
      <c r="E13" s="1044">
        <v>9.8949858237530215</v>
      </c>
      <c r="F13" s="1045">
        <v>3.8758164113593496</v>
      </c>
    </row>
    <row r="14" spans="1:6" ht="12.95" customHeight="1">
      <c r="A14" s="1787">
        <v>1998</v>
      </c>
      <c r="B14" s="1043">
        <v>43.573561529333141</v>
      </c>
      <c r="C14" s="1044">
        <v>54.490575011882974</v>
      </c>
      <c r="D14" s="1044">
        <v>3.1954923236709796</v>
      </c>
      <c r="E14" s="1044">
        <v>9.7003033987696927</v>
      </c>
      <c r="F14" s="1045">
        <v>3.8797551599504838</v>
      </c>
    </row>
    <row r="15" spans="1:6" ht="12.95" customHeight="1">
      <c r="A15" s="1787">
        <v>1999</v>
      </c>
      <c r="B15" s="1043">
        <v>39.715161648773382</v>
      </c>
      <c r="C15" s="1044">
        <v>53.267457604998818</v>
      </c>
      <c r="D15" s="1044">
        <v>3.2039387741332463</v>
      </c>
      <c r="E15" s="1044">
        <v>9.1712859246352423</v>
      </c>
      <c r="F15" s="1045">
        <v>3.0427967073752566</v>
      </c>
    </row>
    <row r="16" spans="1:6" ht="12.95" customHeight="1">
      <c r="A16" s="1787">
        <v>2000</v>
      </c>
      <c r="B16" s="1043">
        <v>39.313715670242843</v>
      </c>
      <c r="C16" s="1044">
        <v>54.239956179111175</v>
      </c>
      <c r="D16" s="1044">
        <v>3.2206577692054035</v>
      </c>
      <c r="E16" s="1044">
        <v>8.8299590701887194</v>
      </c>
      <c r="F16" s="1045">
        <v>0.9806958642734952</v>
      </c>
    </row>
    <row r="17" spans="1:6" ht="12.95" customHeight="1">
      <c r="A17" s="1787">
        <v>2001</v>
      </c>
      <c r="B17" s="1043">
        <v>32.469948788870497</v>
      </c>
      <c r="C17" s="1044">
        <v>45.025637683588954</v>
      </c>
      <c r="D17" s="1044">
        <v>2.6542707186861616</v>
      </c>
      <c r="E17" s="1044">
        <v>7.3433250098780958</v>
      </c>
      <c r="F17" s="1045">
        <v>0.27650468279552609</v>
      </c>
    </row>
    <row r="18" spans="1:6" ht="12.95" customHeight="1">
      <c r="A18" s="1787">
        <v>2002</v>
      </c>
      <c r="B18" s="1043">
        <v>30.180673198581964</v>
      </c>
      <c r="C18" s="1044">
        <v>42.053584281343291</v>
      </c>
      <c r="D18" s="1044">
        <v>2.4566704747670451</v>
      </c>
      <c r="E18" s="1044">
        <v>6.7452000904154339</v>
      </c>
      <c r="F18" s="1045">
        <v>0.11793153275797023</v>
      </c>
    </row>
    <row r="19" spans="1:6" ht="12.95" customHeight="1">
      <c r="A19" s="1787">
        <v>2003</v>
      </c>
      <c r="B19" s="1043">
        <v>29.353801490110783</v>
      </c>
      <c r="C19" s="1044">
        <v>42.393291605619616</v>
      </c>
      <c r="D19" s="1044">
        <v>2.4438564381160091</v>
      </c>
      <c r="E19" s="1044">
        <v>6.7791446146618828</v>
      </c>
      <c r="F19" s="1045">
        <v>0.11813460034561148</v>
      </c>
    </row>
    <row r="20" spans="1:6" ht="12.95" customHeight="1">
      <c r="A20" s="1787">
        <v>2004</v>
      </c>
      <c r="B20" s="1043">
        <v>28.675984773213589</v>
      </c>
      <c r="C20" s="1044">
        <v>42.431992599018493</v>
      </c>
      <c r="D20" s="1044">
        <v>2.4124869824352091</v>
      </c>
      <c r="E20" s="1044">
        <v>6.7868243766648577</v>
      </c>
      <c r="F20" s="1045">
        <v>0.11824038247619698</v>
      </c>
    </row>
    <row r="21" spans="1:6" ht="12.95" customHeight="1">
      <c r="A21" s="1787">
        <v>2005</v>
      </c>
      <c r="B21" s="1043">
        <v>26.815667690931402</v>
      </c>
      <c r="C21" s="1044">
        <v>40.901313056980008</v>
      </c>
      <c r="D21" s="1044">
        <v>2.2617538841878289</v>
      </c>
      <c r="E21" s="1044">
        <v>6.3647816313434005</v>
      </c>
      <c r="F21" s="1045">
        <v>6.8563250355198987E-2</v>
      </c>
    </row>
    <row r="22" spans="1:6" ht="12.95" customHeight="1">
      <c r="A22" s="1787">
        <v>2006</v>
      </c>
      <c r="B22" s="1043">
        <v>24.36621692652438</v>
      </c>
      <c r="C22" s="1044">
        <v>38.43160575268967</v>
      </c>
      <c r="D22" s="1044">
        <v>2.0380044970799194</v>
      </c>
      <c r="E22" s="1044">
        <v>5.8363363276762756</v>
      </c>
      <c r="F22" s="1045">
        <v>1.9976381513708386E-2</v>
      </c>
    </row>
    <row r="23" spans="1:6" ht="12.95" customHeight="1">
      <c r="A23" s="1787">
        <v>2007</v>
      </c>
      <c r="B23" s="1043">
        <v>22.625920289858229</v>
      </c>
      <c r="C23" s="1044">
        <v>37.346028387598636</v>
      </c>
      <c r="D23" s="1044">
        <v>1.9070666796398119</v>
      </c>
      <c r="E23" s="1044">
        <v>5.5470615419141955</v>
      </c>
      <c r="F23" s="1045">
        <v>1.9983729438582419E-2</v>
      </c>
    </row>
    <row r="24" spans="1:6" ht="12.95" customHeight="1">
      <c r="A24" s="1787">
        <v>2008</v>
      </c>
      <c r="B24" s="1043">
        <v>21.52498191198508</v>
      </c>
      <c r="C24" s="1044">
        <v>36.857487955154568</v>
      </c>
      <c r="D24" s="1044">
        <v>1.8153661673541881</v>
      </c>
      <c r="E24" s="1044">
        <v>5.4062915084577643</v>
      </c>
      <c r="F24" s="1045">
        <v>1.9997176390130083E-2</v>
      </c>
    </row>
    <row r="25" spans="1:6" ht="12.95" customHeight="1">
      <c r="A25" s="1787">
        <v>2009</v>
      </c>
      <c r="B25" s="1043">
        <v>20.20624263586156</v>
      </c>
      <c r="C25" s="1044">
        <v>35.780746165511303</v>
      </c>
      <c r="D25" s="1044">
        <v>1.6899462555444147</v>
      </c>
      <c r="E25" s="1044">
        <v>5.1223362565623338</v>
      </c>
      <c r="F25" s="1045">
        <v>1.999739023441276E-2</v>
      </c>
    </row>
    <row r="26" spans="1:6" ht="12.95" customHeight="1">
      <c r="A26" s="284">
        <v>2010</v>
      </c>
      <c r="B26" s="1043">
        <v>19.896782585644356</v>
      </c>
      <c r="C26" s="1044">
        <v>34.184541350447326</v>
      </c>
      <c r="D26" s="1044">
        <v>1.6019204905643361</v>
      </c>
      <c r="E26" s="1044">
        <v>4.9893608947119565</v>
      </c>
      <c r="F26" s="1045">
        <v>1.9991032455254548E-2</v>
      </c>
    </row>
    <row r="27" spans="1:6" ht="12.95" customHeight="1">
      <c r="A27" s="1787">
        <v>2011</v>
      </c>
      <c r="B27" s="1043">
        <v>19.702792763710242</v>
      </c>
      <c r="C27" s="1044">
        <v>33.348069079805079</v>
      </c>
      <c r="D27" s="1044">
        <v>1.5510463484345032</v>
      </c>
      <c r="E27" s="1044">
        <v>4.8526243520475205</v>
      </c>
      <c r="F27" s="1045">
        <v>1.9989237348836449E-2</v>
      </c>
    </row>
    <row r="28" spans="1:6" ht="12.95" customHeight="1">
      <c r="A28" s="284">
        <v>2012</v>
      </c>
      <c r="B28" s="1043">
        <v>20.364799034205095</v>
      </c>
      <c r="C28" s="1044">
        <v>32.954433870905106</v>
      </c>
      <c r="D28" s="1044">
        <v>1.4914323891954695</v>
      </c>
      <c r="E28" s="1044">
        <v>4.8126186256220498</v>
      </c>
      <c r="F28" s="1045">
        <v>1.9988913362133792E-2</v>
      </c>
    </row>
    <row r="29" spans="1:6" ht="12.95" customHeight="1">
      <c r="A29" s="1787">
        <v>2013</v>
      </c>
      <c r="B29" s="1043">
        <v>20.171019922687353</v>
      </c>
      <c r="C29" s="1044">
        <v>32.351522329470271</v>
      </c>
      <c r="D29" s="1044">
        <v>1.5020601208008337</v>
      </c>
      <c r="E29" s="1044">
        <v>4.8328805660174412</v>
      </c>
      <c r="F29" s="1045">
        <v>1.9985594712707038E-2</v>
      </c>
    </row>
    <row r="30" spans="1:6" ht="12.75">
      <c r="A30" s="284">
        <v>2014</v>
      </c>
      <c r="B30" s="1043">
        <v>17.028468933752507</v>
      </c>
      <c r="C30" s="1044">
        <v>28.421808037787208</v>
      </c>
      <c r="D30" s="1044">
        <v>1.3178495501347105</v>
      </c>
      <c r="E30" s="1044">
        <v>4.1942362202181922</v>
      </c>
      <c r="F30" s="1045">
        <v>1.9992524007642811E-2</v>
      </c>
    </row>
    <row r="31" spans="1:6" ht="12.75">
      <c r="A31" s="1787">
        <v>2015</v>
      </c>
      <c r="B31" s="1043">
        <v>15.384269740721454</v>
      </c>
      <c r="C31" s="1044">
        <v>24.911320384323041</v>
      </c>
      <c r="D31" s="1044">
        <v>1.1221149583448571</v>
      </c>
      <c r="E31" s="1044">
        <v>3.6505567052936803</v>
      </c>
      <c r="F31" s="1045">
        <v>2.0011459322780242E-2</v>
      </c>
    </row>
    <row r="32" spans="1:6" ht="12.75">
      <c r="A32" s="284">
        <v>2016</v>
      </c>
      <c r="B32" s="1043">
        <v>15.20175331232454</v>
      </c>
      <c r="C32" s="1044">
        <v>23.260368004134364</v>
      </c>
      <c r="D32" s="1044">
        <v>1.0526627450778123</v>
      </c>
      <c r="E32" s="1044">
        <v>3.4800094543176185</v>
      </c>
      <c r="F32" s="1045">
        <v>1.9965560559423248E-2</v>
      </c>
    </row>
    <row r="33" spans="1:6" ht="12.75">
      <c r="A33" s="284">
        <v>2017</v>
      </c>
      <c r="B33" s="1043">
        <v>15.831489267747521</v>
      </c>
      <c r="C33" s="1044">
        <v>22.592733234544422</v>
      </c>
      <c r="D33" s="1044">
        <v>1.0447279817658817</v>
      </c>
      <c r="E33" s="1044">
        <v>3.4434488071351748</v>
      </c>
      <c r="F33" s="1045">
        <v>1.9905955078310826E-2</v>
      </c>
    </row>
    <row r="34" spans="1:6" ht="12.75">
      <c r="A34" s="284">
        <v>2018</v>
      </c>
      <c r="B34" s="1043">
        <v>16.726119519230924</v>
      </c>
      <c r="C34" s="1044">
        <v>22.991964765871135</v>
      </c>
      <c r="D34" s="1044">
        <v>1.0676980545039618</v>
      </c>
      <c r="E34" s="1044">
        <v>3.5947725262477053</v>
      </c>
      <c r="F34" s="1045">
        <v>1.9976677190055928E-2</v>
      </c>
    </row>
    <row r="35" spans="1:6" ht="12.75">
      <c r="A35" s="284">
        <v>2019</v>
      </c>
      <c r="B35" s="1043">
        <v>13.35169949029768</v>
      </c>
      <c r="C35" s="1044">
        <v>19.658131699388473</v>
      </c>
      <c r="D35" s="1044">
        <v>0.76168050252845998</v>
      </c>
      <c r="E35" s="1044">
        <v>2.9396519256148261</v>
      </c>
      <c r="F35" s="1045">
        <v>1.9976875072315475E-2</v>
      </c>
    </row>
    <row r="36" spans="1:6" ht="12.75">
      <c r="A36" s="284">
        <v>2020</v>
      </c>
      <c r="B36" s="1043">
        <v>11.256509570429404</v>
      </c>
      <c r="C36" s="1044">
        <v>17.229835959585305</v>
      </c>
      <c r="D36" s="1044">
        <v>0.56691330035957632</v>
      </c>
      <c r="E36" s="1044">
        <v>2.560066500189532</v>
      </c>
      <c r="F36" s="1045">
        <v>1.9968395429354406E-2</v>
      </c>
    </row>
    <row r="37" spans="1:6" ht="12.75">
      <c r="A37" s="284">
        <v>2021</v>
      </c>
      <c r="B37" s="1043">
        <v>11.256509570429419</v>
      </c>
      <c r="C37" s="1044">
        <v>17.229835959585326</v>
      </c>
      <c r="D37" s="1044">
        <v>0.5669133003595771</v>
      </c>
      <c r="E37" s="1044">
        <v>2.5600665001895346</v>
      </c>
      <c r="F37" s="1045">
        <v>1.9968395429354434E-2</v>
      </c>
    </row>
    <row r="38" spans="1:6" ht="12.75">
      <c r="A38" s="284">
        <v>2022</v>
      </c>
      <c r="B38" s="1043">
        <v>11.256509570429353</v>
      </c>
      <c r="C38" s="1044">
        <v>17.229835959585227</v>
      </c>
      <c r="D38" s="1044">
        <v>0.56691330035957366</v>
      </c>
      <c r="E38" s="1044">
        <v>2.5600665001895204</v>
      </c>
      <c r="F38" s="1045">
        <v>1.9968395429354319E-2</v>
      </c>
    </row>
    <row r="39" spans="1:6" ht="12.75">
      <c r="A39" s="284">
        <v>2023</v>
      </c>
      <c r="B39" s="1043">
        <v>12.372444375294039</v>
      </c>
      <c r="C39" s="1044">
        <v>16.40963381335445</v>
      </c>
      <c r="D39" s="1044">
        <v>0.51736829491769765</v>
      </c>
      <c r="E39" s="1044">
        <v>2.6215055729948675</v>
      </c>
      <c r="F39" s="1045">
        <v>5.3962118965125363E-6</v>
      </c>
    </row>
    <row r="40" spans="1:6" ht="12.75">
      <c r="A40" s="284">
        <v>2024</v>
      </c>
      <c r="B40" s="1043">
        <v>12.372444375294039</v>
      </c>
      <c r="C40" s="1044">
        <v>16.40963381335445</v>
      </c>
      <c r="D40" s="1044">
        <v>0.51736829491769765</v>
      </c>
      <c r="E40" s="1044">
        <v>2.6215055729948675</v>
      </c>
      <c r="F40" s="1045">
        <v>5.3962118965125363E-6</v>
      </c>
    </row>
    <row r="41" spans="1:6">
      <c r="A41" s="1290"/>
      <c r="B41" s="1290"/>
      <c r="C41" s="275"/>
      <c r="D41" s="275"/>
      <c r="E41" s="275"/>
      <c r="F41" s="1291"/>
    </row>
    <row r="42" spans="1:6">
      <c r="A42" s="283" t="s">
        <v>2223</v>
      </c>
    </row>
  </sheetData>
  <mergeCells count="2">
    <mergeCell ref="A1:B1"/>
    <mergeCell ref="B4:F4"/>
  </mergeCells>
  <hyperlinks>
    <hyperlink ref="A1" location="Contents!A1" display="To table of contents" xr:uid="{1D5CB4F2-A6E1-47CE-97EF-41995AD1A91C}"/>
  </hyperlinks>
  <pageMargins left="0.52" right="0.31" top="0.61" bottom="0.61" header="0.5" footer="0.5"/>
  <pageSetup paperSize="9"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1D99-442D-4587-BB43-80E90D67D3F1}">
  <sheetPr codeName="Blad62"/>
  <dimension ref="A1:C7"/>
  <sheetViews>
    <sheetView zoomScaleNormal="100" workbookViewId="0">
      <selection activeCell="A2" sqref="A2"/>
    </sheetView>
  </sheetViews>
  <sheetFormatPr defaultColWidth="10.6640625" defaultRowHeight="12.75"/>
  <cols>
    <col min="1" max="1" width="19.33203125" style="12" customWidth="1"/>
    <col min="2" max="2" width="20.5" style="12" customWidth="1"/>
    <col min="3" max="3" width="18.6640625" style="12" customWidth="1"/>
    <col min="4" max="5" width="10.6640625" style="12"/>
    <col min="6" max="6" width="12.33203125" style="12" bestFit="1" customWidth="1"/>
    <col min="7" max="7" width="12.83203125" style="12" bestFit="1" customWidth="1"/>
    <col min="8" max="8" width="14.1640625" style="12" bestFit="1" customWidth="1"/>
    <col min="9" max="11" width="10.6640625" style="12"/>
    <col min="12" max="12" width="14.1640625" style="12" bestFit="1" customWidth="1"/>
    <col min="13" max="16384" width="10.6640625" style="12"/>
  </cols>
  <sheetData>
    <row r="1" spans="1:3" ht="30.75" customHeight="1">
      <c r="A1" s="1869" t="s">
        <v>10</v>
      </c>
      <c r="B1" s="1869"/>
    </row>
    <row r="2" spans="1:3" ht="21">
      <c r="A2" s="136" t="s">
        <v>2224</v>
      </c>
    </row>
    <row r="3" spans="1:3">
      <c r="A3" s="200" t="s">
        <v>2215</v>
      </c>
      <c r="B3" s="291" t="s">
        <v>2225</v>
      </c>
      <c r="C3" s="1450" t="s">
        <v>1958</v>
      </c>
    </row>
    <row r="4" spans="1:3">
      <c r="A4" s="201"/>
      <c r="B4" s="1998" t="s">
        <v>2226</v>
      </c>
      <c r="C4" s="1999"/>
    </row>
    <row r="5" spans="1:3">
      <c r="A5" s="202" t="s">
        <v>416</v>
      </c>
      <c r="B5" s="1788">
        <v>0.223</v>
      </c>
      <c r="C5" s="1451">
        <v>1.784</v>
      </c>
    </row>
    <row r="6" spans="1:3">
      <c r="A6" s="1292" t="s">
        <v>417</v>
      </c>
      <c r="B6" s="1293">
        <v>0.253</v>
      </c>
      <c r="C6" s="1294"/>
    </row>
    <row r="7" spans="1:3">
      <c r="A7" s="197" t="s">
        <v>2227</v>
      </c>
    </row>
  </sheetData>
  <mergeCells count="2">
    <mergeCell ref="A1:B1"/>
    <mergeCell ref="B4:C4"/>
  </mergeCells>
  <hyperlinks>
    <hyperlink ref="A1" location="Contents!A1" display="To table of contents" xr:uid="{71D82FC9-7FF0-41E2-AB98-3F9DC7332A91}"/>
  </hyperlinks>
  <pageMargins left="0.7" right="0.7" top="0.75" bottom="0.75" header="0.3" footer="0.3"/>
  <customProperties>
    <customPr name="EpmWorksheetKeyString_GUID" r:id="rId1"/>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1B30-7E4D-4FA3-B2D6-03581C4262F9}">
  <sheetPr codeName="Blad63">
    <tabColor rgb="FF00B050"/>
  </sheetPr>
  <dimension ref="A1:E45"/>
  <sheetViews>
    <sheetView zoomScaleNormal="100" workbookViewId="0">
      <selection activeCell="A2" sqref="A2"/>
    </sheetView>
  </sheetViews>
  <sheetFormatPr defaultColWidth="10.6640625" defaultRowHeight="12.75"/>
  <cols>
    <col min="1" max="1" width="19" style="12" customWidth="1"/>
    <col min="2" max="4" width="16.83203125" style="12" customWidth="1"/>
    <col min="5" max="16384" width="10.6640625" style="12"/>
  </cols>
  <sheetData>
    <row r="1" spans="1:5" ht="30.75" customHeight="1">
      <c r="A1" s="1869" t="s">
        <v>10</v>
      </c>
      <c r="B1" s="1869"/>
      <c r="C1" s="1869"/>
      <c r="D1" s="1869"/>
    </row>
    <row r="2" spans="1:5" ht="20.25">
      <c r="A2" s="1789" t="s">
        <v>2228</v>
      </c>
      <c r="B2" s="1789"/>
      <c r="C2" s="1789"/>
      <c r="D2" s="1789"/>
      <c r="E2" s="1789"/>
    </row>
    <row r="3" spans="1:5" ht="14.25">
      <c r="A3" s="2001" t="s">
        <v>2229</v>
      </c>
      <c r="B3" s="2000" t="s">
        <v>2230</v>
      </c>
      <c r="C3" s="2000"/>
      <c r="D3" s="584" t="s">
        <v>513</v>
      </c>
    </row>
    <row r="4" spans="1:5">
      <c r="A4" s="2002"/>
      <c r="B4" s="585" t="s">
        <v>2231</v>
      </c>
      <c r="C4" s="585" t="s">
        <v>2232</v>
      </c>
      <c r="D4" s="586" t="s">
        <v>2231</v>
      </c>
    </row>
    <row r="5" spans="1:5">
      <c r="A5" s="2003"/>
      <c r="B5" s="2004" t="s">
        <v>379</v>
      </c>
      <c r="C5" s="2005"/>
      <c r="D5" s="2006"/>
    </row>
    <row r="6" spans="1:5">
      <c r="A6" s="1790">
        <v>1990</v>
      </c>
      <c r="B6" s="587">
        <v>0.48</v>
      </c>
      <c r="C6" s="587">
        <v>1</v>
      </c>
      <c r="D6" s="1452">
        <v>0.77669902912621369</v>
      </c>
    </row>
    <row r="7" spans="1:5">
      <c r="A7" s="588">
        <v>1991</v>
      </c>
      <c r="B7" s="292">
        <v>0.42</v>
      </c>
      <c r="C7" s="292">
        <v>1</v>
      </c>
      <c r="D7" s="589">
        <v>0.77669902912621369</v>
      </c>
    </row>
    <row r="8" spans="1:5">
      <c r="A8" s="588">
        <v>1992</v>
      </c>
      <c r="B8" s="292">
        <v>0.38</v>
      </c>
      <c r="C8" s="292">
        <v>1</v>
      </c>
      <c r="D8" s="589">
        <v>0.77669902912621369</v>
      </c>
    </row>
    <row r="9" spans="1:5">
      <c r="A9" s="588">
        <v>1993</v>
      </c>
      <c r="B9" s="292">
        <v>0.32</v>
      </c>
      <c r="C9" s="292">
        <v>1</v>
      </c>
      <c r="D9" s="589">
        <v>0.77669902912621369</v>
      </c>
    </row>
    <row r="10" spans="1:5">
      <c r="A10" s="588">
        <v>1994</v>
      </c>
      <c r="B10" s="292">
        <v>0.26</v>
      </c>
      <c r="C10" s="292">
        <v>1</v>
      </c>
      <c r="D10" s="589">
        <v>0.77669902912621369</v>
      </c>
    </row>
    <row r="11" spans="1:5">
      <c r="A11" s="588">
        <v>1995</v>
      </c>
      <c r="B11" s="293">
        <v>0.2</v>
      </c>
      <c r="C11" s="292">
        <v>1</v>
      </c>
      <c r="D11" s="589">
        <v>0.77669902912621369</v>
      </c>
    </row>
    <row r="12" spans="1:5">
      <c r="A12" s="588">
        <v>1996</v>
      </c>
      <c r="B12" s="292">
        <v>0.14000000000000001</v>
      </c>
      <c r="C12" s="292">
        <v>1</v>
      </c>
      <c r="D12" s="589">
        <v>0.77669902912621369</v>
      </c>
    </row>
    <row r="13" spans="1:5">
      <c r="A13" s="588">
        <v>1997</v>
      </c>
      <c r="B13" s="292">
        <v>0.14000000000000001</v>
      </c>
      <c r="C13" s="292">
        <v>1</v>
      </c>
      <c r="D13" s="589">
        <v>0.77669902912621369</v>
      </c>
    </row>
    <row r="14" spans="1:5">
      <c r="A14" s="588">
        <v>1998</v>
      </c>
      <c r="B14" s="292">
        <v>0.14000000000000001</v>
      </c>
      <c r="C14" s="292">
        <v>1</v>
      </c>
      <c r="D14" s="589">
        <v>0.77669902912621369</v>
      </c>
    </row>
    <row r="15" spans="1:5">
      <c r="A15" s="588">
        <v>1999</v>
      </c>
      <c r="B15" s="292">
        <v>0.14000000000000001</v>
      </c>
      <c r="C15" s="292">
        <v>1</v>
      </c>
      <c r="D15" s="589">
        <v>0.77669902912621369</v>
      </c>
    </row>
    <row r="16" spans="1:5">
      <c r="A16" s="588">
        <v>2000</v>
      </c>
      <c r="B16" s="292">
        <v>0.14000000000000001</v>
      </c>
      <c r="C16" s="292">
        <v>1</v>
      </c>
      <c r="D16" s="589">
        <v>0.77669902912621369</v>
      </c>
    </row>
    <row r="17" spans="1:4">
      <c r="A17" s="588">
        <v>2001</v>
      </c>
      <c r="B17" s="293">
        <v>0.1</v>
      </c>
      <c r="C17" s="292">
        <v>1</v>
      </c>
      <c r="D17" s="589">
        <v>0.77669902912621369</v>
      </c>
    </row>
    <row r="18" spans="1:4">
      <c r="A18" s="588">
        <v>2002</v>
      </c>
      <c r="B18" s="292">
        <v>0.12</v>
      </c>
      <c r="C18" s="292">
        <v>1</v>
      </c>
      <c r="D18" s="589">
        <v>0.77669902912621369</v>
      </c>
    </row>
    <row r="19" spans="1:4">
      <c r="A19" s="588">
        <v>2003</v>
      </c>
      <c r="B19" s="292">
        <v>0.06</v>
      </c>
      <c r="C19" s="292">
        <v>1</v>
      </c>
      <c r="D19" s="589">
        <v>0.77669902912621369</v>
      </c>
    </row>
    <row r="20" spans="1:4">
      <c r="A20" s="588">
        <v>2004</v>
      </c>
      <c r="B20" s="292">
        <v>0.06</v>
      </c>
      <c r="C20" s="292">
        <v>1</v>
      </c>
      <c r="D20" s="589">
        <v>0.77669902912621369</v>
      </c>
    </row>
    <row r="21" spans="1:4">
      <c r="A21" s="588">
        <v>2005</v>
      </c>
      <c r="B21" s="292">
        <v>0.04</v>
      </c>
      <c r="C21" s="292">
        <v>1</v>
      </c>
      <c r="D21" s="589">
        <v>0.77669902912621369</v>
      </c>
    </row>
    <row r="22" spans="1:4">
      <c r="A22" s="588">
        <v>2006</v>
      </c>
      <c r="B22" s="292">
        <v>0.04</v>
      </c>
      <c r="C22" s="292">
        <v>1</v>
      </c>
      <c r="D22" s="589">
        <v>0.77669902912621369</v>
      </c>
    </row>
    <row r="23" spans="1:4">
      <c r="A23" s="588">
        <v>2007</v>
      </c>
      <c r="B23" s="292">
        <v>0.04</v>
      </c>
      <c r="C23" s="292">
        <v>1</v>
      </c>
      <c r="D23" s="589">
        <v>0.77669902912621369</v>
      </c>
    </row>
    <row r="24" spans="1:4">
      <c r="A24" s="588">
        <v>2008</v>
      </c>
      <c r="B24" s="292">
        <v>0.02</v>
      </c>
      <c r="C24" s="292">
        <v>1</v>
      </c>
      <c r="D24" s="589">
        <v>0.77669902912621369</v>
      </c>
    </row>
    <row r="25" spans="1:4">
      <c r="A25" s="588">
        <v>2009</v>
      </c>
      <c r="B25" s="292">
        <v>0.02</v>
      </c>
      <c r="C25" s="292">
        <v>1</v>
      </c>
      <c r="D25" s="589">
        <v>0.77669902912621369</v>
      </c>
    </row>
    <row r="26" spans="1:4">
      <c r="A26" s="588">
        <v>2010</v>
      </c>
      <c r="B26" s="292">
        <v>0.02</v>
      </c>
      <c r="C26" s="292">
        <v>1</v>
      </c>
      <c r="D26" s="589">
        <v>0.77669902912621369</v>
      </c>
    </row>
    <row r="27" spans="1:4">
      <c r="A27" s="588">
        <v>2011</v>
      </c>
      <c r="B27" s="292">
        <v>0.02</v>
      </c>
      <c r="C27" s="292">
        <v>1</v>
      </c>
      <c r="D27" s="589">
        <v>0.77669902912621369</v>
      </c>
    </row>
    <row r="28" spans="1:4">
      <c r="A28" s="588">
        <v>2012</v>
      </c>
      <c r="B28" s="292">
        <v>0.02</v>
      </c>
      <c r="C28" s="292">
        <v>1</v>
      </c>
      <c r="D28" s="589">
        <v>0.77669902912621369</v>
      </c>
    </row>
    <row r="29" spans="1:4">
      <c r="A29" s="588">
        <v>2013</v>
      </c>
      <c r="B29" s="292">
        <v>0.02</v>
      </c>
      <c r="C29" s="292">
        <v>1</v>
      </c>
      <c r="D29" s="589">
        <v>0.77669902912621369</v>
      </c>
    </row>
    <row r="30" spans="1:4">
      <c r="A30" s="588">
        <v>2014</v>
      </c>
      <c r="B30" s="292">
        <v>0.02</v>
      </c>
      <c r="C30" s="292">
        <v>1</v>
      </c>
      <c r="D30" s="589">
        <v>0.77669902912621369</v>
      </c>
    </row>
    <row r="31" spans="1:4">
      <c r="A31" s="588">
        <v>2015</v>
      </c>
      <c r="B31" s="292">
        <v>0.02</v>
      </c>
      <c r="C31" s="292">
        <v>1</v>
      </c>
      <c r="D31" s="589">
        <v>0.77669902912621369</v>
      </c>
    </row>
    <row r="32" spans="1:4">
      <c r="A32" s="588">
        <v>2016</v>
      </c>
      <c r="B32" s="292">
        <v>0.02</v>
      </c>
      <c r="C32" s="292">
        <v>1</v>
      </c>
      <c r="D32" s="589">
        <v>0.77669902912621402</v>
      </c>
    </row>
    <row r="33" spans="1:4">
      <c r="A33" s="588">
        <v>2017</v>
      </c>
      <c r="B33" s="292">
        <v>0.02</v>
      </c>
      <c r="C33" s="292">
        <v>1</v>
      </c>
      <c r="D33" s="589">
        <v>0.77669902912621402</v>
      </c>
    </row>
    <row r="34" spans="1:4">
      <c r="A34" s="588">
        <v>2018</v>
      </c>
      <c r="B34" s="292">
        <v>0.02</v>
      </c>
      <c r="C34" s="292">
        <v>1</v>
      </c>
      <c r="D34" s="589">
        <v>0.77669902912621402</v>
      </c>
    </row>
    <row r="35" spans="1:4">
      <c r="A35" s="588">
        <v>2019</v>
      </c>
      <c r="B35" s="292">
        <v>0.02</v>
      </c>
      <c r="C35" s="292">
        <v>1</v>
      </c>
      <c r="D35" s="589">
        <v>0.77669902912621402</v>
      </c>
    </row>
    <row r="36" spans="1:4">
      <c r="A36" s="588">
        <v>2020</v>
      </c>
      <c r="B36" s="292">
        <v>0.02</v>
      </c>
      <c r="C36" s="292">
        <v>1</v>
      </c>
      <c r="D36" s="589">
        <v>0.77669902912621402</v>
      </c>
    </row>
    <row r="37" spans="1:4">
      <c r="A37" s="588">
        <v>2021</v>
      </c>
      <c r="B37" s="292">
        <v>0.02</v>
      </c>
      <c r="C37" s="292">
        <v>1</v>
      </c>
      <c r="D37" s="589">
        <v>0.77669902912621402</v>
      </c>
    </row>
    <row r="38" spans="1:4">
      <c r="A38" s="284">
        <v>2022</v>
      </c>
      <c r="B38" s="1046">
        <v>0.02</v>
      </c>
      <c r="C38" s="292">
        <v>1</v>
      </c>
      <c r="D38" s="589">
        <v>0.77669902912621402</v>
      </c>
    </row>
    <row r="39" spans="1:4">
      <c r="A39" s="588">
        <v>2023</v>
      </c>
      <c r="B39" s="1046">
        <v>0.02</v>
      </c>
      <c r="C39" s="292">
        <v>1</v>
      </c>
      <c r="D39" s="589">
        <v>0.77669902912621402</v>
      </c>
    </row>
    <row r="40" spans="1:4">
      <c r="A40" s="284">
        <v>2024</v>
      </c>
      <c r="B40" s="1046">
        <v>0.02</v>
      </c>
      <c r="C40" s="292">
        <v>1</v>
      </c>
      <c r="D40" s="589">
        <v>0.77669902912621402</v>
      </c>
    </row>
    <row r="41" spans="1:4">
      <c r="A41" s="284"/>
      <c r="B41" s="1295"/>
      <c r="C41" s="292"/>
      <c r="D41" s="589"/>
    </row>
    <row r="42" spans="1:4">
      <c r="A42" s="2007" t="s">
        <v>2233</v>
      </c>
      <c r="B42" s="2008"/>
      <c r="C42" s="2008"/>
      <c r="D42" s="2009"/>
    </row>
    <row r="43" spans="1:4">
      <c r="A43" s="2010"/>
      <c r="B43" s="2011"/>
      <c r="C43" s="2011"/>
      <c r="D43" s="2012"/>
    </row>
    <row r="44" spans="1:4">
      <c r="A44" s="2010"/>
      <c r="B44" s="2011"/>
      <c r="C44" s="2011"/>
      <c r="D44" s="2012"/>
    </row>
    <row r="45" spans="1:4">
      <c r="A45" s="2013"/>
      <c r="B45" s="2014"/>
      <c r="C45" s="2014"/>
      <c r="D45" s="2015"/>
    </row>
  </sheetData>
  <mergeCells count="5">
    <mergeCell ref="B3:C3"/>
    <mergeCell ref="A1:D1"/>
    <mergeCell ref="A3:A5"/>
    <mergeCell ref="B5:D5"/>
    <mergeCell ref="A42:D45"/>
  </mergeCells>
  <hyperlinks>
    <hyperlink ref="A1" location="Contents!A1" display="To table of contents" xr:uid="{5C8C079E-38D3-4BA3-9274-CC0F32E96C33}"/>
  </hyperlinks>
  <pageMargins left="0.7" right="0.7" top="0.75" bottom="0.75" header="0.3" footer="0.3"/>
  <pageSetup paperSize="9" orientation="portrait" horizontalDpi="300" verticalDpi="300"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N90"/>
  <sheetViews>
    <sheetView zoomScaleNormal="100" workbookViewId="0">
      <selection activeCell="L13" sqref="L13:N19"/>
    </sheetView>
  </sheetViews>
  <sheetFormatPr defaultColWidth="9.33203125" defaultRowHeight="11.25"/>
  <cols>
    <col min="1" max="1" width="9.33203125" style="883"/>
    <col min="2" max="2" width="51.33203125" style="883" customWidth="1"/>
    <col min="3" max="3" width="12.1640625" style="883" customWidth="1"/>
    <col min="4" max="16384" width="9.33203125" style="883"/>
  </cols>
  <sheetData>
    <row r="1" spans="1:14" ht="30.75" customHeight="1">
      <c r="A1" s="1869" t="s">
        <v>10</v>
      </c>
      <c r="B1" s="1869"/>
      <c r="C1" s="882"/>
      <c r="D1" s="882"/>
    </row>
    <row r="2" spans="1:14" ht="20.25">
      <c r="A2" s="134" t="s">
        <v>311</v>
      </c>
      <c r="B2" s="884"/>
      <c r="C2" s="882"/>
      <c r="D2" s="882"/>
    </row>
    <row r="3" spans="1:14" ht="15" customHeight="1">
      <c r="A3" s="1875" t="s">
        <v>312</v>
      </c>
      <c r="B3" s="1875" t="s">
        <v>313</v>
      </c>
      <c r="C3" s="1875" t="s">
        <v>314</v>
      </c>
      <c r="D3" s="1874" t="s">
        <v>315</v>
      </c>
      <c r="E3" s="1874" t="s">
        <v>316</v>
      </c>
      <c r="F3" s="1874"/>
      <c r="G3" s="1874" t="s">
        <v>317</v>
      </c>
      <c r="H3" s="1874"/>
      <c r="I3" s="1874" t="s">
        <v>318</v>
      </c>
      <c r="J3" s="1874"/>
      <c r="K3" s="885"/>
      <c r="L3" s="885"/>
      <c r="M3" s="885"/>
    </row>
    <row r="4" spans="1:14" ht="15.75" customHeight="1">
      <c r="A4" s="1875"/>
      <c r="B4" s="1875"/>
      <c r="C4" s="1875"/>
      <c r="D4" s="1874"/>
      <c r="E4" s="1874"/>
      <c r="F4" s="1874"/>
      <c r="G4" s="1874"/>
      <c r="H4" s="1874"/>
      <c r="I4" s="1874"/>
      <c r="J4" s="1874"/>
      <c r="K4" s="885"/>
      <c r="L4" s="885"/>
      <c r="M4" s="885"/>
    </row>
    <row r="5" spans="1:14">
      <c r="A5" s="1212" t="s">
        <v>122</v>
      </c>
      <c r="B5" s="1212" t="s">
        <v>319</v>
      </c>
      <c r="C5" s="1212" t="s">
        <v>320</v>
      </c>
      <c r="D5" s="1212" t="s">
        <v>321</v>
      </c>
      <c r="E5" s="1213">
        <v>-0.1</v>
      </c>
      <c r="F5" s="1213">
        <v>0.1</v>
      </c>
      <c r="G5" s="1214">
        <v>-0.04</v>
      </c>
      <c r="H5" s="1214">
        <v>0.04</v>
      </c>
      <c r="I5" s="1215">
        <v>0.11</v>
      </c>
      <c r="J5" s="1215">
        <v>0.11</v>
      </c>
      <c r="K5" s="885"/>
      <c r="L5" s="885"/>
      <c r="M5" s="885"/>
    </row>
    <row r="6" spans="1:14">
      <c r="A6" s="1212" t="s">
        <v>122</v>
      </c>
      <c r="B6" s="1212" t="s">
        <v>319</v>
      </c>
      <c r="C6" s="1212" t="s">
        <v>320</v>
      </c>
      <c r="D6" s="1212" t="s">
        <v>322</v>
      </c>
      <c r="E6" s="1213">
        <v>-0.1</v>
      </c>
      <c r="F6" s="1213">
        <v>0.1</v>
      </c>
      <c r="G6" s="1216">
        <v>-0.98</v>
      </c>
      <c r="H6" s="1216">
        <v>0.98</v>
      </c>
      <c r="I6" s="1215">
        <v>0.99</v>
      </c>
      <c r="J6" s="1215">
        <v>0.99</v>
      </c>
      <c r="K6" s="885"/>
      <c r="L6" s="885" t="s">
        <v>323</v>
      </c>
      <c r="M6" s="885"/>
    </row>
    <row r="7" spans="1:14">
      <c r="A7" s="1212" t="s">
        <v>122</v>
      </c>
      <c r="B7" s="1212" t="s">
        <v>319</v>
      </c>
      <c r="C7" s="1212" t="s">
        <v>320</v>
      </c>
      <c r="D7" s="1212" t="s">
        <v>324</v>
      </c>
      <c r="E7" s="1213">
        <v>-0.1</v>
      </c>
      <c r="F7" s="1213">
        <v>0.1</v>
      </c>
      <c r="G7" s="1216">
        <v>-1.01</v>
      </c>
      <c r="H7" s="1216">
        <v>1.01</v>
      </c>
      <c r="I7" s="1215">
        <v>1.01</v>
      </c>
      <c r="J7" s="1215">
        <v>1.01</v>
      </c>
      <c r="K7" s="885"/>
      <c r="L7" s="886"/>
      <c r="M7" s="885" t="s">
        <v>325</v>
      </c>
    </row>
    <row r="8" spans="1:14">
      <c r="A8" s="1212" t="s">
        <v>122</v>
      </c>
      <c r="B8" s="1212" t="s">
        <v>319</v>
      </c>
      <c r="C8" s="1212" t="s">
        <v>326</v>
      </c>
      <c r="D8" s="1212" t="s">
        <v>321</v>
      </c>
      <c r="E8" s="1213">
        <v>-0.1</v>
      </c>
      <c r="F8" s="1213">
        <v>0.1</v>
      </c>
      <c r="G8" s="1214">
        <v>-0.04</v>
      </c>
      <c r="H8" s="1214">
        <v>0.04</v>
      </c>
      <c r="I8" s="1215">
        <v>0.11</v>
      </c>
      <c r="J8" s="1215">
        <v>0.11</v>
      </c>
      <c r="K8" s="885"/>
      <c r="L8" s="887"/>
      <c r="M8" s="885" t="s">
        <v>327</v>
      </c>
    </row>
    <row r="9" spans="1:14">
      <c r="A9" s="1212" t="s">
        <v>122</v>
      </c>
      <c r="B9" s="1212" t="s">
        <v>319</v>
      </c>
      <c r="C9" s="1212" t="s">
        <v>326</v>
      </c>
      <c r="D9" s="1212" t="s">
        <v>322</v>
      </c>
      <c r="E9" s="1213">
        <v>-0.1</v>
      </c>
      <c r="F9" s="1213">
        <v>0.1</v>
      </c>
      <c r="G9" s="1216">
        <v>-0.7</v>
      </c>
      <c r="H9" s="1216">
        <v>1.5</v>
      </c>
      <c r="I9" s="1215">
        <v>0.71</v>
      </c>
      <c r="J9" s="1215">
        <v>1.5</v>
      </c>
      <c r="K9" s="885"/>
      <c r="L9" s="888"/>
      <c r="M9" s="885" t="s">
        <v>328</v>
      </c>
    </row>
    <row r="10" spans="1:14">
      <c r="A10" s="1212" t="s">
        <v>122</v>
      </c>
      <c r="B10" s="1212" t="s">
        <v>319</v>
      </c>
      <c r="C10" s="1212" t="s">
        <v>326</v>
      </c>
      <c r="D10" s="1212" t="s">
        <v>324</v>
      </c>
      <c r="E10" s="1213">
        <v>-0.1</v>
      </c>
      <c r="F10" s="1213">
        <v>0.1</v>
      </c>
      <c r="G10" s="1216">
        <v>-0.53</v>
      </c>
      <c r="H10" s="1216">
        <v>0.53</v>
      </c>
      <c r="I10" s="1215">
        <v>0.54</v>
      </c>
      <c r="J10" s="1215">
        <v>0.54</v>
      </c>
      <c r="K10" s="885"/>
      <c r="L10" s="889"/>
      <c r="M10" s="885" t="s">
        <v>329</v>
      </c>
    </row>
    <row r="11" spans="1:14">
      <c r="A11" s="1217"/>
      <c r="B11" s="1217"/>
      <c r="C11" s="1217"/>
      <c r="D11" s="1217"/>
      <c r="E11" s="1212"/>
      <c r="F11" s="1212"/>
      <c r="G11" s="1212"/>
      <c r="H11" s="1212"/>
      <c r="I11" s="1212"/>
      <c r="J11" s="1212"/>
      <c r="K11" s="885"/>
      <c r="L11" s="885"/>
      <c r="M11" s="885"/>
    </row>
    <row r="12" spans="1:14">
      <c r="A12" s="1212" t="s">
        <v>24</v>
      </c>
      <c r="B12" s="1212" t="s">
        <v>20</v>
      </c>
      <c r="C12" s="1212" t="s">
        <v>330</v>
      </c>
      <c r="D12" s="1212" t="s">
        <v>321</v>
      </c>
      <c r="E12" s="1401">
        <v>-0.05</v>
      </c>
      <c r="F12" s="1401">
        <v>0.05</v>
      </c>
      <c r="G12" s="1214">
        <v>-0.02</v>
      </c>
      <c r="H12" s="1214">
        <v>0.02</v>
      </c>
      <c r="I12" s="1215">
        <v>0.03</v>
      </c>
      <c r="J12" s="1215">
        <v>0.03</v>
      </c>
      <c r="K12" s="885"/>
      <c r="L12" s="885"/>
      <c r="M12" s="885"/>
    </row>
    <row r="13" spans="1:14">
      <c r="A13" s="1212" t="s">
        <v>24</v>
      </c>
      <c r="B13" s="1212" t="s">
        <v>20</v>
      </c>
      <c r="C13" s="1212" t="s">
        <v>331</v>
      </c>
      <c r="D13" s="1212" t="s">
        <v>321</v>
      </c>
      <c r="E13" s="1401">
        <v>-0.05</v>
      </c>
      <c r="F13" s="1401">
        <v>0.05</v>
      </c>
      <c r="G13" s="1214">
        <v>-0.02</v>
      </c>
      <c r="H13" s="1214">
        <v>0.02</v>
      </c>
      <c r="I13" s="1215">
        <v>0.04</v>
      </c>
      <c r="J13" s="1215">
        <v>0.04</v>
      </c>
      <c r="K13" s="885"/>
      <c r="L13" s="885" t="s">
        <v>332</v>
      </c>
      <c r="M13" s="885"/>
    </row>
    <row r="14" spans="1:14">
      <c r="A14" s="1212" t="s">
        <v>24</v>
      </c>
      <c r="B14" s="1212" t="s">
        <v>20</v>
      </c>
      <c r="C14" s="1212" t="s">
        <v>33</v>
      </c>
      <c r="D14" s="1212" t="s">
        <v>321</v>
      </c>
      <c r="E14" s="1401">
        <v>-0.05</v>
      </c>
      <c r="F14" s="1401">
        <v>0.05</v>
      </c>
      <c r="G14" s="1214">
        <v>-0.02</v>
      </c>
      <c r="H14" s="1214">
        <v>0.02</v>
      </c>
      <c r="I14" s="1215">
        <v>0.05</v>
      </c>
      <c r="J14" s="1215">
        <v>0.05</v>
      </c>
      <c r="K14" s="885"/>
      <c r="L14" s="885" t="s">
        <v>333</v>
      </c>
      <c r="M14" s="1402">
        <v>-0.02</v>
      </c>
      <c r="N14" s="1402">
        <v>0.02</v>
      </c>
    </row>
    <row r="15" spans="1:14">
      <c r="A15" s="1212" t="s">
        <v>24</v>
      </c>
      <c r="B15" s="1212" t="s">
        <v>20</v>
      </c>
      <c r="C15" s="1212" t="s">
        <v>334</v>
      </c>
      <c r="D15" s="1212" t="s">
        <v>321</v>
      </c>
      <c r="E15" s="1401">
        <v>-0.05</v>
      </c>
      <c r="F15" s="1401">
        <v>0.05</v>
      </c>
      <c r="G15" s="1214">
        <v>0</v>
      </c>
      <c r="H15" s="1214">
        <v>0</v>
      </c>
      <c r="I15" s="1215">
        <v>0.05</v>
      </c>
      <c r="J15" s="1215">
        <v>0.05</v>
      </c>
      <c r="K15" s="885"/>
      <c r="L15" s="885" t="s">
        <v>335</v>
      </c>
      <c r="M15" s="1402">
        <v>-0.03</v>
      </c>
      <c r="N15" s="1402">
        <v>0.03</v>
      </c>
    </row>
    <row r="16" spans="1:14">
      <c r="A16" s="1212" t="s">
        <v>24</v>
      </c>
      <c r="B16" s="1212" t="s">
        <v>20</v>
      </c>
      <c r="C16" s="1212" t="s">
        <v>330</v>
      </c>
      <c r="D16" s="1212" t="s">
        <v>324</v>
      </c>
      <c r="E16" s="1401">
        <v>-0.05</v>
      </c>
      <c r="F16" s="1401">
        <v>0.05</v>
      </c>
      <c r="G16" s="1214">
        <v>-0.5</v>
      </c>
      <c r="H16" s="1214">
        <v>0.5</v>
      </c>
      <c r="I16" s="1215">
        <v>0.5</v>
      </c>
      <c r="J16" s="1215">
        <v>0.5</v>
      </c>
      <c r="K16" s="885"/>
      <c r="L16" s="885" t="s">
        <v>336</v>
      </c>
      <c r="M16" s="1402">
        <v>-0.05</v>
      </c>
      <c r="N16" s="1402">
        <v>0.05</v>
      </c>
    </row>
    <row r="17" spans="1:14">
      <c r="A17" s="1212" t="s">
        <v>24</v>
      </c>
      <c r="B17" s="1212" t="s">
        <v>20</v>
      </c>
      <c r="C17" s="1212" t="s">
        <v>331</v>
      </c>
      <c r="D17" s="1212" t="s">
        <v>324</v>
      </c>
      <c r="E17" s="1401">
        <v>-0.05</v>
      </c>
      <c r="F17" s="1401">
        <v>0.05</v>
      </c>
      <c r="G17" s="1214">
        <v>-0.5</v>
      </c>
      <c r="H17" s="1214">
        <v>0.5</v>
      </c>
      <c r="I17" s="1215">
        <v>0.5</v>
      </c>
      <c r="J17" s="1215">
        <v>0.5</v>
      </c>
      <c r="K17" s="885"/>
      <c r="L17" s="885" t="s">
        <v>33</v>
      </c>
      <c r="M17" s="1402">
        <v>-0.05</v>
      </c>
      <c r="N17" s="1402">
        <v>0.05</v>
      </c>
    </row>
    <row r="18" spans="1:14">
      <c r="A18" s="1212" t="s">
        <v>24</v>
      </c>
      <c r="B18" s="1212" t="s">
        <v>20</v>
      </c>
      <c r="C18" s="1212" t="s">
        <v>33</v>
      </c>
      <c r="D18" s="1212" t="s">
        <v>324</v>
      </c>
      <c r="E18" s="1401">
        <v>-0.05</v>
      </c>
      <c r="F18" s="1401">
        <v>0.05</v>
      </c>
      <c r="G18" s="1214">
        <v>-0.5</v>
      </c>
      <c r="H18" s="1214">
        <v>0.5</v>
      </c>
      <c r="I18" s="1215">
        <v>0.5</v>
      </c>
      <c r="J18" s="1215">
        <v>0.5</v>
      </c>
      <c r="K18" s="885"/>
      <c r="L18" s="885" t="s">
        <v>337</v>
      </c>
      <c r="M18" s="1402">
        <v>-0.05</v>
      </c>
      <c r="N18" s="1402">
        <v>0.05</v>
      </c>
    </row>
    <row r="19" spans="1:14">
      <c r="A19" s="1212" t="s">
        <v>24</v>
      </c>
      <c r="B19" s="1212" t="s">
        <v>20</v>
      </c>
      <c r="C19" s="1212" t="s">
        <v>334</v>
      </c>
      <c r="D19" s="1212" t="s">
        <v>324</v>
      </c>
      <c r="E19" s="1401">
        <v>-0.05</v>
      </c>
      <c r="F19" s="1401">
        <v>0.05</v>
      </c>
      <c r="G19" s="1214">
        <v>-0.5</v>
      </c>
      <c r="H19" s="1214">
        <v>0.5</v>
      </c>
      <c r="I19" s="1215">
        <v>0.5</v>
      </c>
      <c r="J19" s="1215">
        <v>0.5</v>
      </c>
      <c r="K19" s="885"/>
      <c r="L19" s="885" t="s">
        <v>338</v>
      </c>
      <c r="M19" s="1402">
        <v>-0.05</v>
      </c>
      <c r="N19" s="1402">
        <v>0.05</v>
      </c>
    </row>
    <row r="20" spans="1:14">
      <c r="A20" s="1212" t="s">
        <v>24</v>
      </c>
      <c r="B20" s="1212" t="s">
        <v>20</v>
      </c>
      <c r="C20" s="1212" t="s">
        <v>330</v>
      </c>
      <c r="D20" s="1212" t="s">
        <v>322</v>
      </c>
      <c r="E20" s="1401">
        <v>-0.05</v>
      </c>
      <c r="F20" s="1401">
        <v>0.05</v>
      </c>
      <c r="G20" s="1214">
        <v>-0.5</v>
      </c>
      <c r="H20" s="1214">
        <v>0.5</v>
      </c>
      <c r="I20" s="1215">
        <v>0.5</v>
      </c>
      <c r="J20" s="1215">
        <v>0.5</v>
      </c>
      <c r="K20" s="885"/>
      <c r="L20" s="885"/>
      <c r="M20" s="885"/>
    </row>
    <row r="21" spans="1:14">
      <c r="A21" s="1212" t="s">
        <v>24</v>
      </c>
      <c r="B21" s="1212" t="s">
        <v>20</v>
      </c>
      <c r="C21" s="1212" t="s">
        <v>331</v>
      </c>
      <c r="D21" s="1212" t="s">
        <v>322</v>
      </c>
      <c r="E21" s="1401">
        <v>-0.05</v>
      </c>
      <c r="F21" s="1401">
        <v>0.05</v>
      </c>
      <c r="G21" s="1214">
        <v>-0.5</v>
      </c>
      <c r="H21" s="1214">
        <v>0.5</v>
      </c>
      <c r="I21" s="1215">
        <v>0.5</v>
      </c>
      <c r="J21" s="1215">
        <v>0.5</v>
      </c>
      <c r="K21" s="885"/>
      <c r="L21" s="885"/>
      <c r="M21" s="885"/>
    </row>
    <row r="22" spans="1:14">
      <c r="A22" s="1212" t="s">
        <v>24</v>
      </c>
      <c r="B22" s="1212" t="s">
        <v>20</v>
      </c>
      <c r="C22" s="1212" t="s">
        <v>33</v>
      </c>
      <c r="D22" s="1212" t="s">
        <v>322</v>
      </c>
      <c r="E22" s="1401">
        <v>-0.05</v>
      </c>
      <c r="F22" s="1401">
        <v>0.05</v>
      </c>
      <c r="G22" s="1214">
        <v>-0.5</v>
      </c>
      <c r="H22" s="1214">
        <v>0.5</v>
      </c>
      <c r="I22" s="1215">
        <v>0.5</v>
      </c>
      <c r="J22" s="1215">
        <v>0.5</v>
      </c>
      <c r="K22" s="885"/>
      <c r="L22" s="885"/>
      <c r="M22" s="885"/>
    </row>
    <row r="23" spans="1:14">
      <c r="A23" s="1212" t="s">
        <v>24</v>
      </c>
      <c r="B23" s="1212" t="s">
        <v>20</v>
      </c>
      <c r="C23" s="1212" t="s">
        <v>334</v>
      </c>
      <c r="D23" s="1212" t="s">
        <v>322</v>
      </c>
      <c r="E23" s="1401">
        <v>-0.05</v>
      </c>
      <c r="F23" s="1401">
        <v>0.05</v>
      </c>
      <c r="G23" s="1214">
        <v>-0.5</v>
      </c>
      <c r="H23" s="1214">
        <v>0.5</v>
      </c>
      <c r="I23" s="1215">
        <v>0.5</v>
      </c>
      <c r="J23" s="1215">
        <v>0.5</v>
      </c>
      <c r="K23" s="885"/>
      <c r="L23" s="885"/>
      <c r="M23" s="885"/>
    </row>
    <row r="24" spans="1:14">
      <c r="A24" s="1217"/>
      <c r="B24" s="1217"/>
      <c r="C24" s="1217"/>
      <c r="D24" s="1217"/>
      <c r="E24" s="1212"/>
      <c r="F24" s="1212"/>
      <c r="G24" s="1212"/>
      <c r="H24" s="1212"/>
      <c r="I24" s="1212"/>
      <c r="J24" s="1212"/>
      <c r="K24" s="885"/>
      <c r="L24" s="885"/>
      <c r="M24" s="885"/>
    </row>
    <row r="25" spans="1:14">
      <c r="A25" s="1212" t="s">
        <v>106</v>
      </c>
      <c r="B25" s="1212" t="s">
        <v>104</v>
      </c>
      <c r="C25" s="1212" t="s">
        <v>331</v>
      </c>
      <c r="D25" s="1212" t="s">
        <v>321</v>
      </c>
      <c r="E25" s="1213">
        <v>-0.25</v>
      </c>
      <c r="F25" s="1213">
        <v>0.25</v>
      </c>
      <c r="G25" s="1218">
        <v>-0.02</v>
      </c>
      <c r="H25" s="1218">
        <v>0.02</v>
      </c>
      <c r="I25" s="1215">
        <v>0.25</v>
      </c>
      <c r="J25" s="1215">
        <v>0.25</v>
      </c>
      <c r="K25" s="885"/>
      <c r="L25" s="885"/>
      <c r="M25" s="885"/>
    </row>
    <row r="26" spans="1:14">
      <c r="A26" s="1212" t="s">
        <v>106</v>
      </c>
      <c r="B26" s="1212" t="s">
        <v>104</v>
      </c>
      <c r="C26" s="1212" t="s">
        <v>331</v>
      </c>
      <c r="D26" s="1212" t="s">
        <v>322</v>
      </c>
      <c r="E26" s="1213">
        <v>-0.25</v>
      </c>
      <c r="F26" s="1213">
        <v>0.25</v>
      </c>
      <c r="G26" s="1216">
        <v>-1</v>
      </c>
      <c r="H26" s="1216">
        <v>1</v>
      </c>
      <c r="I26" s="1215">
        <v>1.03</v>
      </c>
      <c r="J26" s="1215">
        <v>1.03</v>
      </c>
      <c r="K26" s="885"/>
      <c r="L26" s="885"/>
      <c r="M26" s="885"/>
    </row>
    <row r="27" spans="1:14">
      <c r="A27" s="1212" t="s">
        <v>106</v>
      </c>
      <c r="B27" s="1212" t="s">
        <v>104</v>
      </c>
      <c r="C27" s="1212" t="s">
        <v>331</v>
      </c>
      <c r="D27" s="1212" t="s">
        <v>324</v>
      </c>
      <c r="E27" s="1213">
        <v>-0.25</v>
      </c>
      <c r="F27" s="1213">
        <v>0.25</v>
      </c>
      <c r="G27" s="1216">
        <v>-1</v>
      </c>
      <c r="H27" s="1216">
        <v>1</v>
      </c>
      <c r="I27" s="1215">
        <v>1.03</v>
      </c>
      <c r="J27" s="1215">
        <v>1.03</v>
      </c>
      <c r="K27" s="885"/>
      <c r="L27" s="885"/>
      <c r="M27" s="885"/>
    </row>
    <row r="28" spans="1:14">
      <c r="A28" s="1217"/>
      <c r="B28" s="1217"/>
      <c r="C28" s="1217"/>
      <c r="D28" s="1217"/>
      <c r="E28" s="1212"/>
      <c r="F28" s="1212"/>
      <c r="G28" s="1212"/>
      <c r="H28" s="1212"/>
      <c r="I28" s="1212"/>
      <c r="J28" s="1212"/>
      <c r="K28" s="885"/>
      <c r="L28" s="885"/>
      <c r="M28" s="885"/>
    </row>
    <row r="29" spans="1:14">
      <c r="A29" s="1212" t="s">
        <v>97</v>
      </c>
      <c r="B29" s="1212" t="s">
        <v>339</v>
      </c>
      <c r="C29" s="1212" t="s">
        <v>340</v>
      </c>
      <c r="D29" s="1212" t="s">
        <v>321</v>
      </c>
      <c r="E29" s="1213">
        <v>-0.05</v>
      </c>
      <c r="F29" s="1213">
        <v>0.05</v>
      </c>
      <c r="G29" s="1218">
        <v>-0.02</v>
      </c>
      <c r="H29" s="1218">
        <v>0.02</v>
      </c>
      <c r="I29" s="1215">
        <v>0.05</v>
      </c>
      <c r="J29" s="1215">
        <v>0.05</v>
      </c>
      <c r="K29" s="885"/>
      <c r="L29" s="885"/>
      <c r="M29" s="885"/>
    </row>
    <row r="30" spans="1:14">
      <c r="A30" s="1212" t="s">
        <v>97</v>
      </c>
      <c r="B30" s="1212" t="s">
        <v>339</v>
      </c>
      <c r="C30" s="1212" t="s">
        <v>340</v>
      </c>
      <c r="D30" s="1212" t="s">
        <v>322</v>
      </c>
      <c r="E30" s="1213">
        <v>-0.05</v>
      </c>
      <c r="F30" s="1213">
        <v>0.05</v>
      </c>
      <c r="G30" s="1216">
        <v>-0.4</v>
      </c>
      <c r="H30" s="1216">
        <v>1.4</v>
      </c>
      <c r="I30" s="1215">
        <v>0.4</v>
      </c>
      <c r="J30" s="1215">
        <v>1.4</v>
      </c>
      <c r="K30" s="885"/>
      <c r="L30" s="885"/>
      <c r="M30" s="885"/>
    </row>
    <row r="31" spans="1:14">
      <c r="A31" s="1212" t="s">
        <v>97</v>
      </c>
      <c r="B31" s="1212" t="s">
        <v>339</v>
      </c>
      <c r="C31" s="1212" t="s">
        <v>340</v>
      </c>
      <c r="D31" s="1212" t="s">
        <v>324</v>
      </c>
      <c r="E31" s="1213">
        <v>-0.05</v>
      </c>
      <c r="F31" s="1213">
        <v>0.05</v>
      </c>
      <c r="G31" s="1216">
        <v>-0.5</v>
      </c>
      <c r="H31" s="1216">
        <v>0.5</v>
      </c>
      <c r="I31" s="1215">
        <v>0.5</v>
      </c>
      <c r="J31" s="1215">
        <v>0.5</v>
      </c>
      <c r="K31" s="885"/>
      <c r="L31" s="885"/>
      <c r="M31" s="885"/>
    </row>
    <row r="32" spans="1:14">
      <c r="A32" s="1212"/>
      <c r="B32" s="1212"/>
      <c r="C32" s="1212"/>
      <c r="D32" s="1212"/>
      <c r="E32" s="1212"/>
      <c r="F32" s="1212"/>
      <c r="G32" s="1212"/>
      <c r="H32" s="1212"/>
      <c r="I32" s="1212"/>
      <c r="J32" s="1212"/>
      <c r="K32" s="885"/>
      <c r="L32" s="885"/>
      <c r="M32" s="885"/>
    </row>
    <row r="33" spans="1:13" ht="22.5">
      <c r="A33" s="1212" t="s">
        <v>84</v>
      </c>
      <c r="B33" s="1212" t="s">
        <v>341</v>
      </c>
      <c r="C33" s="1212" t="s">
        <v>330</v>
      </c>
      <c r="D33" s="1212" t="s">
        <v>321</v>
      </c>
      <c r="E33" s="1401">
        <v>-0.3</v>
      </c>
      <c r="F33" s="1401">
        <v>0.3</v>
      </c>
      <c r="G33" s="1218">
        <v>-0.02</v>
      </c>
      <c r="H33" s="1218">
        <v>0.02</v>
      </c>
      <c r="I33" s="1215">
        <v>0.3</v>
      </c>
      <c r="J33" s="1215">
        <v>0.3</v>
      </c>
      <c r="K33" s="885"/>
      <c r="L33" s="885"/>
      <c r="M33" s="885"/>
    </row>
    <row r="34" spans="1:13">
      <c r="A34" s="1212" t="s">
        <v>84</v>
      </c>
      <c r="B34" s="1212" t="s">
        <v>342</v>
      </c>
      <c r="C34" s="1212" t="s">
        <v>331</v>
      </c>
      <c r="D34" s="1212" t="s">
        <v>321</v>
      </c>
      <c r="E34" s="1401">
        <v>-0.3</v>
      </c>
      <c r="F34" s="1401">
        <v>0.3</v>
      </c>
      <c r="G34" s="1218">
        <v>-0.02</v>
      </c>
      <c r="H34" s="1218">
        <v>0.02</v>
      </c>
      <c r="I34" s="1215">
        <v>0.3</v>
      </c>
      <c r="J34" s="1215">
        <v>0.3</v>
      </c>
      <c r="K34" s="885"/>
      <c r="L34" s="885"/>
      <c r="M34" s="885"/>
    </row>
    <row r="35" spans="1:13">
      <c r="A35" s="1212" t="s">
        <v>84</v>
      </c>
      <c r="B35" s="1212" t="s">
        <v>342</v>
      </c>
      <c r="C35" s="1212" t="s">
        <v>33</v>
      </c>
      <c r="D35" s="1212" t="s">
        <v>321</v>
      </c>
      <c r="E35" s="1401">
        <v>-0.3</v>
      </c>
      <c r="F35" s="1401">
        <v>0.3</v>
      </c>
      <c r="G35" s="1218">
        <v>-0.02</v>
      </c>
      <c r="H35" s="1218">
        <v>0.02</v>
      </c>
      <c r="I35" s="1215">
        <v>0.3</v>
      </c>
      <c r="J35" s="1215">
        <v>0.3</v>
      </c>
      <c r="K35" s="885"/>
      <c r="L35" s="885"/>
      <c r="M35" s="885"/>
    </row>
    <row r="36" spans="1:13">
      <c r="A36" s="1212" t="s">
        <v>84</v>
      </c>
      <c r="B36" s="1212" t="s">
        <v>342</v>
      </c>
      <c r="C36" s="1212" t="s">
        <v>330</v>
      </c>
      <c r="D36" s="1212" t="s">
        <v>322</v>
      </c>
      <c r="E36" s="1401">
        <v>-0.3</v>
      </c>
      <c r="F36" s="1401">
        <v>0.3</v>
      </c>
      <c r="G36" s="1216">
        <v>-0.5</v>
      </c>
      <c r="H36" s="1216">
        <v>3</v>
      </c>
      <c r="I36" s="1215">
        <v>0.57999999999999996</v>
      </c>
      <c r="J36" s="1215">
        <v>3.01</v>
      </c>
      <c r="K36" s="885"/>
      <c r="L36" s="885"/>
      <c r="M36" s="885"/>
    </row>
    <row r="37" spans="1:13">
      <c r="A37" s="1212" t="s">
        <v>84</v>
      </c>
      <c r="B37" s="1212" t="s">
        <v>342</v>
      </c>
      <c r="C37" s="1212" t="s">
        <v>331</v>
      </c>
      <c r="D37" s="1212" t="s">
        <v>322</v>
      </c>
      <c r="E37" s="1401">
        <v>-0.3</v>
      </c>
      <c r="F37" s="1401">
        <v>0.3</v>
      </c>
      <c r="G37" s="1216">
        <v>-0.5</v>
      </c>
      <c r="H37" s="1216">
        <v>3</v>
      </c>
      <c r="I37" s="1215">
        <v>0.57999999999999996</v>
      </c>
      <c r="J37" s="1215">
        <v>3.01</v>
      </c>
      <c r="K37" s="885"/>
      <c r="L37" s="885"/>
      <c r="M37" s="885"/>
    </row>
    <row r="38" spans="1:13">
      <c r="A38" s="1212" t="s">
        <v>84</v>
      </c>
      <c r="B38" s="1212" t="s">
        <v>342</v>
      </c>
      <c r="C38" s="1212" t="s">
        <v>33</v>
      </c>
      <c r="D38" s="1212" t="s">
        <v>322</v>
      </c>
      <c r="E38" s="1401">
        <v>-0.3</v>
      </c>
      <c r="F38" s="1401">
        <v>0.3</v>
      </c>
      <c r="G38" s="1214">
        <v>-0.5</v>
      </c>
      <c r="H38" s="1214">
        <v>3</v>
      </c>
      <c r="I38" s="1215">
        <v>0.57999999999999996</v>
      </c>
      <c r="J38" s="1215">
        <v>3.01</v>
      </c>
      <c r="K38" s="885"/>
      <c r="L38" s="885"/>
      <c r="M38" s="885"/>
    </row>
    <row r="39" spans="1:13">
      <c r="A39" s="1212" t="s">
        <v>84</v>
      </c>
      <c r="B39" s="1212" t="s">
        <v>342</v>
      </c>
      <c r="C39" s="1212" t="s">
        <v>330</v>
      </c>
      <c r="D39" s="1212" t="s">
        <v>324</v>
      </c>
      <c r="E39" s="1401">
        <v>-0.3</v>
      </c>
      <c r="F39" s="1401">
        <v>0.3</v>
      </c>
      <c r="G39" s="1216">
        <v>-0.4</v>
      </c>
      <c r="H39" s="1216">
        <v>2.5</v>
      </c>
      <c r="I39" s="1215">
        <v>0.5</v>
      </c>
      <c r="J39" s="1215">
        <v>2.52</v>
      </c>
      <c r="K39" s="885"/>
      <c r="L39" s="885"/>
      <c r="M39" s="885"/>
    </row>
    <row r="40" spans="1:13">
      <c r="A40" s="1212" t="s">
        <v>84</v>
      </c>
      <c r="B40" s="1212" t="s">
        <v>342</v>
      </c>
      <c r="C40" s="1212" t="s">
        <v>331</v>
      </c>
      <c r="D40" s="1212" t="s">
        <v>324</v>
      </c>
      <c r="E40" s="1401">
        <v>-0.3</v>
      </c>
      <c r="F40" s="1401">
        <v>0.3</v>
      </c>
      <c r="G40" s="1216">
        <v>-0.4</v>
      </c>
      <c r="H40" s="1216">
        <v>2.5</v>
      </c>
      <c r="I40" s="1215">
        <v>0.5</v>
      </c>
      <c r="J40" s="1215">
        <v>2.52</v>
      </c>
      <c r="K40" s="885"/>
      <c r="L40" s="885"/>
      <c r="M40" s="885"/>
    </row>
    <row r="41" spans="1:13">
      <c r="A41" s="1212" t="s">
        <v>84</v>
      </c>
      <c r="B41" s="1212" t="s">
        <v>342</v>
      </c>
      <c r="C41" s="1212" t="s">
        <v>33</v>
      </c>
      <c r="D41" s="1212" t="s">
        <v>324</v>
      </c>
      <c r="E41" s="1401">
        <v>-0.3</v>
      </c>
      <c r="F41" s="1401">
        <v>0.3</v>
      </c>
      <c r="G41" s="1214">
        <v>-0.4</v>
      </c>
      <c r="H41" s="1214">
        <v>2.5</v>
      </c>
      <c r="I41" s="1215">
        <v>0.5</v>
      </c>
      <c r="J41" s="1215">
        <v>2.52</v>
      </c>
      <c r="K41" s="885"/>
      <c r="L41" s="885"/>
      <c r="M41" s="885"/>
    </row>
    <row r="42" spans="1:13">
      <c r="A42" s="1212"/>
      <c r="B42" s="1212"/>
      <c r="C42" s="1212"/>
      <c r="D42" s="1212"/>
      <c r="E42" s="1212"/>
      <c r="F42" s="1212"/>
      <c r="G42" s="1212"/>
      <c r="H42" s="1212"/>
      <c r="I42" s="1212"/>
      <c r="J42" s="1212"/>
      <c r="K42" s="885"/>
      <c r="L42" s="885"/>
      <c r="M42" s="885"/>
    </row>
    <row r="43" spans="1:13">
      <c r="A43" s="1212" t="s">
        <v>78</v>
      </c>
      <c r="B43" s="1212" t="s">
        <v>343</v>
      </c>
      <c r="C43" s="1212" t="s">
        <v>330</v>
      </c>
      <c r="D43" s="1212" t="s">
        <v>321</v>
      </c>
      <c r="E43" s="1401">
        <v>-0.2</v>
      </c>
      <c r="F43" s="1401">
        <v>0.2</v>
      </c>
      <c r="G43" s="1218">
        <v>-0.02</v>
      </c>
      <c r="H43" s="1218">
        <v>0.02</v>
      </c>
      <c r="I43" s="1215">
        <v>0.2</v>
      </c>
      <c r="J43" s="1215">
        <v>0.2</v>
      </c>
      <c r="K43" s="885"/>
      <c r="L43" s="885"/>
      <c r="M43" s="885"/>
    </row>
    <row r="44" spans="1:13">
      <c r="A44" s="1212" t="s">
        <v>78</v>
      </c>
      <c r="B44" s="1212" t="s">
        <v>343</v>
      </c>
      <c r="C44" s="1212" t="s">
        <v>330</v>
      </c>
      <c r="D44" s="1212" t="s">
        <v>322</v>
      </c>
      <c r="E44" s="1401">
        <v>-0.2</v>
      </c>
      <c r="F44" s="1401">
        <v>0.2</v>
      </c>
      <c r="G44" s="1216">
        <v>-0.5</v>
      </c>
      <c r="H44" s="1216">
        <v>3</v>
      </c>
      <c r="I44" s="1215">
        <v>0.54</v>
      </c>
      <c r="J44" s="1215">
        <v>3.01</v>
      </c>
      <c r="K44" s="885"/>
      <c r="L44" s="885"/>
      <c r="M44" s="885"/>
    </row>
    <row r="45" spans="1:13">
      <c r="A45" s="1212" t="s">
        <v>78</v>
      </c>
      <c r="B45" s="1212" t="s">
        <v>343</v>
      </c>
      <c r="C45" s="1212" t="s">
        <v>330</v>
      </c>
      <c r="D45" s="1212" t="s">
        <v>324</v>
      </c>
      <c r="E45" s="1214">
        <v>-0.2</v>
      </c>
      <c r="F45" s="1214">
        <v>0.2</v>
      </c>
      <c r="G45" s="1216">
        <v>-0.4</v>
      </c>
      <c r="H45" s="1216">
        <v>2.5</v>
      </c>
      <c r="I45" s="1215">
        <v>0.45</v>
      </c>
      <c r="J45" s="1215">
        <v>2.5099999999999998</v>
      </c>
      <c r="K45" s="885"/>
      <c r="L45" s="885"/>
      <c r="M45" s="885"/>
    </row>
    <row r="46" spans="1:13">
      <c r="A46" s="1212"/>
      <c r="B46" s="1212"/>
      <c r="C46" s="1212"/>
      <c r="D46" s="1212"/>
      <c r="E46" s="1212"/>
      <c r="F46" s="1212"/>
      <c r="G46" s="1212"/>
      <c r="H46" s="1212"/>
      <c r="I46" s="1212"/>
      <c r="J46" s="1212"/>
      <c r="K46" s="885"/>
      <c r="L46" s="885"/>
      <c r="M46" s="885"/>
    </row>
    <row r="47" spans="1:13">
      <c r="A47" s="1212" t="s">
        <v>48</v>
      </c>
      <c r="B47" s="1212" t="s">
        <v>344</v>
      </c>
      <c r="C47" s="1212" t="s">
        <v>330</v>
      </c>
      <c r="D47" s="1212" t="s">
        <v>321</v>
      </c>
      <c r="E47" s="1401">
        <v>-0.15</v>
      </c>
      <c r="F47" s="1401">
        <v>0.15</v>
      </c>
      <c r="G47" s="1218">
        <v>-0.02</v>
      </c>
      <c r="H47" s="1218">
        <v>0.02</v>
      </c>
      <c r="I47" s="1215">
        <v>0.15</v>
      </c>
      <c r="J47" s="1215">
        <v>0.15</v>
      </c>
    </row>
    <row r="48" spans="1:13">
      <c r="A48" s="1212" t="s">
        <v>48</v>
      </c>
      <c r="B48" s="1212" t="s">
        <v>344</v>
      </c>
      <c r="C48" s="1212" t="s">
        <v>331</v>
      </c>
      <c r="D48" s="1212" t="s">
        <v>321</v>
      </c>
      <c r="E48" s="1401">
        <v>-0.15</v>
      </c>
      <c r="F48" s="1401">
        <v>0.15</v>
      </c>
      <c r="G48" s="1218">
        <v>-0.02</v>
      </c>
      <c r="H48" s="1218">
        <v>0.02</v>
      </c>
      <c r="I48" s="1215">
        <v>0.15</v>
      </c>
      <c r="J48" s="1215">
        <v>0.15</v>
      </c>
    </row>
    <row r="49" spans="1:10">
      <c r="A49" s="1212" t="s">
        <v>48</v>
      </c>
      <c r="B49" s="1212" t="s">
        <v>344</v>
      </c>
      <c r="C49" s="1212" t="s">
        <v>330</v>
      </c>
      <c r="D49" s="1212" t="s">
        <v>322</v>
      </c>
      <c r="E49" s="1401">
        <v>-0.15</v>
      </c>
      <c r="F49" s="1401">
        <v>0.15</v>
      </c>
      <c r="G49" s="1216">
        <v>-0.5</v>
      </c>
      <c r="H49" s="1216">
        <v>3</v>
      </c>
      <c r="I49" s="1215">
        <v>0.52</v>
      </c>
      <c r="J49" s="1215">
        <v>3</v>
      </c>
    </row>
    <row r="50" spans="1:10">
      <c r="A50" s="1212" t="s">
        <v>48</v>
      </c>
      <c r="B50" s="1212" t="s">
        <v>344</v>
      </c>
      <c r="C50" s="1212" t="s">
        <v>331</v>
      </c>
      <c r="D50" s="1212" t="s">
        <v>322</v>
      </c>
      <c r="E50" s="1401">
        <v>-0.15</v>
      </c>
      <c r="F50" s="1401">
        <v>0.15</v>
      </c>
      <c r="G50" s="1216">
        <v>-0.5</v>
      </c>
      <c r="H50" s="1216">
        <v>3</v>
      </c>
      <c r="I50" s="1215">
        <v>0.52</v>
      </c>
      <c r="J50" s="1215">
        <v>3</v>
      </c>
    </row>
    <row r="51" spans="1:10">
      <c r="A51" s="1212" t="s">
        <v>48</v>
      </c>
      <c r="B51" s="1212" t="s">
        <v>344</v>
      </c>
      <c r="C51" s="1212" t="s">
        <v>330</v>
      </c>
      <c r="D51" s="1212" t="s">
        <v>324</v>
      </c>
      <c r="E51" s="1401">
        <v>-0.15</v>
      </c>
      <c r="F51" s="1401">
        <v>0.15</v>
      </c>
      <c r="G51" s="1216">
        <v>-0.4</v>
      </c>
      <c r="H51" s="1216">
        <v>2.5</v>
      </c>
      <c r="I51" s="1215">
        <v>0.43</v>
      </c>
      <c r="J51" s="1215">
        <v>2.5</v>
      </c>
    </row>
    <row r="52" spans="1:10">
      <c r="A52" s="1212" t="s">
        <v>48</v>
      </c>
      <c r="B52" s="1212" t="s">
        <v>344</v>
      </c>
      <c r="C52" s="1212" t="s">
        <v>331</v>
      </c>
      <c r="D52" s="1212" t="s">
        <v>324</v>
      </c>
      <c r="E52" s="1401">
        <v>-0.15</v>
      </c>
      <c r="F52" s="1401">
        <v>0.15</v>
      </c>
      <c r="G52" s="1216">
        <v>-0.4</v>
      </c>
      <c r="H52" s="1216">
        <v>2.5</v>
      </c>
      <c r="I52" s="1215">
        <v>0.43</v>
      </c>
      <c r="J52" s="1215">
        <v>2.5</v>
      </c>
    </row>
    <row r="53" spans="1:10">
      <c r="A53" s="1212"/>
      <c r="B53" s="1212"/>
      <c r="C53" s="1212"/>
      <c r="D53" s="1212"/>
      <c r="E53" s="1212"/>
      <c r="F53" s="1212"/>
      <c r="G53" s="1212"/>
      <c r="H53" s="1212"/>
      <c r="I53" s="1212"/>
      <c r="J53" s="1212"/>
    </row>
    <row r="54" spans="1:10">
      <c r="A54" s="1212" t="s">
        <v>59</v>
      </c>
      <c r="B54" s="1212" t="s">
        <v>345</v>
      </c>
      <c r="C54" s="1212" t="s">
        <v>330</v>
      </c>
      <c r="D54" s="1212" t="s">
        <v>321</v>
      </c>
      <c r="E54" s="1401">
        <v>-0.1</v>
      </c>
      <c r="F54" s="1401">
        <v>0.1</v>
      </c>
      <c r="G54" s="1218">
        <v>-0.02</v>
      </c>
      <c r="H54" s="1218">
        <v>0.02</v>
      </c>
      <c r="I54" s="1215">
        <v>0.1</v>
      </c>
      <c r="J54" s="1215">
        <v>0.1</v>
      </c>
    </row>
    <row r="55" spans="1:10">
      <c r="A55" s="1212" t="s">
        <v>59</v>
      </c>
      <c r="B55" s="1212" t="s">
        <v>345</v>
      </c>
      <c r="C55" s="1212" t="s">
        <v>331</v>
      </c>
      <c r="D55" s="1212" t="s">
        <v>321</v>
      </c>
      <c r="E55" s="1401">
        <v>-0.1</v>
      </c>
      <c r="F55" s="1401">
        <v>0.1</v>
      </c>
      <c r="G55" s="1218">
        <v>-0.02</v>
      </c>
      <c r="H55" s="1218">
        <v>0.02</v>
      </c>
      <c r="I55" s="1215">
        <v>0.1</v>
      </c>
      <c r="J55" s="1215">
        <v>0.1</v>
      </c>
    </row>
    <row r="56" spans="1:10">
      <c r="A56" s="1212" t="s">
        <v>59</v>
      </c>
      <c r="B56" s="1212" t="s">
        <v>345</v>
      </c>
      <c r="C56" s="1212" t="s">
        <v>33</v>
      </c>
      <c r="D56" s="1212" t="s">
        <v>321</v>
      </c>
      <c r="E56" s="1401">
        <v>-0.1</v>
      </c>
      <c r="F56" s="1401">
        <v>0.1</v>
      </c>
      <c r="G56" s="1218">
        <v>-0.02</v>
      </c>
      <c r="H56" s="1218">
        <v>0.02</v>
      </c>
      <c r="I56" s="1215">
        <v>0.1</v>
      </c>
      <c r="J56" s="1215">
        <v>0.1</v>
      </c>
    </row>
    <row r="57" spans="1:10">
      <c r="A57" s="1212" t="s">
        <v>59</v>
      </c>
      <c r="B57" s="1212" t="s">
        <v>345</v>
      </c>
      <c r="C57" s="1212" t="s">
        <v>330</v>
      </c>
      <c r="D57" s="1212" t="s">
        <v>322</v>
      </c>
      <c r="E57" s="1401">
        <v>-0.1</v>
      </c>
      <c r="F57" s="1401">
        <v>0.1</v>
      </c>
      <c r="G57" s="1216">
        <v>-0.5</v>
      </c>
      <c r="H57" s="1216">
        <v>3</v>
      </c>
      <c r="I57" s="1215">
        <v>0.51</v>
      </c>
      <c r="J57" s="1215">
        <v>3</v>
      </c>
    </row>
    <row r="58" spans="1:10">
      <c r="A58" s="1212" t="s">
        <v>59</v>
      </c>
      <c r="B58" s="1212" t="s">
        <v>345</v>
      </c>
      <c r="C58" s="1212" t="s">
        <v>331</v>
      </c>
      <c r="D58" s="1212" t="s">
        <v>322</v>
      </c>
      <c r="E58" s="1401">
        <v>-0.1</v>
      </c>
      <c r="F58" s="1401">
        <v>0.1</v>
      </c>
      <c r="G58" s="1216">
        <v>-0.5</v>
      </c>
      <c r="H58" s="1216">
        <v>3</v>
      </c>
      <c r="I58" s="1215">
        <v>0.51</v>
      </c>
      <c r="J58" s="1215">
        <v>3</v>
      </c>
    </row>
    <row r="59" spans="1:10">
      <c r="A59" s="1212" t="s">
        <v>59</v>
      </c>
      <c r="B59" s="1212" t="s">
        <v>345</v>
      </c>
      <c r="C59" s="1212" t="s">
        <v>33</v>
      </c>
      <c r="D59" s="1212" t="s">
        <v>322</v>
      </c>
      <c r="E59" s="1401">
        <v>-0.1</v>
      </c>
      <c r="F59" s="1401">
        <v>0.1</v>
      </c>
      <c r="G59" s="1214">
        <v>-0.5</v>
      </c>
      <c r="H59" s="1214">
        <v>3</v>
      </c>
      <c r="I59" s="1215">
        <v>0.51</v>
      </c>
      <c r="J59" s="1215">
        <v>3</v>
      </c>
    </row>
    <row r="60" spans="1:10">
      <c r="A60" s="1212" t="s">
        <v>59</v>
      </c>
      <c r="B60" s="1212" t="s">
        <v>345</v>
      </c>
      <c r="C60" s="1212" t="s">
        <v>330</v>
      </c>
      <c r="D60" s="1212" t="s">
        <v>324</v>
      </c>
      <c r="E60" s="1401">
        <v>-0.1</v>
      </c>
      <c r="F60" s="1401">
        <v>0.1</v>
      </c>
      <c r="G60" s="1216">
        <v>-0.4</v>
      </c>
      <c r="H60" s="1216">
        <v>2.5</v>
      </c>
      <c r="I60" s="1215">
        <v>0.41</v>
      </c>
      <c r="J60" s="1215">
        <v>2.5</v>
      </c>
    </row>
    <row r="61" spans="1:10">
      <c r="A61" s="1212" t="s">
        <v>59</v>
      </c>
      <c r="B61" s="1212" t="s">
        <v>345</v>
      </c>
      <c r="C61" s="1212" t="s">
        <v>331</v>
      </c>
      <c r="D61" s="1212" t="s">
        <v>324</v>
      </c>
      <c r="E61" s="1401">
        <v>-0.1</v>
      </c>
      <c r="F61" s="1401">
        <v>0.1</v>
      </c>
      <c r="G61" s="1216">
        <v>-0.4</v>
      </c>
      <c r="H61" s="1216">
        <v>2.5</v>
      </c>
      <c r="I61" s="1215">
        <v>0.41</v>
      </c>
      <c r="J61" s="1215">
        <v>2.5</v>
      </c>
    </row>
    <row r="62" spans="1:10">
      <c r="A62" s="1212" t="s">
        <v>59</v>
      </c>
      <c r="B62" s="1212" t="s">
        <v>345</v>
      </c>
      <c r="C62" s="1212" t="s">
        <v>33</v>
      </c>
      <c r="D62" s="1212" t="s">
        <v>324</v>
      </c>
      <c r="E62" s="1401">
        <v>-0.1</v>
      </c>
      <c r="F62" s="1401">
        <v>0.1</v>
      </c>
      <c r="G62" s="1214">
        <v>-0.4</v>
      </c>
      <c r="H62" s="1214">
        <v>2.5</v>
      </c>
      <c r="I62" s="1215">
        <v>0.41</v>
      </c>
      <c r="J62" s="1215">
        <v>2.5</v>
      </c>
    </row>
    <row r="63" spans="1:10">
      <c r="A63" s="1212"/>
      <c r="B63" s="1212"/>
      <c r="C63" s="1212"/>
      <c r="D63" s="1212"/>
      <c r="E63" s="1212"/>
      <c r="F63" s="1212"/>
      <c r="G63" s="1212"/>
      <c r="H63" s="1212"/>
      <c r="I63" s="1212"/>
      <c r="J63" s="1212"/>
    </row>
    <row r="64" spans="1:10">
      <c r="A64" s="1212" t="s">
        <v>142</v>
      </c>
      <c r="B64" s="1212" t="s">
        <v>346</v>
      </c>
      <c r="C64" s="1212" t="s">
        <v>340</v>
      </c>
      <c r="D64" s="1212" t="s">
        <v>321</v>
      </c>
      <c r="E64" s="1401">
        <v>-0.2</v>
      </c>
      <c r="F64" s="1401">
        <v>0.2</v>
      </c>
      <c r="G64" s="1218">
        <v>-0.02</v>
      </c>
      <c r="H64" s="1218">
        <v>0.02</v>
      </c>
      <c r="I64" s="1215">
        <v>0.2</v>
      </c>
      <c r="J64" s="1215">
        <v>0.2</v>
      </c>
    </row>
    <row r="65" spans="1:10">
      <c r="A65" s="1212" t="s">
        <v>142</v>
      </c>
      <c r="B65" s="1212" t="s">
        <v>346</v>
      </c>
      <c r="C65" s="1212" t="s">
        <v>340</v>
      </c>
      <c r="D65" s="1212" t="s">
        <v>322</v>
      </c>
      <c r="E65" s="1401">
        <v>-0.2</v>
      </c>
      <c r="F65" s="1401">
        <v>0.2</v>
      </c>
      <c r="G65" s="1218">
        <v>-0.4</v>
      </c>
      <c r="H65" s="1218">
        <v>1.4</v>
      </c>
      <c r="I65" s="1215">
        <v>0.45</v>
      </c>
      <c r="J65" s="1215">
        <v>1.41</v>
      </c>
    </row>
    <row r="66" spans="1:10">
      <c r="A66" s="1212" t="s">
        <v>142</v>
      </c>
      <c r="B66" s="1212" t="s">
        <v>346</v>
      </c>
      <c r="C66" s="1212" t="s">
        <v>340</v>
      </c>
      <c r="D66" s="1212" t="s">
        <v>324</v>
      </c>
      <c r="E66" s="1401">
        <v>-0.2</v>
      </c>
      <c r="F66" s="1401">
        <v>0.2</v>
      </c>
      <c r="G66" s="1218">
        <v>-0.5</v>
      </c>
      <c r="H66" s="1218">
        <v>0.5</v>
      </c>
      <c r="I66" s="1215">
        <v>0.54</v>
      </c>
      <c r="J66" s="1215">
        <v>0.54</v>
      </c>
    </row>
    <row r="67" spans="1:10">
      <c r="A67" s="1212"/>
      <c r="B67" s="1212"/>
      <c r="C67" s="1212"/>
      <c r="D67" s="1212"/>
      <c r="E67" s="1212"/>
      <c r="F67" s="1212"/>
      <c r="G67" s="1212"/>
      <c r="H67" s="1212"/>
      <c r="I67" s="1212"/>
      <c r="J67" s="1212"/>
    </row>
    <row r="68" spans="1:10">
      <c r="A68" s="1212" t="s">
        <v>113</v>
      </c>
      <c r="B68" s="1212" t="s">
        <v>347</v>
      </c>
      <c r="C68" s="1212" t="s">
        <v>348</v>
      </c>
      <c r="D68" s="1212" t="s">
        <v>321</v>
      </c>
      <c r="E68" s="1214">
        <v>-0.05</v>
      </c>
      <c r="F68" s="1214">
        <v>0.05</v>
      </c>
      <c r="G68" s="1219">
        <v>-0.02</v>
      </c>
      <c r="H68" s="1219">
        <v>0.02</v>
      </c>
      <c r="I68" s="1215">
        <v>0.05</v>
      </c>
      <c r="J68" s="1215">
        <v>0.05</v>
      </c>
    </row>
    <row r="69" spans="1:10">
      <c r="A69" s="1212" t="s">
        <v>113</v>
      </c>
      <c r="B69" s="1212" t="s">
        <v>347</v>
      </c>
      <c r="C69" s="1212" t="s">
        <v>348</v>
      </c>
      <c r="D69" s="1212" t="s">
        <v>322</v>
      </c>
      <c r="E69" s="1214">
        <v>-0.05</v>
      </c>
      <c r="F69" s="1214">
        <v>0.05</v>
      </c>
      <c r="G69" s="1219">
        <v>-0.4</v>
      </c>
      <c r="H69" s="1219">
        <v>1.4</v>
      </c>
      <c r="I69" s="1215">
        <v>0.4</v>
      </c>
      <c r="J69" s="1215">
        <v>1.4</v>
      </c>
    </row>
    <row r="70" spans="1:10">
      <c r="A70" s="1212" t="s">
        <v>113</v>
      </c>
      <c r="B70" s="1212" t="s">
        <v>347</v>
      </c>
      <c r="C70" s="1212" t="s">
        <v>348</v>
      </c>
      <c r="D70" s="1212" t="s">
        <v>324</v>
      </c>
      <c r="E70" s="1214">
        <v>-0.05</v>
      </c>
      <c r="F70" s="1214">
        <v>0.05</v>
      </c>
      <c r="G70" s="1219">
        <v>-0.5</v>
      </c>
      <c r="H70" s="1219">
        <v>0.5</v>
      </c>
      <c r="I70" s="1215">
        <v>0.5</v>
      </c>
      <c r="J70" s="1215">
        <v>0.5</v>
      </c>
    </row>
    <row r="71" spans="1:10">
      <c r="A71" s="1212" t="s">
        <v>113</v>
      </c>
      <c r="B71" s="1212" t="s">
        <v>347</v>
      </c>
      <c r="C71" s="1212" t="s">
        <v>349</v>
      </c>
      <c r="D71" s="1212" t="s">
        <v>321</v>
      </c>
      <c r="E71" s="1218">
        <v>-0.1</v>
      </c>
      <c r="F71" s="1218">
        <v>0.1</v>
      </c>
      <c r="G71" s="1219">
        <v>-0.04</v>
      </c>
      <c r="H71" s="1219">
        <v>0.04</v>
      </c>
      <c r="I71" s="1215">
        <v>0.11</v>
      </c>
      <c r="J71" s="1215">
        <v>0.11</v>
      </c>
    </row>
    <row r="72" spans="1:10">
      <c r="A72" s="1212" t="s">
        <v>113</v>
      </c>
      <c r="B72" s="1212" t="s">
        <v>347</v>
      </c>
      <c r="C72" s="1212" t="s">
        <v>349</v>
      </c>
      <c r="D72" s="1212" t="s">
        <v>322</v>
      </c>
      <c r="E72" s="1218">
        <v>-0.1</v>
      </c>
      <c r="F72" s="1218">
        <v>0.1</v>
      </c>
      <c r="G72" s="1219">
        <v>-0.7</v>
      </c>
      <c r="H72" s="1219">
        <v>1.5</v>
      </c>
      <c r="I72" s="1215">
        <v>0.71</v>
      </c>
      <c r="J72" s="1215">
        <v>1.5</v>
      </c>
    </row>
    <row r="73" spans="1:10">
      <c r="A73" s="1212" t="s">
        <v>113</v>
      </c>
      <c r="B73" s="1212" t="s">
        <v>347</v>
      </c>
      <c r="C73" s="1212" t="s">
        <v>349</v>
      </c>
      <c r="D73" s="1212" t="s">
        <v>324</v>
      </c>
      <c r="E73" s="1218">
        <v>-0.1</v>
      </c>
      <c r="F73" s="1218">
        <v>0.1</v>
      </c>
      <c r="G73" s="1219">
        <v>-0.56999999999999995</v>
      </c>
      <c r="H73" s="1219">
        <v>1</v>
      </c>
      <c r="I73" s="1215">
        <v>0.57999999999999996</v>
      </c>
      <c r="J73" s="1215">
        <v>1</v>
      </c>
    </row>
    <row r="74" spans="1:10">
      <c r="A74" s="1212" t="s">
        <v>113</v>
      </c>
      <c r="B74" s="1212" t="s">
        <v>347</v>
      </c>
      <c r="C74" s="1212" t="s">
        <v>331</v>
      </c>
      <c r="D74" s="1212" t="s">
        <v>321</v>
      </c>
      <c r="E74" s="1214">
        <v>-0.05</v>
      </c>
      <c r="F74" s="1214">
        <v>0.05</v>
      </c>
      <c r="G74" s="1219">
        <v>-0.02</v>
      </c>
      <c r="H74" s="1219">
        <v>0.02</v>
      </c>
      <c r="I74" s="1215">
        <v>0.05</v>
      </c>
      <c r="J74" s="1215">
        <v>0.05</v>
      </c>
    </row>
    <row r="75" spans="1:10">
      <c r="A75" s="1212" t="s">
        <v>113</v>
      </c>
      <c r="B75" s="1212" t="s">
        <v>347</v>
      </c>
      <c r="C75" s="1212" t="s">
        <v>331</v>
      </c>
      <c r="D75" s="1212" t="s">
        <v>322</v>
      </c>
      <c r="E75" s="1214">
        <v>-0.05</v>
      </c>
      <c r="F75" s="1214">
        <v>0.05</v>
      </c>
      <c r="G75" s="1219">
        <v>-0.4</v>
      </c>
      <c r="H75" s="1219">
        <v>1.4</v>
      </c>
      <c r="I75" s="1215">
        <v>0.4</v>
      </c>
      <c r="J75" s="1215">
        <v>1.4</v>
      </c>
    </row>
    <row r="76" spans="1:10">
      <c r="A76" s="1212" t="s">
        <v>113</v>
      </c>
      <c r="B76" s="1212" t="s">
        <v>347</v>
      </c>
      <c r="C76" s="1212" t="s">
        <v>331</v>
      </c>
      <c r="D76" s="1212" t="s">
        <v>324</v>
      </c>
      <c r="E76" s="1214">
        <v>-0.05</v>
      </c>
      <c r="F76" s="1214">
        <v>0.05</v>
      </c>
      <c r="G76" s="1219">
        <v>-0.5</v>
      </c>
      <c r="H76" s="1219">
        <v>0.5</v>
      </c>
      <c r="I76" s="1215">
        <v>0.5</v>
      </c>
      <c r="J76" s="1215">
        <v>0.5</v>
      </c>
    </row>
    <row r="77" spans="1:10">
      <c r="A77" s="1220"/>
      <c r="B77" s="1220"/>
      <c r="C77" s="1220"/>
      <c r="D77" s="1220"/>
      <c r="E77" s="1212"/>
      <c r="F77" s="1212"/>
      <c r="G77" s="1212"/>
      <c r="H77" s="1212"/>
      <c r="I77" s="1212"/>
      <c r="J77" s="1212"/>
    </row>
    <row r="78" spans="1:10">
      <c r="A78" s="1221" t="s">
        <v>350</v>
      </c>
      <c r="B78" s="1221" t="s">
        <v>351</v>
      </c>
      <c r="C78" s="1221" t="s">
        <v>340</v>
      </c>
      <c r="D78" s="1220" t="s">
        <v>352</v>
      </c>
      <c r="E78" s="1218">
        <v>-0.05</v>
      </c>
      <c r="F78" s="1218">
        <v>0.05</v>
      </c>
      <c r="G78" s="1218">
        <v>-0.04</v>
      </c>
      <c r="H78" s="1218">
        <v>0.04</v>
      </c>
      <c r="I78" s="1215">
        <v>0.06</v>
      </c>
      <c r="J78" s="1215">
        <v>0.06</v>
      </c>
    </row>
    <row r="79" spans="1:10">
      <c r="A79" s="1221" t="s">
        <v>350</v>
      </c>
      <c r="B79" s="1221" t="s">
        <v>351</v>
      </c>
      <c r="C79" s="1221" t="s">
        <v>340</v>
      </c>
      <c r="D79" s="1220" t="s">
        <v>353</v>
      </c>
      <c r="E79" s="1218">
        <v>-0.05</v>
      </c>
      <c r="F79" s="1218">
        <v>0.05</v>
      </c>
      <c r="G79" s="1218">
        <v>-0.7</v>
      </c>
      <c r="H79" s="1218">
        <v>1.5</v>
      </c>
      <c r="I79" s="1215">
        <v>0.7</v>
      </c>
      <c r="J79" s="1215">
        <v>1.5</v>
      </c>
    </row>
    <row r="80" spans="1:10">
      <c r="A80" s="1221" t="s">
        <v>350</v>
      </c>
      <c r="B80" s="1221" t="s">
        <v>351</v>
      </c>
      <c r="C80" s="1221" t="s">
        <v>340</v>
      </c>
      <c r="D80" s="1220" t="s">
        <v>354</v>
      </c>
      <c r="E80" s="1218">
        <v>-0.05</v>
      </c>
      <c r="F80" s="1218">
        <v>0.05</v>
      </c>
      <c r="G80" s="1218">
        <v>-0.56999999999999995</v>
      </c>
      <c r="H80" s="1218">
        <v>1</v>
      </c>
      <c r="I80" s="1215">
        <v>0.56999999999999995</v>
      </c>
      <c r="J80" s="1215">
        <v>1</v>
      </c>
    </row>
    <row r="81" spans="1:10">
      <c r="A81" s="1221" t="s">
        <v>355</v>
      </c>
      <c r="B81" s="1221" t="s">
        <v>356</v>
      </c>
      <c r="C81" s="1221" t="s">
        <v>340</v>
      </c>
      <c r="D81" s="1220" t="s">
        <v>352</v>
      </c>
      <c r="E81" s="1218">
        <v>-0.05</v>
      </c>
      <c r="F81" s="1218">
        <v>0.05</v>
      </c>
      <c r="G81" s="1219">
        <v>-0.02</v>
      </c>
      <c r="H81" s="1219">
        <v>0.02</v>
      </c>
      <c r="I81" s="1215">
        <v>0.05</v>
      </c>
      <c r="J81" s="1215">
        <v>0.05</v>
      </c>
    </row>
    <row r="82" spans="1:10">
      <c r="A82" s="1221" t="s">
        <v>355</v>
      </c>
      <c r="B82" s="1221" t="s">
        <v>356</v>
      </c>
      <c r="C82" s="1221" t="s">
        <v>340</v>
      </c>
      <c r="D82" s="1220" t="s">
        <v>353</v>
      </c>
      <c r="E82" s="1218">
        <v>-0.05</v>
      </c>
      <c r="F82" s="1218">
        <v>0.05</v>
      </c>
      <c r="G82" s="1218">
        <v>-0.4</v>
      </c>
      <c r="H82" s="1218">
        <v>1.4</v>
      </c>
      <c r="I82" s="1215">
        <v>0.4</v>
      </c>
      <c r="J82" s="1215">
        <v>1.4</v>
      </c>
    </row>
    <row r="83" spans="1:10">
      <c r="A83" s="1221" t="s">
        <v>355</v>
      </c>
      <c r="B83" s="1221" t="s">
        <v>356</v>
      </c>
      <c r="C83" s="1221" t="s">
        <v>340</v>
      </c>
      <c r="D83" s="1220" t="s">
        <v>354</v>
      </c>
      <c r="E83" s="1218">
        <v>-0.05</v>
      </c>
      <c r="F83" s="1218">
        <v>0.05</v>
      </c>
      <c r="G83" s="1218">
        <v>-0.5</v>
      </c>
      <c r="H83" s="1218">
        <v>0.5</v>
      </c>
      <c r="I83" s="1215">
        <v>0.5</v>
      </c>
      <c r="J83" s="1215">
        <v>0.5</v>
      </c>
    </row>
    <row r="84" spans="1:10">
      <c r="A84" s="1221"/>
      <c r="B84" s="1221"/>
      <c r="C84" s="1221"/>
      <c r="D84" s="1221"/>
      <c r="E84" s="1212"/>
      <c r="F84" s="1212"/>
      <c r="G84" s="1212"/>
      <c r="H84" s="1212"/>
      <c r="I84" s="1212"/>
      <c r="J84" s="1212"/>
    </row>
    <row r="85" spans="1:10">
      <c r="A85" s="1222" t="s">
        <v>357</v>
      </c>
      <c r="B85" s="1222"/>
      <c r="C85" s="1221"/>
      <c r="D85" s="1221"/>
      <c r="E85" s="1212"/>
      <c r="F85" s="1212"/>
      <c r="G85" s="1212"/>
      <c r="H85" s="1212"/>
      <c r="I85" s="1212"/>
      <c r="J85" s="1212"/>
    </row>
    <row r="86" spans="1:10">
      <c r="A86" s="1220" t="s">
        <v>59</v>
      </c>
      <c r="B86" s="1220" t="s">
        <v>358</v>
      </c>
      <c r="C86" s="1220" t="s">
        <v>331</v>
      </c>
      <c r="D86" s="1220" t="s">
        <v>352</v>
      </c>
      <c r="E86" s="1223">
        <v>-0.35</v>
      </c>
      <c r="F86" s="1223">
        <v>0.35</v>
      </c>
      <c r="G86" s="1212"/>
      <c r="H86" s="1212"/>
      <c r="I86" s="1215">
        <v>0.35</v>
      </c>
      <c r="J86" s="1215">
        <v>0.35</v>
      </c>
    </row>
    <row r="87" spans="1:10">
      <c r="A87" s="1220" t="s">
        <v>59</v>
      </c>
      <c r="B87" s="1220" t="s">
        <v>359</v>
      </c>
      <c r="C87" s="1220" t="s">
        <v>331</v>
      </c>
      <c r="D87" s="1220" t="s">
        <v>352</v>
      </c>
      <c r="E87" s="1223">
        <v>-0.5</v>
      </c>
      <c r="F87" s="1223">
        <v>0.5</v>
      </c>
      <c r="G87" s="1212"/>
      <c r="H87" s="1212"/>
      <c r="I87" s="1215">
        <v>0.5</v>
      </c>
      <c r="J87" s="1215">
        <v>0.5</v>
      </c>
    </row>
    <row r="88" spans="1:10">
      <c r="A88" s="1220" t="s">
        <v>84</v>
      </c>
      <c r="B88" s="1221" t="s">
        <v>360</v>
      </c>
      <c r="C88" s="1220" t="s">
        <v>331</v>
      </c>
      <c r="D88" s="1220" t="s">
        <v>352</v>
      </c>
      <c r="E88" s="1223">
        <v>-0.5</v>
      </c>
      <c r="F88" s="1223">
        <v>0.5</v>
      </c>
      <c r="G88" s="1212"/>
      <c r="H88" s="1212"/>
      <c r="I88" s="1215">
        <v>0.5</v>
      </c>
      <c r="J88" s="1215">
        <v>0.5</v>
      </c>
    </row>
    <row r="89" spans="1:10">
      <c r="A89" s="1220" t="s">
        <v>84</v>
      </c>
      <c r="B89" s="1221" t="s">
        <v>361</v>
      </c>
      <c r="C89" s="1220" t="s">
        <v>331</v>
      </c>
      <c r="D89" s="1220" t="s">
        <v>352</v>
      </c>
      <c r="E89" s="1223">
        <v>-0.5</v>
      </c>
      <c r="F89" s="1223">
        <v>0.5</v>
      </c>
      <c r="G89" s="1212"/>
      <c r="H89" s="1212"/>
      <c r="I89" s="1215">
        <v>0.5</v>
      </c>
      <c r="J89" s="1215">
        <v>0.5</v>
      </c>
    </row>
    <row r="90" spans="1:10">
      <c r="A90" s="1220" t="s">
        <v>48</v>
      </c>
      <c r="B90" s="1220" t="s">
        <v>362</v>
      </c>
      <c r="C90" s="1220" t="s">
        <v>331</v>
      </c>
      <c r="D90" s="1220" t="s">
        <v>352</v>
      </c>
      <c r="E90" s="1223">
        <v>-0.35</v>
      </c>
      <c r="F90" s="1223">
        <v>0.35</v>
      </c>
      <c r="G90" s="1212"/>
      <c r="H90" s="1212"/>
      <c r="I90" s="1215">
        <v>0.35</v>
      </c>
      <c r="J90" s="1215">
        <v>0.35</v>
      </c>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4688-AAC9-4896-A9CA-7C2C964BC80E}">
  <sheetPr codeName="Blad64">
    <tabColor rgb="FF00B050"/>
    <pageSetUpPr fitToPage="1"/>
  </sheetPr>
  <dimension ref="A1:X81"/>
  <sheetViews>
    <sheetView zoomScaleNormal="100" workbookViewId="0">
      <selection activeCell="A2" sqref="A2"/>
    </sheetView>
  </sheetViews>
  <sheetFormatPr defaultColWidth="10.6640625" defaultRowHeight="12.75"/>
  <cols>
    <col min="1" max="1" width="10.6640625" style="12"/>
    <col min="2" max="2" width="14.6640625" style="12" customWidth="1"/>
    <col min="3" max="23" width="15.33203125" style="12" customWidth="1"/>
    <col min="24" max="24" width="21.83203125" style="12" customWidth="1"/>
    <col min="25" max="16384" width="10.6640625" style="12"/>
  </cols>
  <sheetData>
    <row r="1" spans="1:24" ht="30.75" customHeight="1">
      <c r="A1" s="1869" t="s">
        <v>10</v>
      </c>
      <c r="B1" s="1869"/>
      <c r="C1" s="1869"/>
      <c r="D1" s="1869"/>
      <c r="E1" s="1026"/>
      <c r="F1" s="1026"/>
    </row>
    <row r="2" spans="1:24" ht="20.25">
      <c r="A2" s="134" t="s">
        <v>2234</v>
      </c>
    </row>
    <row r="3" spans="1:24" ht="15">
      <c r="A3" s="1791"/>
      <c r="B3" s="1792" t="s">
        <v>2235</v>
      </c>
      <c r="C3" s="2016" t="s">
        <v>472</v>
      </c>
      <c r="D3" s="2017"/>
      <c r="E3" s="2017"/>
      <c r="F3" s="2018"/>
      <c r="G3" s="2016" t="s">
        <v>2236</v>
      </c>
      <c r="H3" s="2017"/>
      <c r="I3" s="2017"/>
      <c r="J3" s="2018"/>
      <c r="K3" s="2016" t="s">
        <v>2237</v>
      </c>
      <c r="L3" s="2017"/>
      <c r="M3" s="2017"/>
      <c r="N3" s="2018"/>
      <c r="O3" s="1793" t="s">
        <v>2238</v>
      </c>
      <c r="P3" s="2016" t="s">
        <v>2239</v>
      </c>
      <c r="Q3" s="2017"/>
      <c r="R3" s="2017"/>
      <c r="S3" s="2018"/>
      <c r="T3" s="2016" t="s">
        <v>2240</v>
      </c>
      <c r="U3" s="2017"/>
      <c r="V3" s="2017"/>
      <c r="W3" s="2018"/>
      <c r="X3" s="590" t="s">
        <v>470</v>
      </c>
    </row>
    <row r="4" spans="1:24">
      <c r="A4" s="1154"/>
      <c r="B4" s="1296"/>
      <c r="C4" s="1297" t="s">
        <v>245</v>
      </c>
      <c r="D4" s="1298" t="s">
        <v>331</v>
      </c>
      <c r="E4" s="1298" t="s">
        <v>2241</v>
      </c>
      <c r="F4" s="1298" t="s">
        <v>33</v>
      </c>
      <c r="G4" s="1297" t="s">
        <v>245</v>
      </c>
      <c r="H4" s="1298" t="s">
        <v>331</v>
      </c>
      <c r="I4" s="1298" t="s">
        <v>2241</v>
      </c>
      <c r="J4" s="1298" t="s">
        <v>33</v>
      </c>
      <c r="K4" s="1297" t="s">
        <v>245</v>
      </c>
      <c r="L4" s="1298" t="s">
        <v>331</v>
      </c>
      <c r="M4" s="1298" t="s">
        <v>2241</v>
      </c>
      <c r="N4" s="1298" t="s">
        <v>33</v>
      </c>
      <c r="O4" s="1297" t="s">
        <v>245</v>
      </c>
      <c r="P4" s="1297" t="s">
        <v>245</v>
      </c>
      <c r="Q4" s="1342" t="s">
        <v>331</v>
      </c>
      <c r="R4" s="1298" t="s">
        <v>2241</v>
      </c>
      <c r="S4" s="1342" t="s">
        <v>33</v>
      </c>
      <c r="T4" s="1297" t="s">
        <v>245</v>
      </c>
      <c r="U4" s="1342" t="s">
        <v>331</v>
      </c>
      <c r="V4" s="1298" t="s">
        <v>2241</v>
      </c>
      <c r="W4" s="1342" t="s">
        <v>33</v>
      </c>
      <c r="X4" s="590" t="s">
        <v>331</v>
      </c>
    </row>
    <row r="5" spans="1:24">
      <c r="A5" s="1794"/>
      <c r="B5" s="1795" t="s">
        <v>1732</v>
      </c>
      <c r="C5" s="239"/>
      <c r="D5" s="239"/>
      <c r="E5" s="239"/>
      <c r="F5" s="239"/>
      <c r="G5" s="239"/>
      <c r="H5" s="239"/>
      <c r="I5" s="239"/>
      <c r="J5" s="239"/>
      <c r="K5" s="239"/>
      <c r="L5" s="239"/>
      <c r="M5" s="239"/>
      <c r="N5" s="239"/>
      <c r="O5" s="239"/>
      <c r="P5" s="239"/>
      <c r="Q5" s="239"/>
      <c r="R5" s="239"/>
      <c r="S5" s="239"/>
      <c r="T5" s="239"/>
      <c r="U5" s="239"/>
      <c r="V5" s="239"/>
      <c r="W5" s="239"/>
      <c r="X5" s="1453"/>
    </row>
    <row r="6" spans="1:24">
      <c r="A6" s="17"/>
      <c r="B6" s="16"/>
      <c r="X6" s="19"/>
    </row>
    <row r="7" spans="1:24">
      <c r="A7" s="187">
        <v>1990</v>
      </c>
      <c r="B7" s="1028">
        <v>1201.578074241454</v>
      </c>
      <c r="C7" s="295">
        <v>8.4824959746768602</v>
      </c>
      <c r="D7" s="295">
        <v>346.511627906976</v>
      </c>
      <c r="E7" s="295">
        <v>0</v>
      </c>
      <c r="F7" s="295">
        <v>8.779052589925131</v>
      </c>
      <c r="G7" s="295">
        <v>5.5007993384450096</v>
      </c>
      <c r="H7" s="295">
        <v>568.15970918648395</v>
      </c>
      <c r="I7" s="295">
        <v>0</v>
      </c>
      <c r="J7" s="295">
        <v>5.6679851166946094</v>
      </c>
      <c r="K7" s="295">
        <v>0.39528348134994601</v>
      </c>
      <c r="L7" s="295">
        <v>18.521996524421301</v>
      </c>
      <c r="M7" s="295">
        <v>0</v>
      </c>
      <c r="N7" s="295">
        <v>7.44196803790381</v>
      </c>
      <c r="O7" s="295">
        <v>30.411279974571499</v>
      </c>
      <c r="P7" s="295">
        <v>16.679763361997999</v>
      </c>
      <c r="Q7" s="295">
        <v>133.785745921439</v>
      </c>
      <c r="R7" s="295">
        <v>0</v>
      </c>
      <c r="S7" s="295">
        <v>24.679020704964298</v>
      </c>
      <c r="T7" s="295">
        <v>0.59667695476902904</v>
      </c>
      <c r="U7" s="295">
        <v>2.0476799820721503</v>
      </c>
      <c r="V7" s="295">
        <v>0</v>
      </c>
      <c r="W7" s="295">
        <v>4.7838597101474399E-4</v>
      </c>
      <c r="X7" s="604">
        <v>23.916510798792299</v>
      </c>
    </row>
    <row r="8" spans="1:24">
      <c r="A8" s="187">
        <v>1991</v>
      </c>
      <c r="B8" s="1028">
        <v>1198.3464825733286</v>
      </c>
      <c r="C8" s="295">
        <v>8.5295521077152507</v>
      </c>
      <c r="D8" s="295">
        <v>334.88372093023202</v>
      </c>
      <c r="E8" s="295">
        <v>0</v>
      </c>
      <c r="F8" s="295">
        <v>9.3509905398082012</v>
      </c>
      <c r="G8" s="295">
        <v>5.1624180595999301</v>
      </c>
      <c r="H8" s="295">
        <v>568.64816551617798</v>
      </c>
      <c r="I8" s="295">
        <v>0</v>
      </c>
      <c r="J8" s="295">
        <v>5.9976017768360306</v>
      </c>
      <c r="K8" s="295">
        <v>0.38858383389487899</v>
      </c>
      <c r="L8" s="295">
        <v>18.594275714953003</v>
      </c>
      <c r="M8" s="295">
        <v>0</v>
      </c>
      <c r="N8" s="295">
        <v>7.8887504697909696</v>
      </c>
      <c r="O8" s="295">
        <v>30.409843295139598</v>
      </c>
      <c r="P8" s="295">
        <v>16.5868116316136</v>
      </c>
      <c r="Q8" s="295">
        <v>138.52029531504999</v>
      </c>
      <c r="R8" s="295">
        <v>0</v>
      </c>
      <c r="S8" s="295">
        <v>26.1073313812342</v>
      </c>
      <c r="T8" s="295">
        <v>0.59400733384976501</v>
      </c>
      <c r="U8" s="295">
        <v>2.0737431346983399</v>
      </c>
      <c r="V8" s="295">
        <v>0</v>
      </c>
      <c r="W8" s="295">
        <v>5.8828302716123701E-4</v>
      </c>
      <c r="X8" s="604">
        <v>24.609803249707699</v>
      </c>
    </row>
    <row r="9" spans="1:24">
      <c r="A9" s="187">
        <v>1992</v>
      </c>
      <c r="B9" s="1028">
        <v>1187.4492343097684</v>
      </c>
      <c r="C9" s="295">
        <v>8.3785491603931899</v>
      </c>
      <c r="D9" s="295">
        <v>330.23255813953398</v>
      </c>
      <c r="E9" s="295">
        <v>0</v>
      </c>
      <c r="F9" s="295">
        <v>9.3899803966882107</v>
      </c>
      <c r="G9" s="295">
        <v>4.7780321972399404</v>
      </c>
      <c r="H9" s="295">
        <v>560.26102573737501</v>
      </c>
      <c r="I9" s="295">
        <v>0</v>
      </c>
      <c r="J9" s="295">
        <v>5.94014270443461</v>
      </c>
      <c r="K9" s="295">
        <v>0.38377977209010999</v>
      </c>
      <c r="L9" s="295">
        <v>18.342388693327699</v>
      </c>
      <c r="M9" s="295">
        <v>0</v>
      </c>
      <c r="N9" s="295">
        <v>7.9077684065022407</v>
      </c>
      <c r="O9" s="295">
        <v>30.363804199984202</v>
      </c>
      <c r="P9" s="295">
        <v>16.456938540094299</v>
      </c>
      <c r="Q9" s="295">
        <v>139.85560332801398</v>
      </c>
      <c r="R9" s="295">
        <v>0</v>
      </c>
      <c r="S9" s="295">
        <v>26.145148069042499</v>
      </c>
      <c r="T9" s="295">
        <v>0.59034972430991106</v>
      </c>
      <c r="U9" s="295">
        <v>2.0739460559187801</v>
      </c>
      <c r="V9" s="295">
        <v>0</v>
      </c>
      <c r="W9" s="295">
        <v>6.1384316629996499E-4</v>
      </c>
      <c r="X9" s="604">
        <v>26.348605341653702</v>
      </c>
    </row>
    <row r="10" spans="1:24">
      <c r="A10" s="187">
        <v>1993</v>
      </c>
      <c r="B10" s="1028">
        <v>1171.6998222137256</v>
      </c>
      <c r="C10" s="295">
        <v>8.2363524031428597</v>
      </c>
      <c r="D10" s="295">
        <v>330.23255813953398</v>
      </c>
      <c r="E10" s="295">
        <v>0</v>
      </c>
      <c r="F10" s="295">
        <v>9.33445970625759</v>
      </c>
      <c r="G10" s="295">
        <v>4.3864126448792096</v>
      </c>
      <c r="H10" s="295">
        <v>544.89346430789806</v>
      </c>
      <c r="I10" s="295">
        <v>0</v>
      </c>
      <c r="J10" s="295">
        <v>5.7275057437719603</v>
      </c>
      <c r="K10" s="295">
        <v>0.37150437813916803</v>
      </c>
      <c r="L10" s="295">
        <v>17.8916360279595</v>
      </c>
      <c r="M10" s="295">
        <v>0</v>
      </c>
      <c r="N10" s="295">
        <v>7.8449659770154403</v>
      </c>
      <c r="O10" s="295">
        <v>30.221263233840901</v>
      </c>
      <c r="P10" s="295">
        <v>16.2184703598844</v>
      </c>
      <c r="Q10" s="295">
        <v>141.20023984247601</v>
      </c>
      <c r="R10" s="295">
        <v>0</v>
      </c>
      <c r="S10" s="295">
        <v>25.912230086982298</v>
      </c>
      <c r="T10" s="295">
        <v>0.58562708721485301</v>
      </c>
      <c r="U10" s="295">
        <v>2.0868938096818499</v>
      </c>
      <c r="V10" s="295">
        <v>0</v>
      </c>
      <c r="W10" s="295">
        <v>6.1634627555224903E-4</v>
      </c>
      <c r="X10" s="604">
        <v>26.555622118771797</v>
      </c>
    </row>
    <row r="11" spans="1:24">
      <c r="A11" s="187">
        <v>1994</v>
      </c>
      <c r="B11" s="1028">
        <v>1198.8887125168562</v>
      </c>
      <c r="C11" s="295">
        <v>8.0820414164056498</v>
      </c>
      <c r="D11" s="295">
        <v>330.23255813953398</v>
      </c>
      <c r="E11" s="295">
        <v>0</v>
      </c>
      <c r="F11" s="295">
        <v>9.1661991692947495</v>
      </c>
      <c r="G11" s="295">
        <v>4.4841238074068608</v>
      </c>
      <c r="H11" s="295">
        <v>572.48378317455604</v>
      </c>
      <c r="I11" s="295">
        <v>0</v>
      </c>
      <c r="J11" s="295">
        <v>5.93467141114174</v>
      </c>
      <c r="K11" s="295">
        <v>0.34895860505068099</v>
      </c>
      <c r="L11" s="295">
        <v>17.313597861667397</v>
      </c>
      <c r="M11" s="295">
        <v>0</v>
      </c>
      <c r="N11" s="295">
        <v>7.6867220732542201</v>
      </c>
      <c r="O11" s="295">
        <v>30.133417097954002</v>
      </c>
      <c r="P11" s="295">
        <v>15.9819591600575</v>
      </c>
      <c r="Q11" s="295">
        <v>140.13997814555901</v>
      </c>
      <c r="R11" s="295">
        <v>0</v>
      </c>
      <c r="S11" s="295">
        <v>25.367320648980403</v>
      </c>
      <c r="T11" s="295">
        <v>0.58273307040539502</v>
      </c>
      <c r="U11" s="295">
        <v>2.0742100662587197</v>
      </c>
      <c r="V11" s="295">
        <v>0</v>
      </c>
      <c r="W11" s="295">
        <v>6.1716432961865205E-4</v>
      </c>
      <c r="X11" s="604">
        <v>28.875821504999998</v>
      </c>
    </row>
    <row r="12" spans="1:24">
      <c r="A12" s="187">
        <v>1995</v>
      </c>
      <c r="B12" s="1028">
        <v>1214.3475281689339</v>
      </c>
      <c r="C12" s="295">
        <v>7.9506572182001198</v>
      </c>
      <c r="D12" s="295">
        <v>351.16279069767398</v>
      </c>
      <c r="E12" s="295">
        <v>0</v>
      </c>
      <c r="F12" s="295">
        <v>8.9481190267131794</v>
      </c>
      <c r="G12" s="295">
        <v>4.6047660120418206</v>
      </c>
      <c r="H12" s="295">
        <v>567.33782188476391</v>
      </c>
      <c r="I12" s="295">
        <v>0</v>
      </c>
      <c r="J12" s="295">
        <v>5.7474270723362499</v>
      </c>
      <c r="K12" s="295">
        <v>0.33289766184645098</v>
      </c>
      <c r="L12" s="295">
        <v>16.951847494537201</v>
      </c>
      <c r="M12" s="295">
        <v>0</v>
      </c>
      <c r="N12" s="295">
        <v>7.49813458436976</v>
      </c>
      <c r="O12" s="295">
        <v>29.960896599327402</v>
      </c>
      <c r="P12" s="295">
        <v>15.7542813638716</v>
      </c>
      <c r="Q12" s="295">
        <v>140.35816621679498</v>
      </c>
      <c r="R12" s="295">
        <v>0</v>
      </c>
      <c r="S12" s="295">
        <v>24.723208721395</v>
      </c>
      <c r="T12" s="295">
        <v>0.57836122452953398</v>
      </c>
      <c r="U12" s="295">
        <v>2.0695919295159499</v>
      </c>
      <c r="V12" s="295">
        <v>0</v>
      </c>
      <c r="W12" s="295">
        <v>6.0594820326522196E-4</v>
      </c>
      <c r="X12" s="604">
        <v>30.367954512813601</v>
      </c>
    </row>
    <row r="13" spans="1:24">
      <c r="A13" s="187">
        <v>1996</v>
      </c>
      <c r="B13" s="1028">
        <v>1217.4757410935633</v>
      </c>
      <c r="C13" s="295">
        <v>8.0763717684199907</v>
      </c>
      <c r="D13" s="295">
        <v>324.82598607888599</v>
      </c>
      <c r="E13" s="295">
        <v>0</v>
      </c>
      <c r="F13" s="295">
        <v>8.8941557324235792</v>
      </c>
      <c r="G13" s="295">
        <v>4.60533681570426</v>
      </c>
      <c r="H13" s="295">
        <v>593.46347664394796</v>
      </c>
      <c r="I13" s="295">
        <v>0</v>
      </c>
      <c r="J13" s="295">
        <v>5.9787721686920996</v>
      </c>
      <c r="K13" s="295">
        <v>0.32764871032015103</v>
      </c>
      <c r="L13" s="295">
        <v>16.957005853065802</v>
      </c>
      <c r="M13" s="295">
        <v>0</v>
      </c>
      <c r="N13" s="295">
        <v>7.4467993205400296</v>
      </c>
      <c r="O13" s="295">
        <v>29.7791931185448</v>
      </c>
      <c r="P13" s="295">
        <v>15.575383193853199</v>
      </c>
      <c r="Q13" s="295">
        <v>143.00037226065399</v>
      </c>
      <c r="R13" s="295">
        <v>0</v>
      </c>
      <c r="S13" s="295">
        <v>24.5264230606852</v>
      </c>
      <c r="T13" s="295">
        <v>0.57442322426653591</v>
      </c>
      <c r="U13" s="295">
        <v>2.07309608415048</v>
      </c>
      <c r="V13" s="295">
        <v>0</v>
      </c>
      <c r="W13" s="295">
        <v>6.24486241100463E-4</v>
      </c>
      <c r="X13" s="604">
        <v>31.3706725731681</v>
      </c>
    </row>
    <row r="14" spans="1:24">
      <c r="A14" s="187">
        <v>1997</v>
      </c>
      <c r="B14" s="1028">
        <v>1200.895358711977</v>
      </c>
      <c r="C14" s="295">
        <v>7.9579083232886996</v>
      </c>
      <c r="D14" s="295">
        <v>322.50580046403701</v>
      </c>
      <c r="E14" s="295">
        <v>0</v>
      </c>
      <c r="F14" s="295">
        <v>8.8256022790618704</v>
      </c>
      <c r="G14" s="295">
        <v>4.27639393270639</v>
      </c>
      <c r="H14" s="295">
        <v>576.34633512384494</v>
      </c>
      <c r="I14" s="295">
        <v>0</v>
      </c>
      <c r="J14" s="295">
        <v>5.7603907142258697</v>
      </c>
      <c r="K14" s="295">
        <v>0.31105189201101302</v>
      </c>
      <c r="L14" s="295">
        <v>16.8709941537305</v>
      </c>
      <c r="M14" s="295">
        <v>0</v>
      </c>
      <c r="N14" s="295">
        <v>7.3793494888795204</v>
      </c>
      <c r="O14" s="295">
        <v>29.662767709636402</v>
      </c>
      <c r="P14" s="295">
        <v>15.425460790427501</v>
      </c>
      <c r="Q14" s="295">
        <v>144.40947829099301</v>
      </c>
      <c r="R14" s="295">
        <v>0</v>
      </c>
      <c r="S14" s="295">
        <v>24.285380416113398</v>
      </c>
      <c r="T14" s="295">
        <v>0.57162254279890701</v>
      </c>
      <c r="U14" s="295">
        <v>2.0804493185580601</v>
      </c>
      <c r="V14" s="295">
        <v>0</v>
      </c>
      <c r="W14" s="295">
        <v>6.5482843425814993E-4</v>
      </c>
      <c r="X14" s="604">
        <v>34.225718443229603</v>
      </c>
    </row>
    <row r="15" spans="1:24">
      <c r="A15" s="187">
        <v>1998</v>
      </c>
      <c r="B15" s="1028">
        <v>1197.3341031732812</v>
      </c>
      <c r="C15" s="295">
        <v>7.8674460816298497</v>
      </c>
      <c r="D15" s="295">
        <v>320.185614849187</v>
      </c>
      <c r="E15" s="295">
        <v>0</v>
      </c>
      <c r="F15" s="295">
        <v>8.7639084289553804</v>
      </c>
      <c r="G15" s="295">
        <v>4.0638183095644695</v>
      </c>
      <c r="H15" s="295">
        <v>572.69522045532699</v>
      </c>
      <c r="I15" s="295">
        <v>0</v>
      </c>
      <c r="J15" s="295">
        <v>5.6548109323741702</v>
      </c>
      <c r="K15" s="295">
        <v>0.29732235246447802</v>
      </c>
      <c r="L15" s="295">
        <v>16.708081879162098</v>
      </c>
      <c r="M15" s="295">
        <v>0</v>
      </c>
      <c r="N15" s="295">
        <v>7.30670796510974</v>
      </c>
      <c r="O15" s="295">
        <v>29.469014060430098</v>
      </c>
      <c r="P15" s="295">
        <v>15.230235493358901</v>
      </c>
      <c r="Q15" s="295">
        <v>145.18648750440099</v>
      </c>
      <c r="R15" s="295">
        <v>0</v>
      </c>
      <c r="S15" s="295">
        <v>24.029649206951998</v>
      </c>
      <c r="T15" s="295">
        <v>0.567521863063007</v>
      </c>
      <c r="U15" s="295">
        <v>2.07871859887701</v>
      </c>
      <c r="V15" s="295">
        <v>0</v>
      </c>
      <c r="W15" s="295">
        <v>7.1425933140011294E-4</v>
      </c>
      <c r="X15" s="604">
        <v>37.228830933093803</v>
      </c>
    </row>
    <row r="16" spans="1:24">
      <c r="A16" s="187">
        <v>1999</v>
      </c>
      <c r="B16" s="1028">
        <v>1267.8148655006019</v>
      </c>
      <c r="C16" s="295">
        <v>7.7131458653568501</v>
      </c>
      <c r="D16" s="295">
        <v>348.02784222737802</v>
      </c>
      <c r="E16" s="295">
        <v>0</v>
      </c>
      <c r="F16" s="295">
        <v>8.7455991630505689</v>
      </c>
      <c r="G16" s="295">
        <v>4.1217161616699096</v>
      </c>
      <c r="H16" s="295">
        <v>610.72151412844892</v>
      </c>
      <c r="I16" s="295">
        <v>0</v>
      </c>
      <c r="J16" s="295">
        <v>5.9912828764018098</v>
      </c>
      <c r="K16" s="295">
        <v>0.28086809213022601</v>
      </c>
      <c r="L16" s="295">
        <v>16.770245108568901</v>
      </c>
      <c r="M16" s="295">
        <v>0</v>
      </c>
      <c r="N16" s="295">
        <v>7.2776898093460396</v>
      </c>
      <c r="O16" s="295">
        <v>29.273383610013401</v>
      </c>
      <c r="P16" s="295">
        <v>15.0525665178385</v>
      </c>
      <c r="Q16" s="295">
        <v>147.87399472856001</v>
      </c>
      <c r="R16" s="295">
        <v>0</v>
      </c>
      <c r="S16" s="295">
        <v>23.935959337445301</v>
      </c>
      <c r="T16" s="295">
        <v>0.56352099965904801</v>
      </c>
      <c r="U16" s="295">
        <v>2.0960487800165999</v>
      </c>
      <c r="V16" s="295">
        <v>0</v>
      </c>
      <c r="W16" s="295">
        <v>7.83452474403617E-4</v>
      </c>
      <c r="X16" s="604">
        <v>39.368704642242996</v>
      </c>
    </row>
    <row r="17" spans="1:24">
      <c r="A17" s="187">
        <v>2000</v>
      </c>
      <c r="B17" s="1028">
        <v>1244.8658834292087</v>
      </c>
      <c r="C17" s="295">
        <v>7.6271525057456397</v>
      </c>
      <c r="D17" s="295">
        <v>352.66821345707604</v>
      </c>
      <c r="E17" s="295">
        <v>0</v>
      </c>
      <c r="F17" s="295">
        <v>8.5505780892910987</v>
      </c>
      <c r="G17" s="295">
        <v>3.7742261371011798</v>
      </c>
      <c r="H17" s="295">
        <v>582.87618887472797</v>
      </c>
      <c r="I17" s="295">
        <v>0</v>
      </c>
      <c r="J17" s="295">
        <v>5.5892912245492496</v>
      </c>
      <c r="K17" s="295">
        <v>0.2601516367658</v>
      </c>
      <c r="L17" s="295">
        <v>16.888656252542699</v>
      </c>
      <c r="M17" s="295">
        <v>0</v>
      </c>
      <c r="N17" s="295">
        <v>7.10434793538235</v>
      </c>
      <c r="O17" s="295">
        <v>29.0770741789858</v>
      </c>
      <c r="P17" s="295">
        <v>14.835747304508699</v>
      </c>
      <c r="Q17" s="295">
        <v>150.73135370898501</v>
      </c>
      <c r="R17" s="295">
        <v>0</v>
      </c>
      <c r="S17" s="295">
        <v>23.349872540172402</v>
      </c>
      <c r="T17" s="295">
        <v>0.55921787193070094</v>
      </c>
      <c r="U17" s="295">
        <v>2.1067657861888103</v>
      </c>
      <c r="V17" s="295">
        <v>0</v>
      </c>
      <c r="W17" s="295">
        <v>7.680304810079861E-4</v>
      </c>
      <c r="X17" s="604">
        <v>38.8662778947742</v>
      </c>
    </row>
    <row r="18" spans="1:24">
      <c r="A18" s="187">
        <v>2001</v>
      </c>
      <c r="B18" s="1028">
        <v>1245.5806493828982</v>
      </c>
      <c r="C18" s="295">
        <v>7.7823333710895799</v>
      </c>
      <c r="D18" s="295">
        <v>348.02784222737802</v>
      </c>
      <c r="E18" s="295">
        <v>0</v>
      </c>
      <c r="F18" s="295">
        <v>8.3513240849786108</v>
      </c>
      <c r="G18" s="295">
        <v>3.6565319949447299</v>
      </c>
      <c r="H18" s="295">
        <v>587.33607444512802</v>
      </c>
      <c r="I18" s="295">
        <v>0</v>
      </c>
      <c r="J18" s="295">
        <v>5.46286042649783</v>
      </c>
      <c r="K18" s="295">
        <v>0.24374946695104299</v>
      </c>
      <c r="L18" s="295">
        <v>17.065953167947697</v>
      </c>
      <c r="M18" s="295">
        <v>0</v>
      </c>
      <c r="N18" s="295">
        <v>6.9297603750109893</v>
      </c>
      <c r="O18" s="295">
        <v>28.880751196055101</v>
      </c>
      <c r="P18" s="295">
        <v>14.6832167408452</v>
      </c>
      <c r="Q18" s="295">
        <v>154.57994190471899</v>
      </c>
      <c r="R18" s="295">
        <v>0</v>
      </c>
      <c r="S18" s="295">
        <v>22.7822740046471</v>
      </c>
      <c r="T18" s="295">
        <v>0.55545881077394899</v>
      </c>
      <c r="U18" s="295">
        <v>2.13443810964564</v>
      </c>
      <c r="V18" s="295">
        <v>0</v>
      </c>
      <c r="W18" s="295">
        <v>7.5672445086911598E-4</v>
      </c>
      <c r="X18" s="604">
        <v>37.107382331835005</v>
      </c>
    </row>
    <row r="19" spans="1:24">
      <c r="A19" s="187">
        <v>2002</v>
      </c>
      <c r="B19" s="1028">
        <v>1198.3853061803877</v>
      </c>
      <c r="C19" s="295">
        <v>7.7043933600802301</v>
      </c>
      <c r="D19" s="295">
        <v>334.10672853828299</v>
      </c>
      <c r="E19" s="295">
        <v>0</v>
      </c>
      <c r="F19" s="295">
        <v>8.0777521382180506</v>
      </c>
      <c r="G19" s="295">
        <v>3.6791155648002603</v>
      </c>
      <c r="H19" s="295">
        <v>551.13438976175291</v>
      </c>
      <c r="I19" s="295">
        <v>0</v>
      </c>
      <c r="J19" s="295">
        <v>4.9260539450279301</v>
      </c>
      <c r="K19" s="295">
        <v>0.22354906583987</v>
      </c>
      <c r="L19" s="295">
        <v>17.1877921432893</v>
      </c>
      <c r="M19" s="295">
        <v>0</v>
      </c>
      <c r="N19" s="295">
        <v>6.68417691577773</v>
      </c>
      <c r="O19" s="295">
        <v>28.685142484778201</v>
      </c>
      <c r="P19" s="295">
        <v>14.5083866482152</v>
      </c>
      <c r="Q19" s="295">
        <v>157.57205166166699</v>
      </c>
      <c r="R19" s="295">
        <v>0</v>
      </c>
      <c r="S19" s="295">
        <v>21.966658456942497</v>
      </c>
      <c r="T19" s="295">
        <v>0.55139329181253394</v>
      </c>
      <c r="U19" s="295">
        <v>2.1540138025356201</v>
      </c>
      <c r="V19" s="295">
        <v>0</v>
      </c>
      <c r="W19" s="295">
        <v>7.3518340654734303E-4</v>
      </c>
      <c r="X19" s="604">
        <v>39.222973217961105</v>
      </c>
    </row>
    <row r="20" spans="1:24">
      <c r="A20" s="187">
        <v>2003</v>
      </c>
      <c r="B20" s="1028">
        <v>1187.8023507547907</v>
      </c>
      <c r="C20" s="295">
        <v>7.9331775675002598</v>
      </c>
      <c r="D20" s="295">
        <v>336.42691415313203</v>
      </c>
      <c r="E20" s="295">
        <v>0</v>
      </c>
      <c r="F20" s="295">
        <v>7.7527354826366501</v>
      </c>
      <c r="G20" s="295">
        <v>3.5678857762632799</v>
      </c>
      <c r="H20" s="295">
        <v>535.91802263011994</v>
      </c>
      <c r="I20" s="295">
        <v>0</v>
      </c>
      <c r="J20" s="295">
        <v>4.63572990715413</v>
      </c>
      <c r="K20" s="295">
        <v>0.20917625821923999</v>
      </c>
      <c r="L20" s="295">
        <v>17.105621142724601</v>
      </c>
      <c r="M20" s="295">
        <v>0</v>
      </c>
      <c r="N20" s="295">
        <v>6.3988671236236296</v>
      </c>
      <c r="O20" s="295">
        <v>28.490427855500098</v>
      </c>
      <c r="P20" s="295">
        <v>14.419436835390501</v>
      </c>
      <c r="Q20" s="295">
        <v>158.532811502058</v>
      </c>
      <c r="R20" s="295">
        <v>0</v>
      </c>
      <c r="S20" s="295">
        <v>21.021390217344003</v>
      </c>
      <c r="T20" s="295">
        <v>0.54819221943406704</v>
      </c>
      <c r="U20" s="295">
        <v>2.1390430129977198</v>
      </c>
      <c r="V20" s="295">
        <v>0</v>
      </c>
      <c r="W20" s="295">
        <v>7.41900851973481E-4</v>
      </c>
      <c r="X20" s="604">
        <v>42.702177169840795</v>
      </c>
    </row>
    <row r="21" spans="1:24">
      <c r="A21" s="187">
        <v>2004</v>
      </c>
      <c r="B21" s="1028">
        <v>1184.8764824635978</v>
      </c>
      <c r="C21" s="295">
        <v>7.9852769115780102</v>
      </c>
      <c r="D21" s="295">
        <v>322.50580046403701</v>
      </c>
      <c r="E21" s="295">
        <v>0</v>
      </c>
      <c r="F21" s="295">
        <v>7.4180531802230494</v>
      </c>
      <c r="G21" s="295">
        <v>3.60681033542537</v>
      </c>
      <c r="H21" s="295">
        <v>541.66210989045999</v>
      </c>
      <c r="I21" s="295">
        <v>0</v>
      </c>
      <c r="J21" s="295">
        <v>4.5670723794164205</v>
      </c>
      <c r="K21" s="295">
        <v>0.202435492363636</v>
      </c>
      <c r="L21" s="295">
        <v>16.793451808771</v>
      </c>
      <c r="M21" s="295">
        <v>0</v>
      </c>
      <c r="N21" s="295">
        <v>6.1113606353866201</v>
      </c>
      <c r="O21" s="295">
        <v>28.296595927174799</v>
      </c>
      <c r="P21" s="295">
        <v>14.3166465666259</v>
      </c>
      <c r="Q21" s="295">
        <v>159.268550095244</v>
      </c>
      <c r="R21" s="295">
        <v>0</v>
      </c>
      <c r="S21" s="295">
        <v>20.071348691616699</v>
      </c>
      <c r="T21" s="295">
        <v>0.54464488112151899</v>
      </c>
      <c r="U21" s="295">
        <v>2.1186566535333102</v>
      </c>
      <c r="V21" s="295">
        <v>0</v>
      </c>
      <c r="W21" s="295">
        <v>7.4967240512364692E-4</v>
      </c>
      <c r="X21" s="604">
        <v>49.406918878215201</v>
      </c>
    </row>
    <row r="22" spans="1:24">
      <c r="A22" s="187">
        <v>2005</v>
      </c>
      <c r="B22" s="1028">
        <v>1236.3916282712357</v>
      </c>
      <c r="C22" s="295">
        <v>8.0664274976364396</v>
      </c>
      <c r="D22" s="295">
        <v>338.74709976798101</v>
      </c>
      <c r="E22" s="295">
        <v>0</v>
      </c>
      <c r="F22" s="295">
        <v>7.1274147646513795</v>
      </c>
      <c r="G22" s="295">
        <v>4.2381143890196302</v>
      </c>
      <c r="H22" s="295">
        <v>571.71954910230693</v>
      </c>
      <c r="I22" s="295">
        <v>0</v>
      </c>
      <c r="J22" s="295">
        <v>4.6856763338038503</v>
      </c>
      <c r="K22" s="295">
        <v>0.18654780307132598</v>
      </c>
      <c r="L22" s="295">
        <v>16.618968327425101</v>
      </c>
      <c r="M22" s="295">
        <v>0</v>
      </c>
      <c r="N22" s="295">
        <v>5.8555468274462799</v>
      </c>
      <c r="O22" s="295">
        <v>27.8844994452615</v>
      </c>
      <c r="P22" s="295">
        <v>14.1841579162845</v>
      </c>
      <c r="Q22" s="295">
        <v>160.11173126763001</v>
      </c>
      <c r="R22" s="295">
        <v>0</v>
      </c>
      <c r="S22" s="295">
        <v>19.223618660039001</v>
      </c>
      <c r="T22" s="295">
        <v>0.53277972861888001</v>
      </c>
      <c r="U22" s="295">
        <v>2.1011093959700897</v>
      </c>
      <c r="V22" s="295">
        <v>0</v>
      </c>
      <c r="W22" s="295">
        <v>7.7369299325024993E-4</v>
      </c>
      <c r="X22" s="604">
        <v>55.107613351096695</v>
      </c>
    </row>
    <row r="23" spans="1:24">
      <c r="A23" s="187">
        <v>2006</v>
      </c>
      <c r="B23" s="1028">
        <v>1229.8158240136142</v>
      </c>
      <c r="C23" s="295">
        <v>7.9033716138470496</v>
      </c>
      <c r="D23" s="295">
        <v>334.70734569325799</v>
      </c>
      <c r="E23" s="295">
        <v>0</v>
      </c>
      <c r="F23" s="295">
        <v>6.8622195759744198</v>
      </c>
      <c r="G23" s="295">
        <v>4.0751152675928903</v>
      </c>
      <c r="H23" s="295">
        <v>569.26204013718404</v>
      </c>
      <c r="I23" s="295">
        <v>0</v>
      </c>
      <c r="J23" s="295">
        <v>4.4791971334093201</v>
      </c>
      <c r="K23" s="295">
        <v>0.172674711137867</v>
      </c>
      <c r="L23" s="295">
        <v>16.508914046797198</v>
      </c>
      <c r="M23" s="295">
        <v>0</v>
      </c>
      <c r="N23" s="295">
        <v>5.6319157245432399</v>
      </c>
      <c r="O23" s="295">
        <v>27.721800697352101</v>
      </c>
      <c r="P23" s="295">
        <v>13.8728668541284</v>
      </c>
      <c r="Q23" s="295">
        <v>161.76665531207399</v>
      </c>
      <c r="R23" s="295">
        <v>0</v>
      </c>
      <c r="S23" s="295">
        <v>18.481015290074399</v>
      </c>
      <c r="T23" s="295">
        <v>0.52360880864905501</v>
      </c>
      <c r="U23" s="295">
        <v>2.1207201590921398</v>
      </c>
      <c r="V23" s="295">
        <v>0</v>
      </c>
      <c r="W23" s="295">
        <v>7.5995710154116709E-4</v>
      </c>
      <c r="X23" s="604">
        <v>55.725603031398698</v>
      </c>
    </row>
    <row r="24" spans="1:24">
      <c r="A24" s="187">
        <v>2007</v>
      </c>
      <c r="B24" s="1028">
        <v>1250.2695957318049</v>
      </c>
      <c r="C24" s="295">
        <v>7.8397745408280608</v>
      </c>
      <c r="D24" s="295">
        <v>338.12332478196799</v>
      </c>
      <c r="E24" s="295">
        <v>0</v>
      </c>
      <c r="F24" s="295">
        <v>6.61038947672077</v>
      </c>
      <c r="G24" s="295">
        <v>3.8908690410806002</v>
      </c>
      <c r="H24" s="295">
        <v>579.19973330261701</v>
      </c>
      <c r="I24" s="295">
        <v>0</v>
      </c>
      <c r="J24" s="295">
        <v>4.2595570118999904</v>
      </c>
      <c r="K24" s="295">
        <v>0.164671045823716</v>
      </c>
      <c r="L24" s="295">
        <v>16.635692628726702</v>
      </c>
      <c r="M24" s="295">
        <v>0</v>
      </c>
      <c r="N24" s="295">
        <v>5.4129134349308199</v>
      </c>
      <c r="O24" s="295">
        <v>27.283424520235698</v>
      </c>
      <c r="P24" s="295">
        <v>13.680663756743099</v>
      </c>
      <c r="Q24" s="295">
        <v>164.55537007846999</v>
      </c>
      <c r="R24" s="295">
        <v>0</v>
      </c>
      <c r="S24" s="295">
        <v>17.756872485810398</v>
      </c>
      <c r="T24" s="295">
        <v>0.52837601090073394</v>
      </c>
      <c r="U24" s="295">
        <v>2.2101253731289301</v>
      </c>
      <c r="V24" s="295">
        <v>0</v>
      </c>
      <c r="W24" s="295">
        <v>7.5426745415660109E-4</v>
      </c>
      <c r="X24" s="604">
        <v>62.117083974466304</v>
      </c>
    </row>
    <row r="25" spans="1:24">
      <c r="A25" s="187">
        <v>2008</v>
      </c>
      <c r="B25" s="1028">
        <v>1271.9474253174762</v>
      </c>
      <c r="C25" s="295">
        <v>8.05342757925645</v>
      </c>
      <c r="D25" s="295">
        <v>339.265590054759</v>
      </c>
      <c r="E25" s="295">
        <v>0</v>
      </c>
      <c r="F25" s="295">
        <v>6.46848696976667</v>
      </c>
      <c r="G25" s="295">
        <v>4.2517999998672105</v>
      </c>
      <c r="H25" s="295">
        <v>596.39394316842697</v>
      </c>
      <c r="I25" s="295">
        <v>0</v>
      </c>
      <c r="J25" s="295">
        <v>4.16847634498491</v>
      </c>
      <c r="K25" s="295">
        <v>0.152607434707979</v>
      </c>
      <c r="L25" s="295">
        <v>16.900450464513501</v>
      </c>
      <c r="M25" s="295">
        <v>0</v>
      </c>
      <c r="N25" s="295">
        <v>5.2875775241313603</v>
      </c>
      <c r="O25" s="295">
        <v>27.203214381490699</v>
      </c>
      <c r="P25" s="295">
        <v>13.704077747402598</v>
      </c>
      <c r="Q25" s="295">
        <v>168.38531886518601</v>
      </c>
      <c r="R25" s="295">
        <v>0</v>
      </c>
      <c r="S25" s="295">
        <v>17.3387585341262</v>
      </c>
      <c r="T25" s="295">
        <v>0.54072005487717401</v>
      </c>
      <c r="U25" s="295">
        <v>2.3060881588440596</v>
      </c>
      <c r="V25" s="295">
        <v>0</v>
      </c>
      <c r="W25" s="295">
        <v>7.7635623132570899E-4</v>
      </c>
      <c r="X25" s="604">
        <v>61.526111678903995</v>
      </c>
    </row>
    <row r="26" spans="1:24">
      <c r="A26" s="187">
        <v>2009</v>
      </c>
      <c r="B26" s="1028">
        <v>1273.3419083669203</v>
      </c>
      <c r="C26" s="295">
        <v>8.0990023225748295</v>
      </c>
      <c r="D26" s="295">
        <v>332.47838794874696</v>
      </c>
      <c r="E26" s="295">
        <v>0</v>
      </c>
      <c r="F26" s="295">
        <v>6.3447798788800291</v>
      </c>
      <c r="G26" s="295">
        <v>4.0224911251497</v>
      </c>
      <c r="H26" s="295">
        <v>604.73583482694801</v>
      </c>
      <c r="I26" s="295">
        <v>0</v>
      </c>
      <c r="J26" s="295">
        <v>4.01375300332663</v>
      </c>
      <c r="K26" s="295">
        <v>0.140004568423198</v>
      </c>
      <c r="L26" s="295">
        <v>17.499123380033399</v>
      </c>
      <c r="M26" s="295">
        <v>0</v>
      </c>
      <c r="N26" s="295">
        <v>5.1801488560617699</v>
      </c>
      <c r="O26" s="295">
        <v>27.219034555853401</v>
      </c>
      <c r="P26" s="295">
        <v>13.7585910834483</v>
      </c>
      <c r="Q26" s="295">
        <v>174.615347023932</v>
      </c>
      <c r="R26" s="295">
        <v>0</v>
      </c>
      <c r="S26" s="295">
        <v>16.979574006438</v>
      </c>
      <c r="T26" s="295">
        <v>0.552382055375362</v>
      </c>
      <c r="U26" s="295">
        <v>2.4124770462144598</v>
      </c>
      <c r="V26" s="295">
        <v>0</v>
      </c>
      <c r="W26" s="295">
        <v>7.7377317760665004E-4</v>
      </c>
      <c r="X26" s="604">
        <v>55.290202912336404</v>
      </c>
    </row>
    <row r="27" spans="1:24">
      <c r="A27" s="187">
        <v>2010</v>
      </c>
      <c r="B27" s="1028">
        <v>1227.6280212173913</v>
      </c>
      <c r="C27" s="295">
        <v>8.0479989900923705</v>
      </c>
      <c r="D27" s="295">
        <v>351.22611120043098</v>
      </c>
      <c r="E27" s="295">
        <v>0</v>
      </c>
      <c r="F27" s="295">
        <v>5.9764531746376202</v>
      </c>
      <c r="G27" s="295">
        <v>3.53956176118181</v>
      </c>
      <c r="H27" s="295">
        <v>537.46786850893204</v>
      </c>
      <c r="I27" s="295">
        <v>0</v>
      </c>
      <c r="J27" s="295">
        <v>3.4512473235302696</v>
      </c>
      <c r="K27" s="295">
        <v>0.12852611164817598</v>
      </c>
      <c r="L27" s="295">
        <v>17.0213771624611</v>
      </c>
      <c r="M27" s="295">
        <v>0</v>
      </c>
      <c r="N27" s="295">
        <v>4.8619281852905498</v>
      </c>
      <c r="O27" s="295">
        <v>27.373577566788597</v>
      </c>
      <c r="P27" s="295">
        <v>13.9211281550894</v>
      </c>
      <c r="Q27" s="295">
        <v>173.136379298165</v>
      </c>
      <c r="R27" s="295">
        <v>0</v>
      </c>
      <c r="S27" s="295">
        <v>15.936140230748</v>
      </c>
      <c r="T27" s="295">
        <v>0.552268367813189</v>
      </c>
      <c r="U27" s="295">
        <v>2.3608993727552403</v>
      </c>
      <c r="V27" s="295">
        <v>0</v>
      </c>
      <c r="W27" s="295">
        <v>7.8131530343393107E-4</v>
      </c>
      <c r="X27" s="604">
        <v>62.625774492523604</v>
      </c>
    </row>
    <row r="28" spans="1:24">
      <c r="A28" s="187">
        <v>2011</v>
      </c>
      <c r="B28" s="1028">
        <v>1279.4355647160485</v>
      </c>
      <c r="C28" s="295">
        <v>8.1123815975961602</v>
      </c>
      <c r="D28" s="295">
        <v>361.91702926346397</v>
      </c>
      <c r="E28" s="295">
        <v>0</v>
      </c>
      <c r="F28" s="295">
        <v>5.6094448780159398</v>
      </c>
      <c r="G28" s="295">
        <v>4.1188538412157305</v>
      </c>
      <c r="H28" s="295">
        <v>578.27013646867897</v>
      </c>
      <c r="I28" s="295">
        <v>0</v>
      </c>
      <c r="J28" s="295">
        <v>3.54725223322865</v>
      </c>
      <c r="K28" s="295">
        <v>0.123040486266877</v>
      </c>
      <c r="L28" s="295">
        <v>16.524993836558998</v>
      </c>
      <c r="M28" s="295">
        <v>0</v>
      </c>
      <c r="N28" s="295">
        <v>4.54643674850879</v>
      </c>
      <c r="O28" s="295">
        <v>27.3092079267124</v>
      </c>
      <c r="P28" s="295">
        <v>14.248267802213102</v>
      </c>
      <c r="Q28" s="295">
        <v>171.94881754056098</v>
      </c>
      <c r="R28" s="295">
        <v>0</v>
      </c>
      <c r="S28" s="295">
        <v>14.9011724364328</v>
      </c>
      <c r="T28" s="295">
        <v>0.55227429441354992</v>
      </c>
      <c r="U28" s="295">
        <v>2.32735263020421</v>
      </c>
      <c r="V28" s="295">
        <v>0</v>
      </c>
      <c r="W28" s="295">
        <v>7.4232598387814796E-4</v>
      </c>
      <c r="X28" s="604">
        <v>65.378160405993697</v>
      </c>
    </row>
    <row r="29" spans="1:24">
      <c r="A29" s="187">
        <v>2012</v>
      </c>
      <c r="B29" s="1028">
        <v>1213.566277612402</v>
      </c>
      <c r="C29" s="295">
        <v>8.4858130569840196</v>
      </c>
      <c r="D29" s="295">
        <v>357.06797231687096</v>
      </c>
      <c r="E29" s="295">
        <v>0</v>
      </c>
      <c r="F29" s="295">
        <v>5.2978263572775095</v>
      </c>
      <c r="G29" s="295">
        <v>4.1122579243464896</v>
      </c>
      <c r="H29" s="295">
        <v>521.07685036110797</v>
      </c>
      <c r="I29" s="295">
        <v>0</v>
      </c>
      <c r="J29" s="295">
        <v>3.0510509056524899</v>
      </c>
      <c r="K29" s="295">
        <v>0.113770911163912</v>
      </c>
      <c r="L29" s="295">
        <v>16.129104421463399</v>
      </c>
      <c r="M29" s="295">
        <v>0</v>
      </c>
      <c r="N29" s="295">
        <v>4.2796009158776105</v>
      </c>
      <c r="O29" s="295">
        <v>26.462403468098</v>
      </c>
      <c r="P29" s="295">
        <v>14.395614445016099</v>
      </c>
      <c r="Q29" s="295">
        <v>170.78533607858699</v>
      </c>
      <c r="R29" s="295">
        <v>0</v>
      </c>
      <c r="S29" s="295">
        <v>14.0355584016782</v>
      </c>
      <c r="T29" s="295">
        <v>0.56240487022656793</v>
      </c>
      <c r="U29" s="295">
        <v>2.3261534178970602</v>
      </c>
      <c r="V29" s="295">
        <v>0</v>
      </c>
      <c r="W29" s="295">
        <v>7.4841114658865109E-4</v>
      </c>
      <c r="X29" s="604">
        <v>65.383811349008297</v>
      </c>
    </row>
    <row r="30" spans="1:24">
      <c r="A30" s="187">
        <v>2013</v>
      </c>
      <c r="B30" s="1028">
        <v>1241.9565320725053</v>
      </c>
      <c r="C30" s="295">
        <v>8.4674712840692692</v>
      </c>
      <c r="D30" s="295">
        <v>375.54551584207798</v>
      </c>
      <c r="E30" s="295">
        <v>0</v>
      </c>
      <c r="F30" s="295">
        <v>4.9734317855004697</v>
      </c>
      <c r="G30" s="295">
        <v>4.5385332313565394</v>
      </c>
      <c r="H30" s="295">
        <v>535.94721470982699</v>
      </c>
      <c r="I30" s="295">
        <v>0</v>
      </c>
      <c r="J30" s="295">
        <v>3.0006306349261598</v>
      </c>
      <c r="K30" s="295">
        <v>0.10738003242439501</v>
      </c>
      <c r="L30" s="295">
        <v>15.716504926174499</v>
      </c>
      <c r="M30" s="295">
        <v>0</v>
      </c>
      <c r="N30" s="295">
        <v>4.0061700807286105</v>
      </c>
      <c r="O30" s="295">
        <v>26.109116676762202</v>
      </c>
      <c r="P30" s="295">
        <v>14.598856362888901</v>
      </c>
      <c r="Q30" s="295">
        <v>169.134519141666</v>
      </c>
      <c r="R30" s="295">
        <v>0</v>
      </c>
      <c r="S30" s="295">
        <v>13.1369940430345</v>
      </c>
      <c r="T30" s="295">
        <v>0.56783019258628709</v>
      </c>
      <c r="U30" s="295">
        <v>2.2946846266027201</v>
      </c>
      <c r="V30" s="295">
        <v>0</v>
      </c>
      <c r="W30" s="295">
        <v>6.8712577886409899E-4</v>
      </c>
      <c r="X30" s="604">
        <v>63.810991376100802</v>
      </c>
    </row>
    <row r="31" spans="1:24">
      <c r="A31" s="187">
        <v>2014</v>
      </c>
      <c r="B31" s="1028">
        <v>1288.2206075752065</v>
      </c>
      <c r="C31" s="295">
        <v>8.3460406257392101</v>
      </c>
      <c r="D31" s="295">
        <v>410.19964274490098</v>
      </c>
      <c r="E31" s="295">
        <v>0</v>
      </c>
      <c r="F31" s="295">
        <v>4.6852727318729999</v>
      </c>
      <c r="G31" s="295">
        <v>4.9264955007374498</v>
      </c>
      <c r="H31" s="295">
        <v>547.14104500164103</v>
      </c>
      <c r="I31" s="295">
        <v>0</v>
      </c>
      <c r="J31" s="295">
        <v>2.9604196523238997</v>
      </c>
      <c r="K31" s="295">
        <v>9.8361946015681198E-2</v>
      </c>
      <c r="L31" s="295">
        <v>15.414193928414701</v>
      </c>
      <c r="M31" s="295">
        <v>0</v>
      </c>
      <c r="N31" s="295">
        <v>3.7559350899901904</v>
      </c>
      <c r="O31" s="295">
        <v>25.264577616769401</v>
      </c>
      <c r="P31" s="295">
        <v>14.504516708894299</v>
      </c>
      <c r="Q31" s="295">
        <v>168.493128926802</v>
      </c>
      <c r="R31" s="295">
        <v>0</v>
      </c>
      <c r="S31" s="295">
        <v>12.3170542709352</v>
      </c>
      <c r="T31" s="295">
        <v>0.55768426114907799</v>
      </c>
      <c r="U31" s="295">
        <v>2.2570290589058399</v>
      </c>
      <c r="V31" s="295">
        <v>0</v>
      </c>
      <c r="W31" s="295">
        <v>7.0809468343266196E-4</v>
      </c>
      <c r="X31" s="604">
        <v>67.298501415431303</v>
      </c>
    </row>
    <row r="32" spans="1:24">
      <c r="A32" s="187">
        <v>2015</v>
      </c>
      <c r="B32" s="1028">
        <v>1259.6654366847581</v>
      </c>
      <c r="C32" s="295">
        <v>8.2835207075048203</v>
      </c>
      <c r="D32" s="295">
        <v>411.95452292767101</v>
      </c>
      <c r="E32" s="295">
        <v>0</v>
      </c>
      <c r="F32" s="295">
        <v>4.3667617070573099</v>
      </c>
      <c r="G32" s="295">
        <v>4.9535531327000397</v>
      </c>
      <c r="H32" s="295">
        <v>523.66279280260198</v>
      </c>
      <c r="I32" s="295">
        <v>0</v>
      </c>
      <c r="J32" s="295">
        <v>2.6685078683755301</v>
      </c>
      <c r="K32" s="295">
        <v>9.0946478606331593E-2</v>
      </c>
      <c r="L32" s="295">
        <v>15.064417344714901</v>
      </c>
      <c r="M32" s="295">
        <v>0</v>
      </c>
      <c r="N32" s="295">
        <v>3.48538532698409</v>
      </c>
      <c r="O32" s="295">
        <v>24.644547867789399</v>
      </c>
      <c r="P32" s="295">
        <v>14.388560110716799</v>
      </c>
      <c r="Q32" s="295">
        <v>166.73995082425401</v>
      </c>
      <c r="R32" s="295">
        <v>0</v>
      </c>
      <c r="S32" s="295">
        <v>11.428091396763799</v>
      </c>
      <c r="T32" s="295">
        <v>0.54130089498716394</v>
      </c>
      <c r="U32" s="295">
        <v>2.2428937286241704</v>
      </c>
      <c r="V32" s="295">
        <v>0</v>
      </c>
      <c r="W32" s="295">
        <v>7.2493106526143401E-4</v>
      </c>
      <c r="X32" s="604">
        <v>65.148958634341497</v>
      </c>
    </row>
    <row r="33" spans="1:24">
      <c r="A33" s="187">
        <v>2016</v>
      </c>
      <c r="B33" s="1028">
        <v>1285.442313065806</v>
      </c>
      <c r="C33" s="295">
        <v>8.1685070128424808</v>
      </c>
      <c r="D33" s="295">
        <v>389.94420504383299</v>
      </c>
      <c r="E33" s="295">
        <v>0</v>
      </c>
      <c r="F33" s="295">
        <v>4.0867925425013096</v>
      </c>
      <c r="G33" s="295">
        <v>5.6193440686962699</v>
      </c>
      <c r="H33" s="295">
        <v>579.70231830366697</v>
      </c>
      <c r="I33" s="295">
        <v>0</v>
      </c>
      <c r="J33" s="295">
        <v>2.7552619110175702</v>
      </c>
      <c r="K33" s="295">
        <v>8.1963010402346007E-2</v>
      </c>
      <c r="L33" s="295">
        <v>14.659168310841599</v>
      </c>
      <c r="M33" s="295">
        <v>0</v>
      </c>
      <c r="N33" s="295">
        <v>3.25077039898067</v>
      </c>
      <c r="O33" s="295">
        <v>24.264770355763403</v>
      </c>
      <c r="P33" s="295">
        <v>14.124874555939</v>
      </c>
      <c r="Q33" s="295">
        <v>165.51543521123702</v>
      </c>
      <c r="R33" s="295">
        <v>0</v>
      </c>
      <c r="S33" s="295">
        <v>10.658953038494701</v>
      </c>
      <c r="T33" s="295">
        <v>0.51834594122674293</v>
      </c>
      <c r="U33" s="295">
        <v>2.2553885040817803</v>
      </c>
      <c r="V33" s="295">
        <v>0</v>
      </c>
      <c r="W33" s="295">
        <v>7.2760076491444603E-4</v>
      </c>
      <c r="X33" s="604">
        <v>59.835487255516405</v>
      </c>
    </row>
    <row r="34" spans="1:24">
      <c r="A34" s="187">
        <v>2017</v>
      </c>
      <c r="B34" s="1028">
        <v>1244.1732523258472</v>
      </c>
      <c r="C34" s="295">
        <v>8.1347594391782891</v>
      </c>
      <c r="D34" s="295">
        <v>384.60308852289899</v>
      </c>
      <c r="E34" s="295">
        <v>0</v>
      </c>
      <c r="F34" s="295">
        <v>3.8291702194227799</v>
      </c>
      <c r="G34" s="295">
        <v>5.4454013862897801</v>
      </c>
      <c r="H34" s="295">
        <v>547.23864951349606</v>
      </c>
      <c r="I34" s="295">
        <v>0</v>
      </c>
      <c r="J34" s="295">
        <v>2.4249881736922503</v>
      </c>
      <c r="K34" s="295">
        <v>7.5509190934922504E-2</v>
      </c>
      <c r="L34" s="295">
        <v>14.253249807396299</v>
      </c>
      <c r="M34" s="295">
        <v>0</v>
      </c>
      <c r="N34" s="295">
        <v>3.0340659239242398</v>
      </c>
      <c r="O34" s="295">
        <v>24.042149976586902</v>
      </c>
      <c r="P34" s="295">
        <v>13.9935653002964</v>
      </c>
      <c r="Q34" s="295">
        <v>163.82443328857897</v>
      </c>
      <c r="R34" s="295">
        <v>0</v>
      </c>
      <c r="S34" s="295">
        <v>9.9468069813769802</v>
      </c>
      <c r="T34" s="295">
        <v>0.50091635981655402</v>
      </c>
      <c r="U34" s="295">
        <v>2.2777728791360401</v>
      </c>
      <c r="V34" s="295">
        <v>0</v>
      </c>
      <c r="W34" s="295">
        <v>7.0330119546065497E-4</v>
      </c>
      <c r="X34" s="604">
        <v>60.548022061626099</v>
      </c>
    </row>
    <row r="35" spans="1:24">
      <c r="A35" s="187">
        <v>2018</v>
      </c>
      <c r="B35" s="1028">
        <v>1302.9686528350744</v>
      </c>
      <c r="C35" s="295">
        <v>8.4772020765375196</v>
      </c>
      <c r="D35" s="295">
        <v>438.93360544031503</v>
      </c>
      <c r="E35" s="295">
        <v>0</v>
      </c>
      <c r="F35" s="295">
        <v>3.5800878182037703</v>
      </c>
      <c r="G35" s="295">
        <v>5.6085571495796795</v>
      </c>
      <c r="H35" s="295">
        <v>554.48362179346998</v>
      </c>
      <c r="I35" s="295">
        <v>0</v>
      </c>
      <c r="J35" s="295">
        <v>2.28218890248107</v>
      </c>
      <c r="K35" s="295">
        <v>6.9498801003668398E-2</v>
      </c>
      <c r="L35" s="295">
        <v>13.8725181753973</v>
      </c>
      <c r="M35" s="295">
        <v>0</v>
      </c>
      <c r="N35" s="295">
        <v>2.8271608474311498</v>
      </c>
      <c r="O35" s="295">
        <v>23.264140708031597</v>
      </c>
      <c r="P35" s="295">
        <v>13.845623628968701</v>
      </c>
      <c r="Q35" s="295">
        <v>162.54039051950301</v>
      </c>
      <c r="R35" s="295">
        <v>0</v>
      </c>
      <c r="S35" s="295">
        <v>9.2706820423479801</v>
      </c>
      <c r="T35" s="295">
        <v>0.48221346613287303</v>
      </c>
      <c r="U35" s="295">
        <v>2.3038235486944698</v>
      </c>
      <c r="V35" s="295">
        <v>0</v>
      </c>
      <c r="W35" s="295">
        <v>6.8699127157503597E-4</v>
      </c>
      <c r="X35" s="604">
        <v>61.126650925705199</v>
      </c>
    </row>
    <row r="36" spans="1:24">
      <c r="A36" s="187">
        <v>2019</v>
      </c>
      <c r="B36" s="1028">
        <v>1258.2683781788296</v>
      </c>
      <c r="C36" s="295">
        <v>8.55498976667843</v>
      </c>
      <c r="D36" s="295">
        <v>420.01359354497703</v>
      </c>
      <c r="E36" s="295">
        <v>0</v>
      </c>
      <c r="F36" s="295">
        <v>3.33878752153618</v>
      </c>
      <c r="G36" s="295">
        <v>5.32977336482094</v>
      </c>
      <c r="H36" s="295">
        <v>531.71105590480897</v>
      </c>
      <c r="I36" s="295">
        <v>0</v>
      </c>
      <c r="J36" s="295">
        <v>1.99920053946622</v>
      </c>
      <c r="K36" s="295">
        <v>6.3160524077366706E-2</v>
      </c>
      <c r="L36" s="295">
        <v>13.6037598128234</v>
      </c>
      <c r="M36" s="295">
        <v>0</v>
      </c>
      <c r="N36" s="295">
        <v>2.6240686299937201</v>
      </c>
      <c r="O36" s="295">
        <v>22.370871971388198</v>
      </c>
      <c r="P36" s="295">
        <v>13.5840609153604</v>
      </c>
      <c r="Q36" s="295">
        <v>162.30089781312401</v>
      </c>
      <c r="R36" s="295">
        <v>0</v>
      </c>
      <c r="S36" s="295">
        <v>8.60564527250901</v>
      </c>
      <c r="T36" s="295">
        <v>0.46944593454347899</v>
      </c>
      <c r="U36" s="295">
        <v>2.3519501288931099</v>
      </c>
      <c r="V36" s="295">
        <v>0</v>
      </c>
      <c r="W36" s="295">
        <v>6.5785136761100206E-4</v>
      </c>
      <c r="X36" s="604">
        <v>61.346458682461297</v>
      </c>
    </row>
    <row r="37" spans="1:24">
      <c r="A37" s="187">
        <v>2020</v>
      </c>
      <c r="B37" s="1028">
        <v>1306.9872346980796</v>
      </c>
      <c r="C37" s="295">
        <v>8.7373006755262708</v>
      </c>
      <c r="D37" s="295">
        <v>449.91181969351703</v>
      </c>
      <c r="E37" s="295">
        <v>0</v>
      </c>
      <c r="F37" s="295">
        <v>3.1008121416019301</v>
      </c>
      <c r="G37" s="295">
        <v>5.6592661241374902</v>
      </c>
      <c r="H37" s="295">
        <v>556.17217193111503</v>
      </c>
      <c r="I37" s="295">
        <v>0</v>
      </c>
      <c r="J37" s="295">
        <v>1.91808505165372</v>
      </c>
      <c r="K37" s="295">
        <v>5.7246974797926398E-2</v>
      </c>
      <c r="L37" s="295">
        <v>13.246847103484999</v>
      </c>
      <c r="M37" s="295">
        <v>0</v>
      </c>
      <c r="N37" s="295">
        <v>2.4231607642418798</v>
      </c>
      <c r="O37" s="295">
        <v>21.689175746466802</v>
      </c>
      <c r="P37" s="295">
        <v>13.665964410342799</v>
      </c>
      <c r="Q37" s="295">
        <v>161.087723503706</v>
      </c>
      <c r="R37" s="295">
        <v>0</v>
      </c>
      <c r="S37" s="295">
        <v>7.9486639206048695</v>
      </c>
      <c r="T37" s="295">
        <v>0.47932598591837799</v>
      </c>
      <c r="U37" s="295">
        <v>2.3842877365768902</v>
      </c>
      <c r="V37" s="295">
        <v>0</v>
      </c>
      <c r="W37" s="295">
        <v>6.3111650532531808E-4</v>
      </c>
      <c r="X37" s="604">
        <v>58.504751817882699</v>
      </c>
    </row>
    <row r="38" spans="1:24">
      <c r="A38" s="187">
        <v>2021</v>
      </c>
      <c r="B38" s="1028">
        <v>1248.1500037091093</v>
      </c>
      <c r="C38" s="295">
        <v>9.2573839924030814</v>
      </c>
      <c r="D38" s="295">
        <v>402.93590560945802</v>
      </c>
      <c r="E38" s="295">
        <v>0</v>
      </c>
      <c r="F38" s="295">
        <v>2.8477239591835404</v>
      </c>
      <c r="G38" s="295">
        <v>5.7210964004184204</v>
      </c>
      <c r="H38" s="295">
        <v>544.81338588765709</v>
      </c>
      <c r="I38" s="295">
        <v>0</v>
      </c>
      <c r="J38" s="295">
        <v>1.75098610003612</v>
      </c>
      <c r="K38" s="295">
        <v>5.14582872260929E-2</v>
      </c>
      <c r="L38" s="295">
        <v>12.8187301899038</v>
      </c>
      <c r="M38" s="295">
        <v>0</v>
      </c>
      <c r="N38" s="295">
        <v>2.2122627555028296</v>
      </c>
      <c r="O38" s="295">
        <v>20.718266778090701</v>
      </c>
      <c r="P38" s="295">
        <v>13.4157509954786</v>
      </c>
      <c r="Q38" s="295">
        <v>158.48188974762499</v>
      </c>
      <c r="R38" s="295">
        <v>0</v>
      </c>
      <c r="S38" s="295">
        <v>7.2582187127083193</v>
      </c>
      <c r="T38" s="295">
        <v>0.47656336704614505</v>
      </c>
      <c r="U38" s="295">
        <v>2.3702411187456902</v>
      </c>
      <c r="V38" s="295">
        <v>0</v>
      </c>
      <c r="W38" s="295">
        <v>6.3305501270061908E-4</v>
      </c>
      <c r="X38" s="604">
        <v>63.019506752612998</v>
      </c>
    </row>
    <row r="39" spans="1:24">
      <c r="A39" s="187">
        <v>2022</v>
      </c>
      <c r="B39" s="1028">
        <v>1261.1541174672088</v>
      </c>
      <c r="C39" s="295">
        <v>9.1615084494387506</v>
      </c>
      <c r="D39" s="295">
        <v>419.56893952783298</v>
      </c>
      <c r="E39" s="295">
        <v>0</v>
      </c>
      <c r="F39" s="295">
        <v>2.6143628271909196</v>
      </c>
      <c r="G39" s="295">
        <v>5.9390794383094008</v>
      </c>
      <c r="H39" s="295">
        <v>551.27327881671908</v>
      </c>
      <c r="I39" s="295">
        <v>0</v>
      </c>
      <c r="J39" s="295">
        <v>1.6453231762571301</v>
      </c>
      <c r="K39" s="295">
        <v>4.7337003751147098E-2</v>
      </c>
      <c r="L39" s="295">
        <v>12.345781942742201</v>
      </c>
      <c r="M39" s="295">
        <v>0</v>
      </c>
      <c r="N39" s="295">
        <v>2.0212351317087198</v>
      </c>
      <c r="O39" s="295">
        <v>19.857298048651302</v>
      </c>
      <c r="P39" s="295">
        <v>13.1363010221203</v>
      </c>
      <c r="Q39" s="295">
        <v>154.03940655109</v>
      </c>
      <c r="R39" s="295">
        <v>0</v>
      </c>
      <c r="S39" s="295">
        <v>6.6327027425425795</v>
      </c>
      <c r="T39" s="295">
        <v>0.46358324014028501</v>
      </c>
      <c r="U39" s="295">
        <v>2.3326706514748201</v>
      </c>
      <c r="V39" s="295">
        <v>0</v>
      </c>
      <c r="W39" s="295">
        <v>6.1963833528164299E-4</v>
      </c>
      <c r="X39" s="604">
        <v>60.074689258903803</v>
      </c>
    </row>
    <row r="40" spans="1:24">
      <c r="A40" s="187">
        <v>2023</v>
      </c>
      <c r="B40" s="1028">
        <v>1202.6314308901849</v>
      </c>
      <c r="C40" s="295">
        <v>9.06369590346252</v>
      </c>
      <c r="D40" s="295">
        <v>393.28271084717801</v>
      </c>
      <c r="E40" s="295">
        <v>0</v>
      </c>
      <c r="F40" s="295">
        <v>2.3665276948722203</v>
      </c>
      <c r="G40" s="295">
        <v>5.5821387609317794</v>
      </c>
      <c r="H40" s="295">
        <v>530.00311798749601</v>
      </c>
      <c r="I40" s="295">
        <v>0</v>
      </c>
      <c r="J40" s="295">
        <v>1.45706626549995</v>
      </c>
      <c r="K40" s="295">
        <v>4.2396798924005302E-2</v>
      </c>
      <c r="L40" s="295">
        <v>11.9685852598134</v>
      </c>
      <c r="M40" s="295">
        <v>0</v>
      </c>
      <c r="N40" s="295">
        <v>1.81784036852746</v>
      </c>
      <c r="O40" s="295">
        <v>18.946806241753197</v>
      </c>
      <c r="P40" s="295">
        <v>12.613354626411599</v>
      </c>
      <c r="Q40" s="295">
        <v>150.91491215105199</v>
      </c>
      <c r="R40" s="295">
        <v>0</v>
      </c>
      <c r="S40" s="295">
        <v>5.9670036344653896</v>
      </c>
      <c r="T40" s="295">
        <v>0.43471498492027705</v>
      </c>
      <c r="U40" s="295">
        <v>2.3025754106914098</v>
      </c>
      <c r="V40" s="295">
        <v>0</v>
      </c>
      <c r="W40" s="295">
        <v>6.0522479831804396E-4</v>
      </c>
      <c r="X40" s="604">
        <v>55.867378729387603</v>
      </c>
    </row>
    <row r="41" spans="1:24">
      <c r="A41" s="187">
        <v>2024</v>
      </c>
      <c r="B41" s="1028">
        <v>1171.2788576126968</v>
      </c>
      <c r="C41" s="295">
        <v>9.0838561315892203</v>
      </c>
      <c r="D41" s="295">
        <v>393.28271084717801</v>
      </c>
      <c r="E41" s="295">
        <v>0</v>
      </c>
      <c r="F41" s="295">
        <v>2.1528325216728201</v>
      </c>
      <c r="G41" s="295">
        <v>5.0358747445716503</v>
      </c>
      <c r="H41" s="295">
        <v>504.723868645403</v>
      </c>
      <c r="I41" s="295">
        <v>0</v>
      </c>
      <c r="J41" s="295">
        <v>1.27492383671417</v>
      </c>
      <c r="K41" s="295">
        <v>3.7818294923490002E-2</v>
      </c>
      <c r="L41" s="295">
        <v>11.7025260167427</v>
      </c>
      <c r="M41" s="295">
        <v>0</v>
      </c>
      <c r="N41" s="295">
        <v>1.6439212223271098</v>
      </c>
      <c r="O41" s="295">
        <v>17.8663217800583</v>
      </c>
      <c r="P41" s="295">
        <v>12.0056670259714</v>
      </c>
      <c r="Q41" s="295">
        <v>148.79312021692101</v>
      </c>
      <c r="R41" s="295">
        <v>0</v>
      </c>
      <c r="S41" s="295">
        <v>5.3967390570363998</v>
      </c>
      <c r="T41" s="295">
        <v>0.39383525605521003</v>
      </c>
      <c r="U41" s="295">
        <v>2.2777946692454298</v>
      </c>
      <c r="V41" s="295">
        <v>0</v>
      </c>
      <c r="W41" s="295">
        <v>5.9141182954548007E-4</v>
      </c>
      <c r="X41" s="604">
        <v>55.606455934457301</v>
      </c>
    </row>
    <row r="42" spans="1:24">
      <c r="A42" s="203"/>
      <c r="B42" s="294"/>
      <c r="C42" s="295"/>
      <c r="D42" s="295"/>
      <c r="E42" s="295"/>
      <c r="F42" s="295"/>
      <c r="G42" s="295"/>
      <c r="H42" s="295"/>
      <c r="I42" s="295"/>
      <c r="J42" s="295"/>
      <c r="K42" s="295"/>
      <c r="L42" s="295"/>
      <c r="M42" s="295"/>
      <c r="N42" s="295"/>
      <c r="O42" s="295"/>
      <c r="P42" s="295"/>
      <c r="Q42" s="295"/>
      <c r="R42" s="295"/>
      <c r="S42" s="295"/>
      <c r="T42" s="295"/>
      <c r="U42" s="295"/>
      <c r="V42" s="295"/>
      <c r="W42" s="295"/>
      <c r="X42" s="604"/>
    </row>
    <row r="43" spans="1:24">
      <c r="A43" s="203"/>
      <c r="B43" s="267" t="s">
        <v>18</v>
      </c>
      <c r="C43" s="265"/>
      <c r="D43" s="265"/>
      <c r="E43" s="265"/>
      <c r="F43" s="265"/>
      <c r="G43" s="265"/>
      <c r="H43" s="265"/>
      <c r="I43" s="265"/>
      <c r="J43" s="265"/>
      <c r="K43" s="265"/>
      <c r="L43" s="265"/>
      <c r="M43" s="265"/>
      <c r="N43" s="265"/>
      <c r="O43" s="265"/>
      <c r="P43" s="265"/>
      <c r="Q43" s="265"/>
      <c r="R43" s="265"/>
      <c r="S43" s="265"/>
      <c r="T43" s="265"/>
      <c r="U43" s="268"/>
      <c r="V43" s="268"/>
      <c r="W43" s="268"/>
      <c r="X43" s="183"/>
    </row>
    <row r="44" spans="1:24">
      <c r="A44" s="203"/>
      <c r="B44" s="266"/>
      <c r="C44" s="265"/>
      <c r="D44" s="265"/>
      <c r="E44" s="265"/>
      <c r="F44" s="265"/>
      <c r="G44" s="265"/>
      <c r="H44" s="265"/>
      <c r="I44" s="265"/>
      <c r="J44" s="265"/>
      <c r="K44" s="265"/>
      <c r="L44" s="265"/>
      <c r="M44" s="265"/>
      <c r="N44" s="265"/>
      <c r="O44" s="265"/>
      <c r="P44" s="265"/>
      <c r="Q44" s="265"/>
      <c r="R44" s="265"/>
      <c r="S44" s="265"/>
      <c r="T44" s="265"/>
      <c r="U44" s="268"/>
      <c r="V44" s="268"/>
      <c r="W44" s="268"/>
      <c r="X44" s="183"/>
    </row>
    <row r="45" spans="1:24">
      <c r="A45" s="187">
        <v>1990</v>
      </c>
      <c r="B45" s="294">
        <v>51.770576007302957</v>
      </c>
      <c r="C45" s="699">
        <v>0.35287183254655702</v>
      </c>
      <c r="D45" s="699">
        <v>14.9</v>
      </c>
      <c r="E45" s="699">
        <v>9.2124532896151901E-3</v>
      </c>
      <c r="F45" s="699">
        <v>0.396813177064616</v>
      </c>
      <c r="G45" s="699">
        <v>0.22883325247931199</v>
      </c>
      <c r="H45" s="699">
        <v>24.430867495018799</v>
      </c>
      <c r="I45" s="699">
        <v>5.8002897243186406E-2</v>
      </c>
      <c r="J45" s="699">
        <v>0.25619292727459603</v>
      </c>
      <c r="K45" s="699">
        <v>1.6443792824157699E-2</v>
      </c>
      <c r="L45" s="699">
        <v>0.79644585055011807</v>
      </c>
      <c r="M45" s="699">
        <v>4.6988350290186496E-3</v>
      </c>
      <c r="N45" s="699">
        <v>0.33637695531325196</v>
      </c>
      <c r="O45" s="699">
        <v>1.2651092469421701</v>
      </c>
      <c r="P45" s="699">
        <v>0.69387815585911805</v>
      </c>
      <c r="Q45" s="699">
        <v>5.7527870746218897</v>
      </c>
      <c r="R45" s="699">
        <v>1.52065570015914E-2</v>
      </c>
      <c r="S45" s="699">
        <v>1.1154917358643799</v>
      </c>
      <c r="T45" s="699">
        <v>2.4821761318391602E-2</v>
      </c>
      <c r="U45" s="699">
        <v>8.80502392291026E-2</v>
      </c>
      <c r="V45" s="699">
        <v>4.0180439130992404E-5</v>
      </c>
      <c r="W45" s="699">
        <v>2.16230458898664E-5</v>
      </c>
      <c r="X45" s="700">
        <v>1.02840996434807</v>
      </c>
    </row>
    <row r="46" spans="1:24">
      <c r="A46" s="187">
        <v>1991</v>
      </c>
      <c r="B46" s="294">
        <v>51.642703684072202</v>
      </c>
      <c r="C46" s="699">
        <v>0.35397641247018297</v>
      </c>
      <c r="D46" s="699">
        <v>14.399999999999899</v>
      </c>
      <c r="E46" s="699">
        <v>1.0472824034283899E-2</v>
      </c>
      <c r="F46" s="699">
        <v>0.42266477239932998</v>
      </c>
      <c r="G46" s="699">
        <v>0.21424034947339701</v>
      </c>
      <c r="H46" s="699">
        <v>24.451871117195598</v>
      </c>
      <c r="I46" s="699">
        <v>6.4626624901473903E-2</v>
      </c>
      <c r="J46" s="699">
        <v>0.27109160031298801</v>
      </c>
      <c r="K46" s="699">
        <v>1.6126229106637399E-2</v>
      </c>
      <c r="L46" s="699">
        <v>0.79955385574297899</v>
      </c>
      <c r="M46" s="699">
        <v>5.4583026561936697E-3</v>
      </c>
      <c r="N46" s="699">
        <v>0.35657152123455199</v>
      </c>
      <c r="O46" s="699">
        <v>1.2620084967482901</v>
      </c>
      <c r="P46" s="699">
        <v>0.68835268271196504</v>
      </c>
      <c r="Q46" s="699">
        <v>5.9563726985471499</v>
      </c>
      <c r="R46" s="699">
        <v>1.71647966233326E-2</v>
      </c>
      <c r="S46" s="699">
        <v>1.1800513784317801</v>
      </c>
      <c r="T46" s="699">
        <v>2.4651304354765202E-2</v>
      </c>
      <c r="U46" s="699">
        <v>8.9170954792028898E-2</v>
      </c>
      <c r="V46" s="699">
        <v>2.9632205124846498E-5</v>
      </c>
      <c r="W46" s="699">
        <v>2.6590392827687897E-5</v>
      </c>
      <c r="X46" s="700">
        <v>1.0582215397374299</v>
      </c>
    </row>
    <row r="47" spans="1:24">
      <c r="A47" s="187">
        <v>1992</v>
      </c>
      <c r="B47" s="294">
        <v>51.180828702732086</v>
      </c>
      <c r="C47" s="699">
        <v>0.34687193524027798</v>
      </c>
      <c r="D47" s="699">
        <v>14.2</v>
      </c>
      <c r="E47" s="699">
        <v>1.20492967627187E-2</v>
      </c>
      <c r="F47" s="699">
        <v>0.42442711393030697</v>
      </c>
      <c r="G47" s="699">
        <v>0.19781053296573298</v>
      </c>
      <c r="H47" s="699">
        <v>24.091224106707102</v>
      </c>
      <c r="I47" s="699">
        <v>7.0924870264734693E-2</v>
      </c>
      <c r="J47" s="699">
        <v>0.26849445024044399</v>
      </c>
      <c r="K47" s="699">
        <v>1.5888482564530501E-2</v>
      </c>
      <c r="L47" s="699">
        <v>0.788722713813093</v>
      </c>
      <c r="M47" s="699">
        <v>6.3188870695434201E-3</v>
      </c>
      <c r="N47" s="699">
        <v>0.35743113197390103</v>
      </c>
      <c r="O47" s="699">
        <v>1.2570614938793401</v>
      </c>
      <c r="P47" s="699">
        <v>0.68131725555990796</v>
      </c>
      <c r="Q47" s="699">
        <v>6.0137909431046097</v>
      </c>
      <c r="R47" s="699">
        <v>2.00678298236368E-2</v>
      </c>
      <c r="S47" s="699">
        <v>1.18176069272072</v>
      </c>
      <c r="T47" s="699">
        <v>2.4440478586430298E-2</v>
      </c>
      <c r="U47" s="699">
        <v>8.9179680404507494E-2</v>
      </c>
      <c r="V47" s="699">
        <v>2.90317183363524E-5</v>
      </c>
      <c r="W47" s="699">
        <v>2.7745711116758401E-5</v>
      </c>
      <c r="X47" s="700">
        <v>1.1329900296911</v>
      </c>
    </row>
    <row r="48" spans="1:24">
      <c r="A48" s="187">
        <v>1993</v>
      </c>
      <c r="B48" s="294">
        <v>50.516084172948801</v>
      </c>
      <c r="C48" s="699">
        <v>0.34098498949011402</v>
      </c>
      <c r="D48" s="699">
        <v>14.2</v>
      </c>
      <c r="E48" s="699">
        <v>1.3892064497365301E-2</v>
      </c>
      <c r="F48" s="699">
        <v>0.42191757872284302</v>
      </c>
      <c r="G48" s="699">
        <v>0.18159748349799901</v>
      </c>
      <c r="H48" s="699">
        <v>23.430418965239603</v>
      </c>
      <c r="I48" s="699">
        <v>7.6016194054630906E-2</v>
      </c>
      <c r="J48" s="699">
        <v>0.25888325961849201</v>
      </c>
      <c r="K48" s="699">
        <v>1.5380281254961499E-2</v>
      </c>
      <c r="L48" s="699">
        <v>0.76934034920226202</v>
      </c>
      <c r="M48" s="699">
        <v>7.7000227954599799E-3</v>
      </c>
      <c r="N48" s="699">
        <v>0.35459246216109802</v>
      </c>
      <c r="O48" s="699">
        <v>1.2511602978810099</v>
      </c>
      <c r="P48" s="699">
        <v>0.67144467289921395</v>
      </c>
      <c r="Q48" s="699">
        <v>6.0716103132264898</v>
      </c>
      <c r="R48" s="699">
        <v>2.3985887942406803E-2</v>
      </c>
      <c r="S48" s="699">
        <v>1.1712327999316001</v>
      </c>
      <c r="T48" s="699">
        <v>2.4244961410694897E-2</v>
      </c>
      <c r="U48" s="699">
        <v>8.97364338163196E-2</v>
      </c>
      <c r="V48" s="699">
        <v>2.5545347391611398E-5</v>
      </c>
      <c r="W48" s="699">
        <v>2.78588516549616E-5</v>
      </c>
      <c r="X48" s="700">
        <v>1.14189175110719</v>
      </c>
    </row>
    <row r="49" spans="1:24">
      <c r="A49" s="187">
        <v>1994</v>
      </c>
      <c r="B49" s="294">
        <v>51.690775034181357</v>
      </c>
      <c r="C49" s="699">
        <v>0.33378831049755303</v>
      </c>
      <c r="D49" s="699">
        <v>14.1999999999999</v>
      </c>
      <c r="E49" s="699">
        <v>1.43615007821898E-2</v>
      </c>
      <c r="F49" s="699">
        <v>0.41431220245212302</v>
      </c>
      <c r="G49" s="699">
        <v>0.18519431324590299</v>
      </c>
      <c r="H49" s="699">
        <v>24.616802676505902</v>
      </c>
      <c r="I49" s="699">
        <v>8.6587818601395791E-2</v>
      </c>
      <c r="J49" s="699">
        <v>0.26824714778360603</v>
      </c>
      <c r="K49" s="699">
        <v>1.44119903885931E-2</v>
      </c>
      <c r="L49" s="699">
        <v>0.74448470805169908</v>
      </c>
      <c r="M49" s="699">
        <v>8.0067056301841803E-3</v>
      </c>
      <c r="N49" s="699">
        <v>0.34743983771108999</v>
      </c>
      <c r="O49" s="699">
        <v>1.2445101261455001</v>
      </c>
      <c r="P49" s="699">
        <v>0.66005491331037691</v>
      </c>
      <c r="Q49" s="699">
        <v>6.0260190602590704</v>
      </c>
      <c r="R49" s="699">
        <v>2.4982453148946801E-2</v>
      </c>
      <c r="S49" s="699">
        <v>1.1466028933339101</v>
      </c>
      <c r="T49" s="699">
        <v>2.4066875807742801E-2</v>
      </c>
      <c r="U49" s="699">
        <v>8.919103284912519E-2</v>
      </c>
      <c r="V49" s="699">
        <v>2.22471338424133E-5</v>
      </c>
      <c r="W49" s="699">
        <v>2.7895827698763101E-5</v>
      </c>
      <c r="X49" s="700">
        <v>1.241660324715</v>
      </c>
    </row>
    <row r="50" spans="1:24">
      <c r="A50" s="187">
        <v>1995</v>
      </c>
      <c r="B50" s="294">
        <v>52.347324059424977</v>
      </c>
      <c r="C50" s="699">
        <v>0.32836214311166495</v>
      </c>
      <c r="D50" s="699">
        <v>15.1</v>
      </c>
      <c r="E50" s="699">
        <v>1.48836392770633E-2</v>
      </c>
      <c r="F50" s="699">
        <v>0.40445498000743602</v>
      </c>
      <c r="G50" s="699">
        <v>0.19017683629732698</v>
      </c>
      <c r="H50" s="699">
        <v>24.3955263410448</v>
      </c>
      <c r="I50" s="699">
        <v>7.8452831006740692E-2</v>
      </c>
      <c r="J50" s="699">
        <v>0.25978370366959802</v>
      </c>
      <c r="K50" s="699">
        <v>1.37486734342584E-2</v>
      </c>
      <c r="L50" s="699">
        <v>0.72892944226510203</v>
      </c>
      <c r="M50" s="699">
        <v>8.4619641577334502E-3</v>
      </c>
      <c r="N50" s="699">
        <v>0.33891568321351295</v>
      </c>
      <c r="O50" s="699">
        <v>1.23738502955222</v>
      </c>
      <c r="P50" s="699">
        <v>0.65065182032789703</v>
      </c>
      <c r="Q50" s="699">
        <v>6.0354011473222</v>
      </c>
      <c r="R50" s="699">
        <v>2.5950730784088598E-2</v>
      </c>
      <c r="S50" s="699">
        <v>1.11748903420705</v>
      </c>
      <c r="T50" s="699">
        <v>2.3886318573069699E-2</v>
      </c>
      <c r="U50" s="699">
        <v>8.8992452969186009E-2</v>
      </c>
      <c r="V50" s="699">
        <v>2.18552942621605E-5</v>
      </c>
      <c r="W50" s="699">
        <v>2.7388858787588002E-5</v>
      </c>
      <c r="X50" s="700">
        <v>1.30582204405098</v>
      </c>
    </row>
    <row r="51" spans="1:24">
      <c r="A51" s="187">
        <v>1996</v>
      </c>
      <c r="B51" s="294">
        <v>52.60799625591374</v>
      </c>
      <c r="C51" s="699">
        <v>0.33355415403574501</v>
      </c>
      <c r="D51" s="699">
        <v>14</v>
      </c>
      <c r="E51" s="699">
        <v>1.6557124543909899E-2</v>
      </c>
      <c r="F51" s="699">
        <v>0.402015839105545</v>
      </c>
      <c r="G51" s="699">
        <v>0.19020041048858599</v>
      </c>
      <c r="H51" s="699">
        <v>25.578275843354099</v>
      </c>
      <c r="I51" s="699">
        <v>8.7402013997349801E-2</v>
      </c>
      <c r="J51" s="699">
        <v>0.27024050202488303</v>
      </c>
      <c r="K51" s="699">
        <v>1.35318917362222E-2</v>
      </c>
      <c r="L51" s="699">
        <v>0.73084695226713703</v>
      </c>
      <c r="M51" s="699">
        <v>9.3932760902665502E-3</v>
      </c>
      <c r="N51" s="699">
        <v>0.33659532928840902</v>
      </c>
      <c r="O51" s="699">
        <v>1.2298806757959</v>
      </c>
      <c r="P51" s="699">
        <v>0.64326332590613999</v>
      </c>
      <c r="Q51" s="699">
        <v>6.1633160444341906</v>
      </c>
      <c r="R51" s="699">
        <v>2.9130110455394299E-2</v>
      </c>
      <c r="S51" s="699">
        <v>1.10859432234297</v>
      </c>
      <c r="T51" s="699">
        <v>2.3723679162207901E-2</v>
      </c>
      <c r="U51" s="699">
        <v>8.9350441226885999E-2</v>
      </c>
      <c r="V51" s="699">
        <v>2.0104976277290702E-5</v>
      </c>
      <c r="W51" s="699">
        <v>2.8226778097740899E-5</v>
      </c>
      <c r="X51" s="700">
        <v>1.35207598790354</v>
      </c>
    </row>
    <row r="52" spans="1:24">
      <c r="A52" s="187">
        <v>1997</v>
      </c>
      <c r="B52" s="294">
        <v>51.894044564472473</v>
      </c>
      <c r="C52" s="699">
        <v>0.32786582291949401</v>
      </c>
      <c r="D52" s="699">
        <v>13.899999999999899</v>
      </c>
      <c r="E52" s="699">
        <v>1.8006422365261301E-2</v>
      </c>
      <c r="F52" s="699">
        <v>0.398917223013596</v>
      </c>
      <c r="G52" s="699">
        <v>0.17618743002750301</v>
      </c>
      <c r="H52" s="699">
        <v>24.840527043837699</v>
      </c>
      <c r="I52" s="699">
        <v>8.9013095777405599E-2</v>
      </c>
      <c r="J52" s="699">
        <v>0.26036966028300901</v>
      </c>
      <c r="K52" s="699">
        <v>1.2815337950853699E-2</v>
      </c>
      <c r="L52" s="699">
        <v>0.7271398480257879</v>
      </c>
      <c r="M52" s="699">
        <v>1.0129175328513099E-2</v>
      </c>
      <c r="N52" s="699">
        <v>0.333546596897354</v>
      </c>
      <c r="O52" s="699">
        <v>1.2221060296370199</v>
      </c>
      <c r="P52" s="699">
        <v>0.63552898456561502</v>
      </c>
      <c r="Q52" s="699">
        <v>6.2240485143418001</v>
      </c>
      <c r="R52" s="699">
        <v>3.1748359542129304E-2</v>
      </c>
      <c r="S52" s="699">
        <v>1.0976991948083201</v>
      </c>
      <c r="T52" s="699">
        <v>2.3550848763315001E-2</v>
      </c>
      <c r="U52" s="699">
        <v>8.96673656298526E-2</v>
      </c>
      <c r="V52" s="699">
        <v>1.95476096267192E-5</v>
      </c>
      <c r="W52" s="699">
        <v>2.9598245228468398E-5</v>
      </c>
      <c r="X52" s="700">
        <v>1.4751284649031899</v>
      </c>
    </row>
    <row r="53" spans="1:24">
      <c r="A53" s="187">
        <v>1998</v>
      </c>
      <c r="B53" s="294">
        <v>51.754416321412833</v>
      </c>
      <c r="C53" s="699">
        <v>0.32413877856315004</v>
      </c>
      <c r="D53" s="699">
        <v>13.799999999999899</v>
      </c>
      <c r="E53" s="699">
        <v>2.0977685253967402E-2</v>
      </c>
      <c r="F53" s="699">
        <v>0.39612866098878302</v>
      </c>
      <c r="G53" s="699">
        <v>0.167429314354056</v>
      </c>
      <c r="H53" s="699">
        <v>24.683164001624597</v>
      </c>
      <c r="I53" s="699">
        <v>9.3804251172917699E-2</v>
      </c>
      <c r="J53" s="699">
        <v>0.25559745414331203</v>
      </c>
      <c r="K53" s="699">
        <v>1.2249680921536501E-2</v>
      </c>
      <c r="L53" s="699">
        <v>0.72011832899188799</v>
      </c>
      <c r="M53" s="699">
        <v>1.1605849620357701E-2</v>
      </c>
      <c r="N53" s="699">
        <v>0.33026320002296</v>
      </c>
      <c r="O53" s="699">
        <v>1.2141233792897201</v>
      </c>
      <c r="P53" s="699">
        <v>0.62748570232638701</v>
      </c>
      <c r="Q53" s="699">
        <v>6.2575376114396803</v>
      </c>
      <c r="R53" s="699">
        <v>3.6056760207167901E-2</v>
      </c>
      <c r="S53" s="699">
        <v>1.08614014415423</v>
      </c>
      <c r="T53" s="699">
        <v>2.3381900758195802E-2</v>
      </c>
      <c r="U53" s="699">
        <v>8.9592771611599509E-2</v>
      </c>
      <c r="V53" s="699">
        <v>2.5948230310523402E-5</v>
      </c>
      <c r="W53" s="699">
        <v>3.22845217792851E-5</v>
      </c>
      <c r="X53" s="700">
        <v>1.60456261321634</v>
      </c>
    </row>
    <row r="54" spans="1:24">
      <c r="A54" s="187">
        <v>1999</v>
      </c>
      <c r="B54" s="294">
        <v>54.810516034246149</v>
      </c>
      <c r="C54" s="699">
        <v>0.31778160965270202</v>
      </c>
      <c r="D54" s="699">
        <v>15</v>
      </c>
      <c r="E54" s="699">
        <v>2.28615918833781E-2</v>
      </c>
      <c r="F54" s="699">
        <v>0.39530108216988602</v>
      </c>
      <c r="G54" s="699">
        <v>0.1698147058608</v>
      </c>
      <c r="H54" s="699">
        <v>26.3220972589361</v>
      </c>
      <c r="I54" s="699">
        <v>0.10388263887525701</v>
      </c>
      <c r="J54" s="699">
        <v>0.27080598601336103</v>
      </c>
      <c r="K54" s="699">
        <v>1.15717653957653E-2</v>
      </c>
      <c r="L54" s="699">
        <v>0.72279756417932195</v>
      </c>
      <c r="M54" s="699">
        <v>1.2870775744792199E-2</v>
      </c>
      <c r="N54" s="699">
        <v>0.32895157938244102</v>
      </c>
      <c r="O54" s="699">
        <v>1.20606340473255</v>
      </c>
      <c r="P54" s="699">
        <v>0.620165740534947</v>
      </c>
      <c r="Q54" s="699">
        <v>6.3733691728009596</v>
      </c>
      <c r="R54" s="699">
        <v>3.98657120091521E-2</v>
      </c>
      <c r="S54" s="699">
        <v>1.0819053620525201</v>
      </c>
      <c r="T54" s="699">
        <v>2.32170651859528E-2</v>
      </c>
      <c r="U54" s="699">
        <v>9.0339702418715598E-2</v>
      </c>
      <c r="V54" s="699">
        <v>2.67342850253432E-5</v>
      </c>
      <c r="W54" s="699">
        <v>3.5412051843043502E-5</v>
      </c>
      <c r="X54" s="700">
        <v>1.6967911700806702</v>
      </c>
    </row>
    <row r="55" spans="1:24">
      <c r="A55" s="187">
        <v>2000</v>
      </c>
      <c r="B55" s="294">
        <v>53.827966956711485</v>
      </c>
      <c r="C55" s="699">
        <v>0.31423868323672</v>
      </c>
      <c r="D55" s="699">
        <v>15.1999999999999</v>
      </c>
      <c r="E55" s="699">
        <v>2.5136856269304602E-2</v>
      </c>
      <c r="F55" s="699">
        <v>0.38648612963595796</v>
      </c>
      <c r="G55" s="699">
        <v>0.15549811684856801</v>
      </c>
      <c r="H55" s="699">
        <v>25.121963740500799</v>
      </c>
      <c r="I55" s="699">
        <v>0.102828227114625</v>
      </c>
      <c r="J55" s="699">
        <v>0.25263596334962601</v>
      </c>
      <c r="K55" s="699">
        <v>1.07182474347509E-2</v>
      </c>
      <c r="L55" s="699">
        <v>0.72790108448459201</v>
      </c>
      <c r="M55" s="699">
        <v>1.4061703834114401E-2</v>
      </c>
      <c r="N55" s="699">
        <v>0.32111652667928198</v>
      </c>
      <c r="O55" s="699">
        <v>1.19797545617421</v>
      </c>
      <c r="P55" s="699">
        <v>0.61123278894576094</v>
      </c>
      <c r="Q55" s="699">
        <v>6.4965213448572801</v>
      </c>
      <c r="R55" s="699">
        <v>4.5197289490903104E-2</v>
      </c>
      <c r="S55" s="699">
        <v>1.0554142388157899</v>
      </c>
      <c r="T55" s="699">
        <v>2.3039776323544901E-2</v>
      </c>
      <c r="U55" s="699">
        <v>9.0801605384737999E-2</v>
      </c>
      <c r="V55" s="699">
        <v>2.7885088505138302E-5</v>
      </c>
      <c r="W55" s="699">
        <v>3.4714977741561E-5</v>
      </c>
      <c r="X55" s="700">
        <v>1.67513657726476</v>
      </c>
    </row>
    <row r="56" spans="1:24">
      <c r="A56" s="187">
        <v>2001</v>
      </c>
      <c r="B56" s="294">
        <v>53.878278955127641</v>
      </c>
      <c r="C56" s="699">
        <v>0.32063213488889103</v>
      </c>
      <c r="D56" s="699">
        <v>15</v>
      </c>
      <c r="E56" s="699">
        <v>3.04812576049605E-2</v>
      </c>
      <c r="F56" s="699">
        <v>0.37747984864103301</v>
      </c>
      <c r="G56" s="699">
        <v>0.150649118191723</v>
      </c>
      <c r="H56" s="699">
        <v>25.314184808585001</v>
      </c>
      <c r="I56" s="699">
        <v>0.10756910305070699</v>
      </c>
      <c r="J56" s="699">
        <v>0.24692129127770202</v>
      </c>
      <c r="K56" s="699">
        <v>1.00424780383829E-2</v>
      </c>
      <c r="L56" s="699">
        <v>0.73554258153854801</v>
      </c>
      <c r="M56" s="699">
        <v>1.58778966135323E-2</v>
      </c>
      <c r="N56" s="699">
        <v>0.31322516895049701</v>
      </c>
      <c r="O56" s="699">
        <v>1.18988694927747</v>
      </c>
      <c r="P56" s="699">
        <v>0.60494852972282398</v>
      </c>
      <c r="Q56" s="699">
        <v>6.6623954960933993</v>
      </c>
      <c r="R56" s="699">
        <v>5.4410340744941797E-2</v>
      </c>
      <c r="S56" s="699">
        <v>1.0297587850100498</v>
      </c>
      <c r="T56" s="699">
        <v>2.2884903003886698E-2</v>
      </c>
      <c r="U56" s="699">
        <v>9.1994282525727306E-2</v>
      </c>
      <c r="V56" s="699">
        <v>3.1598921104791695E-5</v>
      </c>
      <c r="W56" s="699">
        <v>3.4203945179283999E-5</v>
      </c>
      <c r="X56" s="700">
        <v>1.5993281785020799</v>
      </c>
    </row>
    <row r="57" spans="1:24">
      <c r="A57" s="187">
        <v>2002</v>
      </c>
      <c r="B57" s="294">
        <v>51.836231882183917</v>
      </c>
      <c r="C57" s="699">
        <v>0.31742100643530502</v>
      </c>
      <c r="D57" s="699">
        <v>14.399999999999899</v>
      </c>
      <c r="E57" s="699">
        <v>3.3740077795951E-2</v>
      </c>
      <c r="F57" s="699">
        <v>0.36511439664745599</v>
      </c>
      <c r="G57" s="699">
        <v>0.15157956126977001</v>
      </c>
      <c r="H57" s="699">
        <v>23.753892198731499</v>
      </c>
      <c r="I57" s="699">
        <v>9.2569303684375007E-2</v>
      </c>
      <c r="J57" s="699">
        <v>0.222657638315262</v>
      </c>
      <c r="K57" s="699">
        <v>9.2102215126026697E-3</v>
      </c>
      <c r="L57" s="699">
        <v>0.74079384137577098</v>
      </c>
      <c r="M57" s="699">
        <v>1.7538466733142299E-2</v>
      </c>
      <c r="N57" s="699">
        <v>0.302124796593153</v>
      </c>
      <c r="O57" s="699">
        <v>1.18182787037286</v>
      </c>
      <c r="P57" s="699">
        <v>0.59774552990646901</v>
      </c>
      <c r="Q57" s="699">
        <v>6.7913554266178497</v>
      </c>
      <c r="R57" s="699">
        <v>5.9631668977198404E-2</v>
      </c>
      <c r="S57" s="699">
        <v>0.99289296225380308</v>
      </c>
      <c r="T57" s="699">
        <v>2.2717403622676401E-2</v>
      </c>
      <c r="U57" s="699">
        <v>9.2837994889285194E-2</v>
      </c>
      <c r="V57" s="699">
        <v>3.8140465485493294E-5</v>
      </c>
      <c r="W57" s="699">
        <v>3.3230289975939899E-5</v>
      </c>
      <c r="X57" s="700">
        <v>1.6905101456941201</v>
      </c>
    </row>
    <row r="58" spans="1:24">
      <c r="A58" s="187">
        <v>2003</v>
      </c>
      <c r="B58" s="294">
        <v>51.387119004948829</v>
      </c>
      <c r="C58" s="699">
        <v>0.32684691578100999</v>
      </c>
      <c r="D58" s="699">
        <v>14.5</v>
      </c>
      <c r="E58" s="699">
        <v>3.6911089919567402E-2</v>
      </c>
      <c r="F58" s="699">
        <v>0.35042364381517599</v>
      </c>
      <c r="G58" s="699">
        <v>0.14699689398204699</v>
      </c>
      <c r="H58" s="699">
        <v>23.098066775358198</v>
      </c>
      <c r="I58" s="699">
        <v>9.4289786415244395E-2</v>
      </c>
      <c r="J58" s="699">
        <v>0.20953499180336702</v>
      </c>
      <c r="K58" s="699">
        <v>8.6180618386326995E-3</v>
      </c>
      <c r="L58" s="699">
        <v>0.73725227125143</v>
      </c>
      <c r="M58" s="699">
        <v>1.88931027012866E-2</v>
      </c>
      <c r="N58" s="699">
        <v>0.289228793987788</v>
      </c>
      <c r="O58" s="699">
        <v>1.1738056276466</v>
      </c>
      <c r="P58" s="699">
        <v>0.59408079761809096</v>
      </c>
      <c r="Q58" s="699">
        <v>6.8327641757387303</v>
      </c>
      <c r="R58" s="699">
        <v>6.3920522136083902E-2</v>
      </c>
      <c r="S58" s="699">
        <v>0.95016683782395106</v>
      </c>
      <c r="T58" s="699">
        <v>2.2585519440683498E-2</v>
      </c>
      <c r="U58" s="699">
        <v>9.2192753860202009E-2</v>
      </c>
      <c r="V58" s="699">
        <v>4.3073892099277106E-5</v>
      </c>
      <c r="W58" s="699">
        <v>3.35339185092013E-5</v>
      </c>
      <c r="X58" s="700">
        <v>1.84046383602013</v>
      </c>
    </row>
    <row r="59" spans="1:24">
      <c r="A59" s="187">
        <v>2004</v>
      </c>
      <c r="B59" s="294">
        <v>51.271977922978223</v>
      </c>
      <c r="C59" s="699">
        <v>0.32899340875701399</v>
      </c>
      <c r="D59" s="699">
        <v>13.9</v>
      </c>
      <c r="E59" s="699">
        <v>3.8611265902051897E-2</v>
      </c>
      <c r="F59" s="699">
        <v>0.33529600374608098</v>
      </c>
      <c r="G59" s="699">
        <v>0.14860058581952501</v>
      </c>
      <c r="H59" s="699">
        <v>23.345636936278797</v>
      </c>
      <c r="I59" s="699">
        <v>0.103238616650437</v>
      </c>
      <c r="J59" s="699">
        <v>0.206431671549622</v>
      </c>
      <c r="K59" s="699">
        <v>8.3403422853818195E-3</v>
      </c>
      <c r="L59" s="699">
        <v>0.72379777295803205</v>
      </c>
      <c r="M59" s="699">
        <v>1.9774090624349001E-2</v>
      </c>
      <c r="N59" s="699">
        <v>0.276233500719475</v>
      </c>
      <c r="O59" s="699">
        <v>1.1658197521996001</v>
      </c>
      <c r="P59" s="699">
        <v>0.58984583854498707</v>
      </c>
      <c r="Q59" s="699">
        <v>6.8644745091050403</v>
      </c>
      <c r="R59" s="699">
        <v>6.6390487800696604E-2</v>
      </c>
      <c r="S59" s="699">
        <v>0.90722496086107696</v>
      </c>
      <c r="T59" s="699">
        <v>2.2439369102206601E-2</v>
      </c>
      <c r="U59" s="699">
        <v>9.1314101767285799E-2</v>
      </c>
      <c r="V59" s="699">
        <v>4.2619462777077699E-5</v>
      </c>
      <c r="W59" s="699">
        <v>3.3885192711588805E-5</v>
      </c>
      <c r="X59" s="700">
        <v>2.1294382036510702</v>
      </c>
    </row>
    <row r="60" spans="1:24">
      <c r="A60" s="187">
        <v>2005</v>
      </c>
      <c r="B60" s="294">
        <v>53.496953904847722</v>
      </c>
      <c r="C60" s="699">
        <v>0.33233681290262096</v>
      </c>
      <c r="D60" s="699">
        <v>14.5999999999999</v>
      </c>
      <c r="E60" s="699">
        <v>4.0826593693138596E-2</v>
      </c>
      <c r="F60" s="699">
        <v>0.32215914736224199</v>
      </c>
      <c r="G60" s="699">
        <v>0.174610312827609</v>
      </c>
      <c r="H60" s="699">
        <v>24.641112566309399</v>
      </c>
      <c r="I60" s="699">
        <v>0.103673406778038</v>
      </c>
      <c r="J60" s="699">
        <v>0.21179257028793402</v>
      </c>
      <c r="K60" s="699">
        <v>7.6857694865386404E-3</v>
      </c>
      <c r="L60" s="699">
        <v>0.71627753491202206</v>
      </c>
      <c r="M60" s="699">
        <v>2.1019829405355298E-2</v>
      </c>
      <c r="N60" s="699">
        <v>0.26467071660057101</v>
      </c>
      <c r="O60" s="699">
        <v>1.1488413771447699</v>
      </c>
      <c r="P60" s="699">
        <v>0.58438730615092194</v>
      </c>
      <c r="Q60" s="699">
        <v>6.9008156176348701</v>
      </c>
      <c r="R60" s="699">
        <v>7.0111380435727302E-2</v>
      </c>
      <c r="S60" s="699">
        <v>0.86890756343376696</v>
      </c>
      <c r="T60" s="699">
        <v>2.1950524819097803E-2</v>
      </c>
      <c r="U60" s="699">
        <v>9.0557814966311198E-2</v>
      </c>
      <c r="V60" s="699">
        <v>4.3953341350097403E-5</v>
      </c>
      <c r="W60" s="699">
        <v>3.4970923294911296E-5</v>
      </c>
      <c r="X60" s="700">
        <v>2.3751381354322598</v>
      </c>
    </row>
    <row r="61" spans="1:24">
      <c r="A61" s="187">
        <v>2006</v>
      </c>
      <c r="B61" s="294">
        <v>53.233974237876993</v>
      </c>
      <c r="C61" s="699">
        <v>0.32640924765188301</v>
      </c>
      <c r="D61" s="699">
        <v>14.425886599379401</v>
      </c>
      <c r="E61" s="699">
        <v>4.50702795319615E-2</v>
      </c>
      <c r="F61" s="699">
        <v>0.310172324834044</v>
      </c>
      <c r="G61" s="699">
        <v>0.16830226055158598</v>
      </c>
      <c r="H61" s="699">
        <v>24.535193929912598</v>
      </c>
      <c r="I61" s="699">
        <v>0.106939304136181</v>
      </c>
      <c r="J61" s="699">
        <v>0.20245971043010103</v>
      </c>
      <c r="K61" s="699">
        <v>7.1314655699939297E-3</v>
      </c>
      <c r="L61" s="699">
        <v>0.71153419541695995</v>
      </c>
      <c r="M61" s="699">
        <v>2.3055479461662698E-2</v>
      </c>
      <c r="N61" s="699">
        <v>0.254562590749354</v>
      </c>
      <c r="O61" s="699">
        <v>1.1449103688006401</v>
      </c>
      <c r="P61" s="699">
        <v>0.57294940107550407</v>
      </c>
      <c r="Q61" s="699">
        <v>6.9721428439504098</v>
      </c>
      <c r="R61" s="699">
        <v>7.7032778779797292E-2</v>
      </c>
      <c r="S61" s="699">
        <v>0.83534189111136703</v>
      </c>
      <c r="T61" s="699">
        <v>2.1625043797205902E-2</v>
      </c>
      <c r="U61" s="699">
        <v>9.140303885687151E-2</v>
      </c>
      <c r="V61" s="699">
        <v>4.3643165204216005E-5</v>
      </c>
      <c r="W61" s="699">
        <v>3.4350060989660704E-5</v>
      </c>
      <c r="X61" s="700">
        <v>2.4017734906532802</v>
      </c>
    </row>
    <row r="62" spans="1:24">
      <c r="A62" s="187">
        <v>2007</v>
      </c>
      <c r="B62" s="294">
        <v>53.920968819075284</v>
      </c>
      <c r="C62" s="699">
        <v>0.32770257580661305</v>
      </c>
      <c r="D62" s="699">
        <v>14.505490633146401</v>
      </c>
      <c r="E62" s="699">
        <v>4.8309313769380094E-2</v>
      </c>
      <c r="F62" s="699">
        <v>0.29878960434777901</v>
      </c>
      <c r="G62" s="699">
        <v>0.16263832591716901</v>
      </c>
      <c r="H62" s="699">
        <v>24.847668558682198</v>
      </c>
      <c r="I62" s="699">
        <v>0.108933842495422</v>
      </c>
      <c r="J62" s="699">
        <v>0.19253197693787899</v>
      </c>
      <c r="K62" s="699">
        <v>6.8832497154313402E-3</v>
      </c>
      <c r="L62" s="699">
        <v>0.71367121377237797</v>
      </c>
      <c r="M62" s="699">
        <v>2.47827914198522E-2</v>
      </c>
      <c r="N62" s="699">
        <v>0.24466368725887302</v>
      </c>
      <c r="O62" s="699">
        <v>1.14044714494585</v>
      </c>
      <c r="P62" s="699">
        <v>0.57185174503186098</v>
      </c>
      <c r="Q62" s="699">
        <v>7.0594253763663604</v>
      </c>
      <c r="R62" s="699">
        <v>8.2768745684733608E-2</v>
      </c>
      <c r="S62" s="699">
        <v>0.80261063635863295</v>
      </c>
      <c r="T62" s="699">
        <v>2.20861172556506E-2</v>
      </c>
      <c r="U62" s="699">
        <v>9.4814378507231095E-2</v>
      </c>
      <c r="V62" s="699">
        <v>4.19062620539504E-5</v>
      </c>
      <c r="W62" s="699">
        <v>3.4092888927878299E-5</v>
      </c>
      <c r="X62" s="700">
        <v>2.6648229025046</v>
      </c>
    </row>
    <row r="63" spans="1:24">
      <c r="A63" s="187">
        <v>2008</v>
      </c>
      <c r="B63" s="294">
        <v>54.972447640698611</v>
      </c>
      <c r="C63" s="699">
        <v>0.33663327281291899</v>
      </c>
      <c r="D63" s="699">
        <v>14.5884203723546</v>
      </c>
      <c r="E63" s="699">
        <v>5.32781751809763E-2</v>
      </c>
      <c r="F63" s="699">
        <v>0.29237561103345305</v>
      </c>
      <c r="G63" s="699">
        <v>0.177725239994449</v>
      </c>
      <c r="H63" s="699">
        <v>25.644939556242399</v>
      </c>
      <c r="I63" s="699">
        <v>9.8817727369570202E-2</v>
      </c>
      <c r="J63" s="699">
        <v>0.18841513079331801</v>
      </c>
      <c r="K63" s="699">
        <v>6.3789907707935299E-3</v>
      </c>
      <c r="L63" s="699">
        <v>0.72671936997408104</v>
      </c>
      <c r="M63" s="699">
        <v>2.6980001983838497E-2</v>
      </c>
      <c r="N63" s="699">
        <v>0.23899850409073697</v>
      </c>
      <c r="O63" s="699">
        <v>1.1370943611463098</v>
      </c>
      <c r="P63" s="699">
        <v>0.57283044984142806</v>
      </c>
      <c r="Q63" s="699">
        <v>7.2405687112030304</v>
      </c>
      <c r="R63" s="699">
        <v>9.1097192027688192E-2</v>
      </c>
      <c r="S63" s="699">
        <v>0.78371188574250694</v>
      </c>
      <c r="T63" s="699">
        <v>2.2602098293865801E-2</v>
      </c>
      <c r="U63" s="699">
        <v>9.9161790830294805E-2</v>
      </c>
      <c r="V63" s="699">
        <v>4.13055178272143E-5</v>
      </c>
      <c r="W63" s="699">
        <v>3.5091301655922003E-5</v>
      </c>
      <c r="X63" s="700">
        <v>2.6456228021928698</v>
      </c>
    </row>
    <row r="64" spans="1:24">
      <c r="A64" s="187">
        <v>2009</v>
      </c>
      <c r="B64" s="294">
        <v>54.940723749923997</v>
      </c>
      <c r="C64" s="699">
        <v>0.34015809754814302</v>
      </c>
      <c r="D64" s="699">
        <v>14.2633228430012</v>
      </c>
      <c r="E64" s="699">
        <v>5.8085707299324801E-2</v>
      </c>
      <c r="F64" s="699">
        <v>0.28678405052537698</v>
      </c>
      <c r="G64" s="699">
        <v>0.16894462725628701</v>
      </c>
      <c r="H64" s="699">
        <v>25.943167314076</v>
      </c>
      <c r="I64" s="699">
        <v>0.102377440811564</v>
      </c>
      <c r="J64" s="699">
        <v>0.18142163575036399</v>
      </c>
      <c r="K64" s="699">
        <v>5.8801918737743306E-3</v>
      </c>
      <c r="L64" s="699">
        <v>0.75071239300343595</v>
      </c>
      <c r="M64" s="699">
        <v>2.9276804999716799E-2</v>
      </c>
      <c r="N64" s="699">
        <v>0.23414272829399202</v>
      </c>
      <c r="O64" s="699">
        <v>1.1431994513458401</v>
      </c>
      <c r="P64" s="699">
        <v>0.57786082550483198</v>
      </c>
      <c r="Q64" s="699">
        <v>7.4909983873267105</v>
      </c>
      <c r="R64" s="699">
        <v>9.8193457637115497E-2</v>
      </c>
      <c r="S64" s="699">
        <v>0.76747674509100106</v>
      </c>
      <c r="T64" s="699">
        <v>2.3200046325765201E-2</v>
      </c>
      <c r="U64" s="699">
        <v>0.1034952652826</v>
      </c>
      <c r="V64" s="699">
        <v>4.1057484098543902E-5</v>
      </c>
      <c r="W64" s="699">
        <v>3.4974547627820499E-5</v>
      </c>
      <c r="X64" s="700">
        <v>2.37194970493923</v>
      </c>
    </row>
    <row r="65" spans="1:24">
      <c r="A65" s="187">
        <v>2010</v>
      </c>
      <c r="B65" s="294">
        <v>53.228501303441838</v>
      </c>
      <c r="C65" s="699">
        <v>0.33801595758387903</v>
      </c>
      <c r="D65" s="699">
        <v>15.137845392738599</v>
      </c>
      <c r="E65" s="699">
        <v>6.3974064440508793E-2</v>
      </c>
      <c r="F65" s="699">
        <v>0.27013568349361999</v>
      </c>
      <c r="G65" s="699">
        <v>0.14866159396963599</v>
      </c>
      <c r="H65" s="699">
        <v>23.164865132734899</v>
      </c>
      <c r="I65" s="699">
        <v>0.117059003339982</v>
      </c>
      <c r="J65" s="699">
        <v>0.155996379023568</v>
      </c>
      <c r="K65" s="699">
        <v>5.3980966892234203E-3</v>
      </c>
      <c r="L65" s="699">
        <v>0.73362135570207299</v>
      </c>
      <c r="M65" s="699">
        <v>2.94725738564229E-2</v>
      </c>
      <c r="N65" s="699">
        <v>0.21975915397513199</v>
      </c>
      <c r="O65" s="699">
        <v>1.14969025780512</v>
      </c>
      <c r="P65" s="699">
        <v>0.58468738251375807</v>
      </c>
      <c r="Q65" s="699">
        <v>7.4621779477509396</v>
      </c>
      <c r="R65" s="699">
        <v>0.10248766560743</v>
      </c>
      <c r="S65" s="699">
        <v>0.72031353842981105</v>
      </c>
      <c r="T65" s="699">
        <v>2.3195271448153899E-2</v>
      </c>
      <c r="U65" s="699">
        <v>0.10175476296575101</v>
      </c>
      <c r="V65" s="699">
        <v>1.8389329384293297E-4</v>
      </c>
      <c r="W65" s="699">
        <v>3.5315451715213604E-5</v>
      </c>
      <c r="X65" s="700">
        <v>2.6991708806277703</v>
      </c>
    </row>
    <row r="66" spans="1:24">
      <c r="A66" s="187">
        <v>2011</v>
      </c>
      <c r="B66" s="294">
        <v>55.365718624474717</v>
      </c>
      <c r="C66" s="699">
        <v>0.34072002709903804</v>
      </c>
      <c r="D66" s="699">
        <v>15.562432258328899</v>
      </c>
      <c r="E66" s="699">
        <v>7.114849481344529E-2</v>
      </c>
      <c r="F66" s="699">
        <v>0.25354690848632</v>
      </c>
      <c r="G66" s="699">
        <v>0.17299186133105998</v>
      </c>
      <c r="H66" s="699">
        <v>24.865615868153199</v>
      </c>
      <c r="I66" s="699">
        <v>0.13011556164795299</v>
      </c>
      <c r="J66" s="699">
        <v>0.160335800941935</v>
      </c>
      <c r="K66" s="699">
        <v>5.1677004232088403E-3</v>
      </c>
      <c r="L66" s="699">
        <v>0.71057473497203794</v>
      </c>
      <c r="M66" s="699">
        <v>3.02310932552428E-2</v>
      </c>
      <c r="N66" s="699">
        <v>0.205498941032597</v>
      </c>
      <c r="O66" s="699">
        <v>1.1469867329219201</v>
      </c>
      <c r="P66" s="699">
        <v>0.59842724769295297</v>
      </c>
      <c r="Q66" s="699">
        <v>7.3937991542441495</v>
      </c>
      <c r="R66" s="699">
        <v>0.10977098911422399</v>
      </c>
      <c r="S66" s="699">
        <v>0.67353299412676593</v>
      </c>
      <c r="T66" s="699">
        <v>2.31955203653691E-2</v>
      </c>
      <c r="U66" s="699">
        <v>0.10007616309878099</v>
      </c>
      <c r="V66" s="699">
        <v>2.5612183341690097E-4</v>
      </c>
      <c r="W66" s="699">
        <v>3.3553134471292305E-5</v>
      </c>
      <c r="X66" s="700">
        <v>2.8112608974577302</v>
      </c>
    </row>
    <row r="67" spans="1:24">
      <c r="A67" s="187">
        <v>2012</v>
      </c>
      <c r="B67" s="294">
        <v>52.510820695525169</v>
      </c>
      <c r="C67" s="699">
        <v>0.35555556708762998</v>
      </c>
      <c r="D67" s="699">
        <v>15.353922809625399</v>
      </c>
      <c r="E67" s="699">
        <v>7.3151971534535301E-2</v>
      </c>
      <c r="F67" s="699">
        <v>0.23946175134894301</v>
      </c>
      <c r="G67" s="699">
        <v>0.17230360703011799</v>
      </c>
      <c r="H67" s="699">
        <v>22.406304565527599</v>
      </c>
      <c r="I67" s="699">
        <v>0.10935729319343601</v>
      </c>
      <c r="J67" s="699">
        <v>0.13790750093549201</v>
      </c>
      <c r="K67" s="699">
        <v>4.76700117776794E-3</v>
      </c>
      <c r="L67" s="699">
        <v>0.69355149012292994</v>
      </c>
      <c r="M67" s="699">
        <v>3.13385682516839E-2</v>
      </c>
      <c r="N67" s="699">
        <v>0.193437961397668</v>
      </c>
      <c r="O67" s="699">
        <v>1.1087747053133001</v>
      </c>
      <c r="P67" s="699">
        <v>0.60317624524617808</v>
      </c>
      <c r="Q67" s="699">
        <v>7.3437694513792602</v>
      </c>
      <c r="R67" s="699">
        <v>0.11425760864927201</v>
      </c>
      <c r="S67" s="699">
        <v>0.634407239755855</v>
      </c>
      <c r="T67" s="699">
        <v>2.35647640624932E-2</v>
      </c>
      <c r="U67" s="699">
        <v>0.100024596969573</v>
      </c>
      <c r="V67" s="699">
        <v>2.4828072486586002E-4</v>
      </c>
      <c r="W67" s="699">
        <v>3.3828183825806995E-5</v>
      </c>
      <c r="X67" s="700">
        <v>2.81150388800735</v>
      </c>
    </row>
    <row r="68" spans="1:24">
      <c r="A68" s="187">
        <v>2013</v>
      </c>
      <c r="B68" s="294">
        <v>53.736996371092054</v>
      </c>
      <c r="C68" s="699">
        <v>0.35563379393090899</v>
      </c>
      <c r="D68" s="699">
        <v>16.148457181209299</v>
      </c>
      <c r="E68" s="699">
        <v>7.5211683221824796E-2</v>
      </c>
      <c r="F68" s="699">
        <v>0.22479911670462102</v>
      </c>
      <c r="G68" s="699">
        <v>0.190618395716974</v>
      </c>
      <c r="H68" s="699">
        <v>23.045730232522498</v>
      </c>
      <c r="I68" s="699">
        <v>0.104690057200584</v>
      </c>
      <c r="J68" s="699">
        <v>0.135628504698662</v>
      </c>
      <c r="K68" s="699">
        <v>4.50996136182461E-3</v>
      </c>
      <c r="L68" s="699">
        <v>0.67580971182550698</v>
      </c>
      <c r="M68" s="699">
        <v>3.2714782953364101E-2</v>
      </c>
      <c r="N68" s="699">
        <v>0.18107888764893301</v>
      </c>
      <c r="O68" s="699">
        <v>1.09658290042401</v>
      </c>
      <c r="P68" s="699">
        <v>0.61315196724133503</v>
      </c>
      <c r="Q68" s="699">
        <v>7.2727843230916394</v>
      </c>
      <c r="R68" s="699">
        <v>0.119138543165106</v>
      </c>
      <c r="S68" s="699">
        <v>0.59379213074516102</v>
      </c>
      <c r="T68" s="699">
        <v>2.3848868088623999E-2</v>
      </c>
      <c r="U68" s="699">
        <v>9.8671438943917E-2</v>
      </c>
      <c r="V68" s="699">
        <v>2.4020313973399603E-4</v>
      </c>
      <c r="W68" s="699">
        <v>3.1058085204657199E-5</v>
      </c>
      <c r="X68" s="700">
        <v>2.7438726291723303</v>
      </c>
    </row>
    <row r="69" spans="1:24">
      <c r="A69" s="187">
        <v>2014</v>
      </c>
      <c r="B69" s="294">
        <v>55.612721611175225</v>
      </c>
      <c r="C69" s="699">
        <v>0.35136831034361998</v>
      </c>
      <c r="D69" s="699">
        <v>17.597564673756199</v>
      </c>
      <c r="E69" s="699">
        <v>7.7294995391921001E-2</v>
      </c>
      <c r="F69" s="699">
        <v>0.211774327480659</v>
      </c>
      <c r="G69" s="699">
        <v>0.20740546058104598</v>
      </c>
      <c r="H69" s="699">
        <v>23.472350830570402</v>
      </c>
      <c r="I69" s="699">
        <v>0.10009388173625799</v>
      </c>
      <c r="J69" s="699">
        <v>0.13381096828503999</v>
      </c>
      <c r="K69" s="699">
        <v>4.1410379272601794E-3</v>
      </c>
      <c r="L69" s="699">
        <v>0.66126891952899203</v>
      </c>
      <c r="M69" s="699">
        <v>3.4396622464335301E-2</v>
      </c>
      <c r="N69" s="699">
        <v>0.16976826606755599</v>
      </c>
      <c r="O69" s="699">
        <v>1.0636387176659901</v>
      </c>
      <c r="P69" s="699">
        <v>0.61064015344445199</v>
      </c>
      <c r="Q69" s="699">
        <v>7.22835523095981</v>
      </c>
      <c r="R69" s="699">
        <v>0.124455461042078</v>
      </c>
      <c r="S69" s="699">
        <v>0.55673085304627101</v>
      </c>
      <c r="T69" s="699">
        <v>2.3478507394376097E-2</v>
      </c>
      <c r="U69" s="699">
        <v>9.68265466270605E-2</v>
      </c>
      <c r="V69" s="699">
        <v>2.2013026022418998E-4</v>
      </c>
      <c r="W69" s="699">
        <v>3.20058796911563E-5</v>
      </c>
      <c r="X69" s="700">
        <v>2.887105710722</v>
      </c>
    </row>
    <row r="70" spans="1:24">
      <c r="A70" s="187">
        <v>2015</v>
      </c>
      <c r="B70" s="294">
        <v>54.498514966902633</v>
      </c>
      <c r="C70" s="699">
        <v>0.34873622178595298</v>
      </c>
      <c r="D70" s="699">
        <v>17.714044485889801</v>
      </c>
      <c r="E70" s="699">
        <v>7.9624926168835805E-2</v>
      </c>
      <c r="F70" s="699">
        <v>0.19737762915899001</v>
      </c>
      <c r="G70" s="699">
        <v>0.20854458688667099</v>
      </c>
      <c r="H70" s="699">
        <v>22.517500090511799</v>
      </c>
      <c r="I70" s="699">
        <v>8.8194827906207002E-2</v>
      </c>
      <c r="J70" s="699">
        <v>0.120616555650574</v>
      </c>
      <c r="K70" s="699">
        <v>3.8288467493265599E-3</v>
      </c>
      <c r="L70" s="699">
        <v>0.64776994582274006</v>
      </c>
      <c r="M70" s="699">
        <v>3.56821899777034E-2</v>
      </c>
      <c r="N70" s="699">
        <v>0.157539416779681</v>
      </c>
      <c r="O70" s="699">
        <v>1.0375354652339299</v>
      </c>
      <c r="P70" s="699">
        <v>0.60575838066117904</v>
      </c>
      <c r="Q70" s="699">
        <v>7.1698178854429298</v>
      </c>
      <c r="R70" s="699">
        <v>0.12852055060307699</v>
      </c>
      <c r="S70" s="699">
        <v>0.51654973113372704</v>
      </c>
      <c r="T70" s="699">
        <v>2.2788767678959602E-2</v>
      </c>
      <c r="U70" s="699">
        <v>9.6444430330839492E-2</v>
      </c>
      <c r="V70" s="699">
        <v>2.0204436887346199E-4</v>
      </c>
      <c r="W70" s="699">
        <v>3.27668841498168E-5</v>
      </c>
      <c r="X70" s="700">
        <v>2.80140522127668</v>
      </c>
    </row>
    <row r="71" spans="1:24">
      <c r="A71" s="187">
        <v>2016</v>
      </c>
      <c r="B71" s="294">
        <v>55.621984188327424</v>
      </c>
      <c r="C71" s="699">
        <v>0.34471099594195298</v>
      </c>
      <c r="D71" s="699">
        <v>16.767600816884798</v>
      </c>
      <c r="E71" s="699">
        <v>8.345917416643471E-2</v>
      </c>
      <c r="F71" s="699">
        <v>0.18472302292105899</v>
      </c>
      <c r="G71" s="699">
        <v>0.237136319698982</v>
      </c>
      <c r="H71" s="699">
        <v>24.927199687057698</v>
      </c>
      <c r="I71" s="699">
        <v>8.9635859557424494E-2</v>
      </c>
      <c r="J71" s="699">
        <v>0.12453783837799401</v>
      </c>
      <c r="K71" s="699">
        <v>3.4588390389789997E-3</v>
      </c>
      <c r="L71" s="699">
        <v>0.63034423736618894</v>
      </c>
      <c r="M71" s="699">
        <v>3.7184912355875399E-2</v>
      </c>
      <c r="N71" s="699">
        <v>0.14693482203392599</v>
      </c>
      <c r="O71" s="699">
        <v>1.0239733090132099</v>
      </c>
      <c r="P71" s="699">
        <v>0.59606970626062794</v>
      </c>
      <c r="Q71" s="699">
        <v>7.1171637140832003</v>
      </c>
      <c r="R71" s="699">
        <v>0.13407675617072201</v>
      </c>
      <c r="S71" s="699">
        <v>0.481784677339962</v>
      </c>
      <c r="T71" s="699">
        <v>2.1874198719768499E-2</v>
      </c>
      <c r="U71" s="699">
        <v>9.6981705675516811E-2</v>
      </c>
      <c r="V71" s="699">
        <v>1.74756121326063E-4</v>
      </c>
      <c r="W71" s="699">
        <v>3.2887554574132898E-5</v>
      </c>
      <c r="X71" s="700">
        <v>2.5729259519871999</v>
      </c>
    </row>
    <row r="72" spans="1:24">
      <c r="A72" s="187">
        <v>2017</v>
      </c>
      <c r="B72" s="294">
        <v>53.841092133896488</v>
      </c>
      <c r="C72" s="699">
        <v>0.34328684833332396</v>
      </c>
      <c r="D72" s="699">
        <v>16.537932806484601</v>
      </c>
      <c r="E72" s="699">
        <v>8.6642541095261608E-2</v>
      </c>
      <c r="F72" s="699">
        <v>0.173078493917909</v>
      </c>
      <c r="G72" s="699">
        <v>0.22979593850142799</v>
      </c>
      <c r="H72" s="699">
        <v>23.531261929080301</v>
      </c>
      <c r="I72" s="699">
        <v>7.8138825210131699E-2</v>
      </c>
      <c r="J72" s="699">
        <v>0.10960946545088901</v>
      </c>
      <c r="K72" s="699">
        <v>3.18648785745373E-3</v>
      </c>
      <c r="L72" s="699">
        <v>0.612889741718042</v>
      </c>
      <c r="M72" s="699">
        <v>3.8416078375139204E-2</v>
      </c>
      <c r="N72" s="699">
        <v>0.13713977976137598</v>
      </c>
      <c r="O72" s="699">
        <v>1.0145787290119601</v>
      </c>
      <c r="P72" s="699">
        <v>0.590528455672512</v>
      </c>
      <c r="Q72" s="699">
        <v>7.0444506314089104</v>
      </c>
      <c r="R72" s="699">
        <v>0.13771900313360999</v>
      </c>
      <c r="S72" s="699">
        <v>0.44959567555823898</v>
      </c>
      <c r="T72" s="699">
        <v>2.1138670384258498E-2</v>
      </c>
      <c r="U72" s="699">
        <v>9.7944233802849986E-2</v>
      </c>
      <c r="V72" s="699">
        <v>1.6106127434411098E-4</v>
      </c>
      <c r="W72" s="699">
        <v>3.1789214034821601E-5</v>
      </c>
      <c r="X72" s="700">
        <v>2.6035649486499199</v>
      </c>
    </row>
    <row r="73" spans="1:24">
      <c r="A73" s="187">
        <v>2018</v>
      </c>
      <c r="B73" s="294">
        <v>56.38397713639278</v>
      </c>
      <c r="C73" s="699">
        <v>0.35773792762988299</v>
      </c>
      <c r="D73" s="699">
        <v>18.874145033933498</v>
      </c>
      <c r="E73" s="699">
        <v>9.4094464456059304E-2</v>
      </c>
      <c r="F73" s="699">
        <v>0.16181996938281001</v>
      </c>
      <c r="G73" s="699">
        <v>0.236681111712262</v>
      </c>
      <c r="H73" s="699">
        <v>23.8427957371192</v>
      </c>
      <c r="I73" s="699">
        <v>7.9012677456965608E-2</v>
      </c>
      <c r="J73" s="699">
        <v>0.103154938392144</v>
      </c>
      <c r="K73" s="699">
        <v>2.9328494023548E-3</v>
      </c>
      <c r="L73" s="699">
        <v>0.59651828154208708</v>
      </c>
      <c r="M73" s="699">
        <v>3.97891655545159E-2</v>
      </c>
      <c r="N73" s="699">
        <v>0.12778767030388802</v>
      </c>
      <c r="O73" s="699">
        <v>0.98174673787893296</v>
      </c>
      <c r="P73" s="699">
        <v>0.584285317142479</v>
      </c>
      <c r="Q73" s="699">
        <v>6.98923679233864</v>
      </c>
      <c r="R73" s="699">
        <v>0.145154153935416</v>
      </c>
      <c r="S73" s="699">
        <v>0.41903482831412903</v>
      </c>
      <c r="T73" s="699">
        <v>2.0349408270807199E-2</v>
      </c>
      <c r="U73" s="699">
        <v>9.9064412593862505E-2</v>
      </c>
      <c r="V73" s="699">
        <v>1.5861722203607402E-4</v>
      </c>
      <c r="W73" s="699">
        <v>3.1052005475191596E-5</v>
      </c>
      <c r="X73" s="700">
        <v>2.6284459898053201</v>
      </c>
    </row>
    <row r="74" spans="1:24">
      <c r="A74" s="187">
        <v>2019</v>
      </c>
      <c r="B74" s="294">
        <v>54.229108772725802</v>
      </c>
      <c r="C74" s="699">
        <v>0.36187606713049703</v>
      </c>
      <c r="D74" s="699">
        <v>17.976581803725001</v>
      </c>
      <c r="E74" s="699">
        <v>9.9337854870086104E-2</v>
      </c>
      <c r="F74" s="699">
        <v>0.150913195973435</v>
      </c>
      <c r="G74" s="699">
        <v>0.225449413331925</v>
      </c>
      <c r="H74" s="699">
        <v>22.757233192725799</v>
      </c>
      <c r="I74" s="699">
        <v>7.1146865344700702E-2</v>
      </c>
      <c r="J74" s="699">
        <v>9.036386438387331E-2</v>
      </c>
      <c r="K74" s="699">
        <v>2.67169016847261E-3</v>
      </c>
      <c r="L74" s="699">
        <v>0.58224091998884397</v>
      </c>
      <c r="M74" s="699">
        <v>4.0480856022737793E-2</v>
      </c>
      <c r="N74" s="699">
        <v>0.118607902075716</v>
      </c>
      <c r="O74" s="699">
        <v>0.946287884389724</v>
      </c>
      <c r="P74" s="699">
        <v>0.574605776719745</v>
      </c>
      <c r="Q74" s="699">
        <v>6.9464784264017299</v>
      </c>
      <c r="R74" s="699">
        <v>0.14951955663170902</v>
      </c>
      <c r="S74" s="699">
        <v>0.38897516631740703</v>
      </c>
      <c r="T74" s="699">
        <v>1.9857563031189098E-2</v>
      </c>
      <c r="U74" s="699">
        <v>0.100663465516625</v>
      </c>
      <c r="V74" s="699">
        <v>1.5914148542560199E-4</v>
      </c>
      <c r="W74" s="699">
        <v>2.9734881816017301E-5</v>
      </c>
      <c r="X74" s="700">
        <v>2.6256284316093401</v>
      </c>
    </row>
    <row r="75" spans="1:24">
      <c r="A75" s="187">
        <v>2020</v>
      </c>
      <c r="B75" s="294">
        <v>56.303811111996978</v>
      </c>
      <c r="C75" s="699">
        <v>0.36609289830455</v>
      </c>
      <c r="D75" s="699">
        <v>19.2562258828825</v>
      </c>
      <c r="E75" s="699">
        <v>0.10507050268908501</v>
      </c>
      <c r="F75" s="699">
        <v>0.14015670880040698</v>
      </c>
      <c r="G75" s="699">
        <v>0.237123250601361</v>
      </c>
      <c r="H75" s="699">
        <v>23.804168958651697</v>
      </c>
      <c r="I75" s="699">
        <v>7.2554182644211498E-2</v>
      </c>
      <c r="J75" s="699">
        <v>8.6697444334748394E-2</v>
      </c>
      <c r="K75" s="699">
        <v>2.3986482440331099E-3</v>
      </c>
      <c r="L75" s="699">
        <v>0.56696505602915892</v>
      </c>
      <c r="M75" s="699">
        <v>4.1670225276774504E-2</v>
      </c>
      <c r="N75" s="699">
        <v>0.10952686654373299</v>
      </c>
      <c r="O75" s="699">
        <v>0.90877646377695998</v>
      </c>
      <c r="P75" s="699">
        <v>0.57260390879336498</v>
      </c>
      <c r="Q75" s="699">
        <v>6.89455456595865</v>
      </c>
      <c r="R75" s="699">
        <v>0.15358015923386401</v>
      </c>
      <c r="S75" s="699">
        <v>0.35927960921134</v>
      </c>
      <c r="T75" s="699">
        <v>2.008375880998E-2</v>
      </c>
      <c r="U75" s="699">
        <v>0.102047515125491</v>
      </c>
      <c r="V75" s="699">
        <v>2.0260181365224501E-4</v>
      </c>
      <c r="W75" s="699">
        <v>2.8526466040704398E-5</v>
      </c>
      <c r="X75" s="700">
        <v>2.5040033778053798</v>
      </c>
    </row>
    <row r="76" spans="1:24">
      <c r="A76" s="187">
        <v>2021</v>
      </c>
      <c r="B76" s="294">
        <v>53.79301251832819</v>
      </c>
      <c r="C76" s="699">
        <v>0.387884389281689</v>
      </c>
      <c r="D76" s="699">
        <v>17.245656760084799</v>
      </c>
      <c r="E76" s="699">
        <v>0.109943527484507</v>
      </c>
      <c r="F76" s="699">
        <v>0.12871712295509599</v>
      </c>
      <c r="G76" s="699">
        <v>0.23971393917753098</v>
      </c>
      <c r="H76" s="699">
        <v>23.318012915991702</v>
      </c>
      <c r="I76" s="699">
        <v>7.2639980370998905E-2</v>
      </c>
      <c r="J76" s="699">
        <v>7.9144571721632903E-2</v>
      </c>
      <c r="K76" s="699">
        <v>2.1561022347732898E-3</v>
      </c>
      <c r="L76" s="699">
        <v>0.54864165212788596</v>
      </c>
      <c r="M76" s="699">
        <v>4.1636049839153401E-2</v>
      </c>
      <c r="N76" s="699">
        <v>9.9994276548728292E-2</v>
      </c>
      <c r="O76" s="699">
        <v>0.86809537800200098</v>
      </c>
      <c r="P76" s="699">
        <v>0.56211996671055398</v>
      </c>
      <c r="Q76" s="699">
        <v>6.7830248811983598</v>
      </c>
      <c r="R76" s="699">
        <v>0.15858771818686099</v>
      </c>
      <c r="S76" s="699">
        <v>0.32807148581441603</v>
      </c>
      <c r="T76" s="699">
        <v>1.9968005079233402E-2</v>
      </c>
      <c r="U76" s="699">
        <v>0.10144631988231499</v>
      </c>
      <c r="V76" s="699">
        <v>2.9397253754962497E-4</v>
      </c>
      <c r="W76" s="699">
        <v>2.8614086574067997E-5</v>
      </c>
      <c r="X76" s="700">
        <v>2.6972348890118303</v>
      </c>
    </row>
    <row r="77" spans="1:24">
      <c r="A77" s="187">
        <v>2022</v>
      </c>
      <c r="B77" s="294">
        <v>54.456989731200537</v>
      </c>
      <c r="C77" s="699">
        <v>0.38322589844002303</v>
      </c>
      <c r="D77" s="699">
        <v>17.991116126953397</v>
      </c>
      <c r="E77" s="699">
        <v>0.113690129153887</v>
      </c>
      <c r="F77" s="699">
        <v>0.118169199789029</v>
      </c>
      <c r="G77" s="699">
        <v>0.248431692904482</v>
      </c>
      <c r="H77" s="699">
        <v>23.638598195660901</v>
      </c>
      <c r="I77" s="699">
        <v>7.9226273516118897E-2</v>
      </c>
      <c r="J77" s="699">
        <v>7.4368607566822412E-2</v>
      </c>
      <c r="K77" s="699">
        <v>1.9801068669104802E-3</v>
      </c>
      <c r="L77" s="699">
        <v>0.52938712970478896</v>
      </c>
      <c r="M77" s="699">
        <v>4.2283092875195105E-2</v>
      </c>
      <c r="N77" s="699">
        <v>9.1359827953234204E-2</v>
      </c>
      <c r="O77" s="699">
        <v>0.83063077737508506</v>
      </c>
      <c r="P77" s="699">
        <v>0.549491471755293</v>
      </c>
      <c r="Q77" s="699">
        <v>6.6052097529107696</v>
      </c>
      <c r="R77" s="699">
        <v>0.16420940781732599</v>
      </c>
      <c r="S77" s="699">
        <v>0.29979816396292397</v>
      </c>
      <c r="T77" s="699">
        <v>1.9391686935068101E-2</v>
      </c>
      <c r="U77" s="699">
        <v>0.10002491753524</v>
      </c>
      <c r="V77" s="699">
        <v>3.6658844950404303E-4</v>
      </c>
      <c r="W77" s="699">
        <v>2.80076527547302E-5</v>
      </c>
      <c r="X77" s="700">
        <v>2.57600267542179</v>
      </c>
    </row>
    <row r="78" spans="1:24">
      <c r="A78" s="187">
        <v>2023</v>
      </c>
      <c r="B78" s="294">
        <v>51.950352359381071</v>
      </c>
      <c r="C78" s="699">
        <v>0.37913439964183698</v>
      </c>
      <c r="D78" s="699">
        <v>16.863962641126999</v>
      </c>
      <c r="E78" s="699">
        <v>0.112206427757042</v>
      </c>
      <c r="F78" s="699">
        <v>0.106967051808224</v>
      </c>
      <c r="G78" s="699">
        <v>0.23350086436977599</v>
      </c>
      <c r="H78" s="699">
        <v>22.726533699303801</v>
      </c>
      <c r="I78" s="699">
        <v>9.2163101626710195E-2</v>
      </c>
      <c r="J78" s="699">
        <v>6.5859395200597803E-2</v>
      </c>
      <c r="K78" s="699">
        <v>1.7734580989911398E-3</v>
      </c>
      <c r="L78" s="699">
        <v>0.51321293594080197</v>
      </c>
      <c r="M78" s="699">
        <v>4.0181399339893099E-2</v>
      </c>
      <c r="N78" s="699">
        <v>8.2166384657441402E-2</v>
      </c>
      <c r="O78" s="699">
        <v>0.79254490509253905</v>
      </c>
      <c r="P78" s="699">
        <v>0.52761662402279708</v>
      </c>
      <c r="Q78" s="699">
        <v>6.4712314330371301</v>
      </c>
      <c r="R78" s="699">
        <v>0.15860092174366999</v>
      </c>
      <c r="S78" s="699">
        <v>0.26970856427783502</v>
      </c>
      <c r="T78" s="699">
        <v>1.81841278192152E-2</v>
      </c>
      <c r="U78" s="699">
        <v>9.8734433610447689E-2</v>
      </c>
      <c r="V78" s="699">
        <v>4.4903482830193497E-4</v>
      </c>
      <c r="W78" s="699">
        <v>2.7356160883975599E-5</v>
      </c>
      <c r="X78" s="700">
        <v>2.3955931999161399</v>
      </c>
    </row>
    <row r="79" spans="1:24">
      <c r="A79" s="187">
        <v>2024</v>
      </c>
      <c r="B79" s="294">
        <v>50.63363919232664</v>
      </c>
      <c r="C79" s="699">
        <v>0.37997770198437703</v>
      </c>
      <c r="D79" s="699">
        <v>16.863962641126999</v>
      </c>
      <c r="E79" s="699">
        <v>0.11372794199144901</v>
      </c>
      <c r="F79" s="699">
        <v>9.7308029979611799E-2</v>
      </c>
      <c r="G79" s="699">
        <v>0.21065064056543201</v>
      </c>
      <c r="H79" s="699">
        <v>21.642559487514902</v>
      </c>
      <c r="I79" s="699">
        <v>0.114215543982207</v>
      </c>
      <c r="J79" s="699">
        <v>5.7626557419480501E-2</v>
      </c>
      <c r="K79" s="699">
        <v>1.58193927664959E-3</v>
      </c>
      <c r="L79" s="699">
        <v>0.50180431559793004</v>
      </c>
      <c r="M79" s="699">
        <v>4.0404782924576201E-2</v>
      </c>
      <c r="N79" s="699">
        <v>7.4305239249185404E-2</v>
      </c>
      <c r="O79" s="699">
        <v>0.74734824005984102</v>
      </c>
      <c r="P79" s="699">
        <v>0.50219705169638695</v>
      </c>
      <c r="Q79" s="699">
        <v>6.3802489949015797</v>
      </c>
      <c r="R79" s="699">
        <v>0.16270843762884701</v>
      </c>
      <c r="S79" s="699">
        <v>0.24393260537804501</v>
      </c>
      <c r="T79" s="699">
        <v>1.6474128760789401E-2</v>
      </c>
      <c r="U79" s="699">
        <v>9.7671835417244196E-2</v>
      </c>
      <c r="V79" s="699">
        <v>5.0151458689798301E-4</v>
      </c>
      <c r="W79" s="699">
        <v>2.6731814695455699E-5</v>
      </c>
      <c r="X79" s="700">
        <v>2.3844048304695304</v>
      </c>
    </row>
    <row r="80" spans="1:24">
      <c r="A80" s="1107"/>
      <c r="B80" s="1154"/>
      <c r="C80" s="242"/>
      <c r="D80" s="242"/>
      <c r="E80" s="242"/>
      <c r="F80" s="242"/>
      <c r="G80" s="242"/>
      <c r="H80" s="242"/>
      <c r="I80" s="242"/>
      <c r="J80" s="242"/>
      <c r="K80" s="242"/>
      <c r="L80" s="242"/>
      <c r="M80" s="242"/>
      <c r="N80" s="242"/>
      <c r="O80" s="242"/>
      <c r="P80" s="242"/>
      <c r="Q80" s="242"/>
      <c r="R80" s="242"/>
      <c r="S80" s="242"/>
      <c r="T80" s="242"/>
      <c r="U80" s="242"/>
      <c r="V80" s="242"/>
      <c r="W80" s="242"/>
      <c r="X80" s="1155"/>
    </row>
    <row r="81" spans="1:1">
      <c r="A81" s="12" t="s">
        <v>2242</v>
      </c>
    </row>
  </sheetData>
  <mergeCells count="6">
    <mergeCell ref="A1:D1"/>
    <mergeCell ref="G3:J3"/>
    <mergeCell ref="K3:N3"/>
    <mergeCell ref="T3:W3"/>
    <mergeCell ref="C3:F3"/>
    <mergeCell ref="P3:S3"/>
  </mergeCells>
  <hyperlinks>
    <hyperlink ref="A1" location="Contents!A1" display="To table of contents" xr:uid="{F327F495-A53B-475F-B1D2-5A61FF81CFE7}"/>
  </hyperlinks>
  <pageMargins left="0.75" right="0.75" top="0.44" bottom="0.42" header="0.36" footer="0.34"/>
  <pageSetup paperSize="9" scale="59" orientation="landscape"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0CAE-592F-4014-B12E-561919F9A2C5}">
  <sheetPr codeName="Blad65">
    <tabColor rgb="FF00B050"/>
    <pageSetUpPr fitToPage="1"/>
  </sheetPr>
  <dimension ref="A1:R43"/>
  <sheetViews>
    <sheetView zoomScaleNormal="100" workbookViewId="0">
      <selection activeCell="B3" sqref="B3:R4"/>
    </sheetView>
  </sheetViews>
  <sheetFormatPr defaultColWidth="10.6640625" defaultRowHeight="12.75"/>
  <cols>
    <col min="1" max="1" width="10.6640625" style="12"/>
    <col min="2" max="17" width="18" style="12" customWidth="1"/>
    <col min="18" max="18" width="21.1640625" style="12" customWidth="1"/>
    <col min="19" max="16384" width="10.6640625" style="12"/>
  </cols>
  <sheetData>
    <row r="1" spans="1:18" ht="30.75" customHeight="1">
      <c r="A1" s="1869" t="s">
        <v>10</v>
      </c>
      <c r="B1" s="1869"/>
      <c r="C1" s="1869"/>
      <c r="D1" s="1869"/>
    </row>
    <row r="2" spans="1:18" ht="20.25">
      <c r="A2" s="134" t="s">
        <v>2243</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796" t="s">
        <v>33</v>
      </c>
      <c r="E4" s="1797" t="s">
        <v>245</v>
      </c>
      <c r="F4" s="1798" t="s">
        <v>331</v>
      </c>
      <c r="G4" s="1796" t="s">
        <v>33</v>
      </c>
      <c r="H4" s="1797" t="s">
        <v>245</v>
      </c>
      <c r="I4" s="1798" t="s">
        <v>331</v>
      </c>
      <c r="J4" s="1796" t="s">
        <v>33</v>
      </c>
      <c r="K4" s="204" t="s">
        <v>245</v>
      </c>
      <c r="L4" s="1797" t="s">
        <v>245</v>
      </c>
      <c r="M4" s="1798" t="s">
        <v>331</v>
      </c>
      <c r="N4" s="1796" t="s">
        <v>33</v>
      </c>
      <c r="O4" s="1797" t="s">
        <v>245</v>
      </c>
      <c r="P4" s="1798" t="s">
        <v>331</v>
      </c>
      <c r="Q4" s="1796" t="s">
        <v>33</v>
      </c>
      <c r="R4" s="590" t="s">
        <v>331</v>
      </c>
    </row>
    <row r="5" spans="1:18">
      <c r="A5" s="1794"/>
      <c r="B5" s="1795" t="s">
        <v>379</v>
      </c>
      <c r="C5" s="239"/>
      <c r="D5" s="239"/>
      <c r="E5" s="239"/>
      <c r="F5" s="239"/>
      <c r="G5" s="239"/>
      <c r="H5" s="239"/>
      <c r="I5" s="239"/>
      <c r="J5" s="239"/>
      <c r="K5" s="239"/>
      <c r="R5" s="19"/>
    </row>
    <row r="6" spans="1:18">
      <c r="A6" s="17"/>
      <c r="B6" s="16"/>
      <c r="R6" s="19"/>
    </row>
    <row r="7" spans="1:18">
      <c r="A7" s="187">
        <v>1990</v>
      </c>
      <c r="B7" s="1028">
        <v>2367.2341087075101</v>
      </c>
      <c r="C7" s="295">
        <v>16.097262314261599</v>
      </c>
      <c r="D7" s="295">
        <v>8.9192217477290399</v>
      </c>
      <c r="E7" s="1343">
        <v>1514.0057485577599</v>
      </c>
      <c r="F7" s="295">
        <v>16.964530345874099</v>
      </c>
      <c r="G7" s="295">
        <v>8.9309234320958506</v>
      </c>
      <c r="H7" s="1343">
        <v>3849.5753016640601</v>
      </c>
      <c r="I7" s="295">
        <v>16.024704989396199</v>
      </c>
      <c r="J7" s="295">
        <v>8.9330614662345003</v>
      </c>
      <c r="K7" s="1343">
        <v>1264.4206780107099</v>
      </c>
      <c r="L7" s="1343">
        <v>1463.6196512506399</v>
      </c>
      <c r="M7" s="295">
        <v>16.684968918819798</v>
      </c>
      <c r="N7" s="295">
        <v>8.9316391311191001</v>
      </c>
      <c r="O7" s="1343">
        <v>991.77698706972399</v>
      </c>
      <c r="P7" s="295">
        <v>16.6120474159747</v>
      </c>
      <c r="Q7" s="295">
        <v>8.4288678734914804</v>
      </c>
      <c r="R7" s="604">
        <v>14.276335407787499</v>
      </c>
    </row>
    <row r="8" spans="1:18">
      <c r="A8" s="187">
        <v>1991</v>
      </c>
      <c r="B8" s="1028">
        <v>2358.1442943716202</v>
      </c>
      <c r="C8" s="295">
        <v>16.185969522215402</v>
      </c>
      <c r="D8" s="295">
        <v>9.0153140563178393</v>
      </c>
      <c r="E8" s="1343">
        <v>1513.2790871514201</v>
      </c>
      <c r="F8" s="295">
        <v>16.976938063787198</v>
      </c>
      <c r="G8" s="295">
        <v>9.0230445682838205</v>
      </c>
      <c r="H8" s="1343">
        <v>3787.4352570064898</v>
      </c>
      <c r="I8" s="295">
        <v>16.021037903219899</v>
      </c>
      <c r="J8" s="295">
        <v>9.0254686855899209</v>
      </c>
      <c r="K8" s="1343">
        <v>1247.2870483895599</v>
      </c>
      <c r="L8" s="1343">
        <v>1442.88021245546</v>
      </c>
      <c r="M8" s="295">
        <v>16.7437598135907</v>
      </c>
      <c r="N8" s="295">
        <v>9.0231601583164505</v>
      </c>
      <c r="O8" s="1343">
        <v>993.76086800919995</v>
      </c>
      <c r="P8" s="295">
        <v>16.684265084903299</v>
      </c>
      <c r="Q8" s="295">
        <v>8.6614533155369102</v>
      </c>
      <c r="R8" s="604">
        <v>14.27059754814</v>
      </c>
    </row>
    <row r="9" spans="1:18">
      <c r="A9" s="187">
        <v>1992</v>
      </c>
      <c r="B9" s="1028">
        <v>2312.4814497369298</v>
      </c>
      <c r="C9" s="295">
        <v>16.308538829497699</v>
      </c>
      <c r="D9" s="295">
        <v>9.0778792642878301</v>
      </c>
      <c r="E9" s="1343">
        <v>1500.0808748244499</v>
      </c>
      <c r="F9" s="295">
        <v>17.0421453439535</v>
      </c>
      <c r="G9" s="295">
        <v>9.0850733327146802</v>
      </c>
      <c r="H9" s="1343">
        <v>3694.1069333113501</v>
      </c>
      <c r="I9" s="295">
        <v>16.250621530148699</v>
      </c>
      <c r="J9" s="295">
        <v>9.0868882404152291</v>
      </c>
      <c r="K9" s="1343">
        <v>1211.42239676738</v>
      </c>
      <c r="L9" s="1343">
        <v>1393.5273947164301</v>
      </c>
      <c r="M9" s="295">
        <v>16.880241752116</v>
      </c>
      <c r="N9" s="295">
        <v>9.0838152194505106</v>
      </c>
      <c r="O9" s="1343">
        <v>953.11623672321105</v>
      </c>
      <c r="P9" s="295">
        <v>16.757920647421098</v>
      </c>
      <c r="Q9" s="295">
        <v>8.7345409028138992</v>
      </c>
      <c r="R9" s="604">
        <v>14.3560356753664</v>
      </c>
    </row>
    <row r="10" spans="1:18">
      <c r="A10" s="187">
        <v>1993</v>
      </c>
      <c r="B10" s="1028">
        <v>2268.88815628475</v>
      </c>
      <c r="C10" s="295">
        <v>16.444700857659701</v>
      </c>
      <c r="D10" s="295">
        <v>9.1387026508118598</v>
      </c>
      <c r="E10" s="1343">
        <v>1494.4285793589399</v>
      </c>
      <c r="F10" s="295">
        <v>17.1456138720818</v>
      </c>
      <c r="G10" s="295">
        <v>9.1456169115269201</v>
      </c>
      <c r="H10" s="1343">
        <v>3611.2610593910199</v>
      </c>
      <c r="I10" s="295">
        <v>16.517580291716399</v>
      </c>
      <c r="J10" s="295">
        <v>9.1469176886572594</v>
      </c>
      <c r="K10" s="1343">
        <v>1179.5543436201399</v>
      </c>
      <c r="L10" s="1343">
        <v>1343.87281623838</v>
      </c>
      <c r="M10" s="295">
        <v>17.027579122245299</v>
      </c>
      <c r="N10" s="295">
        <v>9.1434097009973598</v>
      </c>
      <c r="O10" s="1343">
        <v>916.673821622643</v>
      </c>
      <c r="P10" s="295">
        <v>16.873429309509699</v>
      </c>
      <c r="Q10" s="295">
        <v>8.8729826446912998</v>
      </c>
      <c r="R10" s="604">
        <v>14.3593521841045</v>
      </c>
    </row>
    <row r="11" spans="1:18">
      <c r="A11" s="187">
        <v>1994</v>
      </c>
      <c r="B11" s="1028">
        <v>2227.9896301694998</v>
      </c>
      <c r="C11" s="295">
        <v>16.512858110118401</v>
      </c>
      <c r="D11" s="295">
        <v>9.1974093285044596</v>
      </c>
      <c r="E11" s="1343">
        <v>1507.2560043019801</v>
      </c>
      <c r="F11" s="295">
        <v>17.230457792925101</v>
      </c>
      <c r="G11" s="295">
        <v>9.2040253905769198</v>
      </c>
      <c r="H11" s="1343">
        <v>3593.0559325977601</v>
      </c>
      <c r="I11" s="295">
        <v>16.6920316552748</v>
      </c>
      <c r="J11" s="295">
        <v>9.2050007346299001</v>
      </c>
      <c r="K11" s="1343">
        <v>1151.10075890132</v>
      </c>
      <c r="L11" s="1343">
        <v>1299.4399964680399</v>
      </c>
      <c r="M11" s="295">
        <v>17.115292145347698</v>
      </c>
      <c r="N11" s="295">
        <v>9.2011414232733095</v>
      </c>
      <c r="O11" s="1343">
        <v>888.06787948699605</v>
      </c>
      <c r="P11" s="295">
        <v>16.944348806260599</v>
      </c>
      <c r="Q11" s="295">
        <v>8.9028060449436506</v>
      </c>
      <c r="R11" s="604">
        <v>14.3658672120975</v>
      </c>
    </row>
    <row r="12" spans="1:18">
      <c r="A12" s="187">
        <v>1995</v>
      </c>
      <c r="B12" s="1028">
        <v>2192.0282249115598</v>
      </c>
      <c r="C12" s="295">
        <v>16.580038774601501</v>
      </c>
      <c r="D12" s="295">
        <v>9.2574510604694193</v>
      </c>
      <c r="E12" s="1343">
        <v>1449.00588955342</v>
      </c>
      <c r="F12" s="295">
        <v>17.291481123474899</v>
      </c>
      <c r="G12" s="295">
        <v>9.2647872627092092</v>
      </c>
      <c r="H12" s="1343">
        <v>3534.20340483772</v>
      </c>
      <c r="I12" s="295">
        <v>16.902187914422601</v>
      </c>
      <c r="J12" s="295">
        <v>9.2656528424200104</v>
      </c>
      <c r="K12" s="1343">
        <v>1125.72156501578</v>
      </c>
      <c r="L12" s="1343">
        <v>1258.69389660856</v>
      </c>
      <c r="M12" s="295">
        <v>17.207513906895901</v>
      </c>
      <c r="N12" s="295">
        <v>9.2612261733299395</v>
      </c>
      <c r="O12" s="1343">
        <v>868.20122704707796</v>
      </c>
      <c r="P12" s="295">
        <v>16.989050462186</v>
      </c>
      <c r="Q12" s="295">
        <v>8.9097594798716404</v>
      </c>
      <c r="R12" s="604">
        <v>14.3773894876344</v>
      </c>
    </row>
    <row r="13" spans="1:18">
      <c r="A13" s="187">
        <v>1996</v>
      </c>
      <c r="B13" s="1028">
        <v>2166.3256615297</v>
      </c>
      <c r="C13" s="295">
        <v>16.661970022426001</v>
      </c>
      <c r="D13" s="295">
        <v>9.3318503887868403</v>
      </c>
      <c r="E13" s="1343">
        <v>1436.7932637496699</v>
      </c>
      <c r="F13" s="295">
        <v>17.379169874978299</v>
      </c>
      <c r="G13" s="295">
        <v>9.3398370536119408</v>
      </c>
      <c r="H13" s="1343">
        <v>3431.5457400588598</v>
      </c>
      <c r="I13" s="295">
        <v>17.3233902834729</v>
      </c>
      <c r="J13" s="295">
        <v>9.3405421459458093</v>
      </c>
      <c r="K13" s="1343">
        <v>1103.7316131904699</v>
      </c>
      <c r="L13" s="1343">
        <v>1227.78995882861</v>
      </c>
      <c r="M13" s="295">
        <v>17.391789324230199</v>
      </c>
      <c r="N13" s="295">
        <v>9.3356527482479308</v>
      </c>
      <c r="O13" s="1343">
        <v>857.61638959639299</v>
      </c>
      <c r="P13" s="295">
        <v>17.026838383312601</v>
      </c>
      <c r="Q13" s="295">
        <v>9.0007976197855601</v>
      </c>
      <c r="R13" s="604">
        <v>14.400306274648401</v>
      </c>
    </row>
    <row r="14" spans="1:18">
      <c r="A14" s="187">
        <v>1997</v>
      </c>
      <c r="B14" s="1028">
        <v>2134.1819733126699</v>
      </c>
      <c r="C14" s="295">
        <v>16.7231244922814</v>
      </c>
      <c r="D14" s="295">
        <v>9.4104190969681696</v>
      </c>
      <c r="E14" s="1343">
        <v>1418.61730000024</v>
      </c>
      <c r="F14" s="295">
        <v>17.473714864003899</v>
      </c>
      <c r="G14" s="295">
        <v>9.4186864862490207</v>
      </c>
      <c r="H14" s="1343">
        <v>3392.97491444862</v>
      </c>
      <c r="I14" s="295">
        <v>17.639994522377702</v>
      </c>
      <c r="J14" s="295">
        <v>9.4191941118302491</v>
      </c>
      <c r="K14" s="1343">
        <v>1085.0522989711999</v>
      </c>
      <c r="L14" s="1343">
        <v>1200.42630481734</v>
      </c>
      <c r="M14" s="295">
        <v>17.530354642800202</v>
      </c>
      <c r="N14" s="295">
        <v>9.4139617925791494</v>
      </c>
      <c r="O14" s="1343">
        <v>850.849696118721</v>
      </c>
      <c r="P14" s="295">
        <v>17.064332638066801</v>
      </c>
      <c r="Q14" s="295">
        <v>9.0901941888864197</v>
      </c>
      <c r="R14" s="604">
        <v>14.516723649121699</v>
      </c>
    </row>
    <row r="15" spans="1:18">
      <c r="A15" s="187">
        <v>1998</v>
      </c>
      <c r="B15" s="1028">
        <v>2105.3733004371202</v>
      </c>
      <c r="C15" s="295">
        <v>16.776364711342101</v>
      </c>
      <c r="D15" s="295">
        <v>9.4948533699283306</v>
      </c>
      <c r="E15" s="1343">
        <v>1406.6380033022699</v>
      </c>
      <c r="F15" s="295">
        <v>17.562707638731201</v>
      </c>
      <c r="G15" s="295">
        <v>9.5016779882309699</v>
      </c>
      <c r="H15" s="1343">
        <v>3329.8599497465998</v>
      </c>
      <c r="I15" s="295">
        <v>17.894457681022399</v>
      </c>
      <c r="J15" s="295">
        <v>9.5025569227484308</v>
      </c>
      <c r="K15" s="1343">
        <v>1069.98020042248</v>
      </c>
      <c r="L15" s="1343">
        <v>1174.7883819824499</v>
      </c>
      <c r="M15" s="295">
        <v>17.646102205180998</v>
      </c>
      <c r="N15" s="295">
        <v>9.4970547542994694</v>
      </c>
      <c r="O15" s="1343">
        <v>847.99302989670002</v>
      </c>
      <c r="P15" s="295">
        <v>17.104754445064099</v>
      </c>
      <c r="Q15" s="295">
        <v>9.1878956259391504</v>
      </c>
      <c r="R15" s="604">
        <v>14.5426021669596</v>
      </c>
    </row>
    <row r="16" spans="1:18">
      <c r="A16" s="187">
        <v>1999</v>
      </c>
      <c r="B16" s="1028">
        <v>2071.7229506335502</v>
      </c>
      <c r="C16" s="295">
        <v>16.824797353720701</v>
      </c>
      <c r="D16" s="295">
        <v>9.5851438588798707</v>
      </c>
      <c r="E16" s="1343">
        <v>1387.7007546242</v>
      </c>
      <c r="F16" s="295">
        <v>17.644204236987001</v>
      </c>
      <c r="G16" s="295">
        <v>9.5919544190092996</v>
      </c>
      <c r="H16" s="1343">
        <v>3288.6993492369502</v>
      </c>
      <c r="I16" s="295">
        <v>18.148566360833801</v>
      </c>
      <c r="J16" s="295">
        <v>9.5926704469844299</v>
      </c>
      <c r="K16" s="1343">
        <v>1058.3472795704499</v>
      </c>
      <c r="L16" s="1343">
        <v>1151.9324157798401</v>
      </c>
      <c r="M16" s="295">
        <v>17.7776609372732</v>
      </c>
      <c r="N16" s="295">
        <v>9.58762186857758</v>
      </c>
      <c r="O16" s="1343">
        <v>847.66712058137603</v>
      </c>
      <c r="P16" s="295">
        <v>17.133649591062799</v>
      </c>
      <c r="Q16" s="295">
        <v>9.3627205143272505</v>
      </c>
      <c r="R16" s="604">
        <v>14.5590411449675</v>
      </c>
    </row>
    <row r="17" spans="1:18">
      <c r="A17" s="187">
        <v>2000</v>
      </c>
      <c r="B17" s="1028">
        <v>2050.9912554367702</v>
      </c>
      <c r="C17" s="295">
        <v>16.318724842388601</v>
      </c>
      <c r="D17" s="295">
        <v>9.6572608528064503</v>
      </c>
      <c r="E17" s="1343">
        <v>1374.46154063787</v>
      </c>
      <c r="F17" s="295">
        <v>16.867192437774101</v>
      </c>
      <c r="G17" s="295">
        <v>9.6644263475933592</v>
      </c>
      <c r="H17" s="1343">
        <v>3264.6845075440701</v>
      </c>
      <c r="I17" s="295">
        <v>17.5592840922709</v>
      </c>
      <c r="J17" s="295">
        <v>9.6651264411804991</v>
      </c>
      <c r="K17" s="1343">
        <v>1049.5943831617601</v>
      </c>
      <c r="L17" s="1343">
        <v>1130.65266853863</v>
      </c>
      <c r="M17" s="295">
        <v>17.210860842770401</v>
      </c>
      <c r="N17" s="295">
        <v>9.6600377236639492</v>
      </c>
      <c r="O17" s="1343">
        <v>850.46627509188704</v>
      </c>
      <c r="P17" s="295">
        <v>16.416010017149699</v>
      </c>
      <c r="Q17" s="295">
        <v>9.4941009321109</v>
      </c>
      <c r="R17" s="604">
        <v>14.547234961016301</v>
      </c>
    </row>
    <row r="18" spans="1:18">
      <c r="A18" s="187">
        <v>2001</v>
      </c>
      <c r="B18" s="1028">
        <v>2045.5173002957099</v>
      </c>
      <c r="C18" s="295">
        <v>15.8193221859815</v>
      </c>
      <c r="D18" s="295">
        <v>9.7338036851050695</v>
      </c>
      <c r="E18" s="1343">
        <v>1371.96998272473</v>
      </c>
      <c r="F18" s="295">
        <v>16.077173906975698</v>
      </c>
      <c r="G18" s="295">
        <v>9.7413023812518897</v>
      </c>
      <c r="H18" s="1343">
        <v>3212.8699225432902</v>
      </c>
      <c r="I18" s="295">
        <v>16.977457825873401</v>
      </c>
      <c r="J18" s="295">
        <v>9.7423466407435608</v>
      </c>
      <c r="K18" s="1343">
        <v>1043.4514801456801</v>
      </c>
      <c r="L18" s="1343">
        <v>1115.3805076170299</v>
      </c>
      <c r="M18" s="295">
        <v>16.662509067941201</v>
      </c>
      <c r="N18" s="295">
        <v>9.7376560536458392</v>
      </c>
      <c r="O18" s="1343">
        <v>856.10337719076199</v>
      </c>
      <c r="P18" s="295">
        <v>15.6755160814372</v>
      </c>
      <c r="Q18" s="295">
        <v>9.6200327456968608</v>
      </c>
      <c r="R18" s="604">
        <v>13.914527857488901</v>
      </c>
    </row>
    <row r="19" spans="1:18">
      <c r="A19" s="187">
        <v>2002</v>
      </c>
      <c r="B19" s="1028">
        <v>2027.56434930706</v>
      </c>
      <c r="C19" s="295">
        <v>15.331202326917399</v>
      </c>
      <c r="D19" s="295">
        <v>9.8033232380820294</v>
      </c>
      <c r="E19" s="1343">
        <v>1337.3028435619899</v>
      </c>
      <c r="F19" s="295">
        <v>15.2702202477591</v>
      </c>
      <c r="G19" s="295">
        <v>9.8105069474771902</v>
      </c>
      <c r="H19" s="1343">
        <v>3199.2557922443102</v>
      </c>
      <c r="I19" s="295">
        <v>16.402871275203299</v>
      </c>
      <c r="J19" s="295">
        <v>9.8114550705952102</v>
      </c>
      <c r="K19" s="1343">
        <v>1039.55516393366</v>
      </c>
      <c r="L19" s="1343">
        <v>1099.8353864498099</v>
      </c>
      <c r="M19" s="295">
        <v>15.999465471159599</v>
      </c>
      <c r="N19" s="295">
        <v>9.8065948973712196</v>
      </c>
      <c r="O19" s="1343">
        <v>860.65594035236802</v>
      </c>
      <c r="P19" s="295">
        <v>14.900473498000499</v>
      </c>
      <c r="Q19" s="295">
        <v>9.7874628121950007</v>
      </c>
      <c r="R19" s="604">
        <v>13.615410656599799</v>
      </c>
    </row>
    <row r="20" spans="1:18">
      <c r="A20" s="187">
        <v>2003</v>
      </c>
      <c r="B20" s="1028">
        <v>2035.0088431352001</v>
      </c>
      <c r="C20" s="295">
        <v>14.8365968229785</v>
      </c>
      <c r="D20" s="295">
        <v>9.8697114619547008</v>
      </c>
      <c r="E20" s="1343">
        <v>1354.77476757928</v>
      </c>
      <c r="F20" s="295">
        <v>14.448929865309699</v>
      </c>
      <c r="G20" s="295">
        <v>9.8770744606649394</v>
      </c>
      <c r="H20" s="1343">
        <v>3143.5408227446401</v>
      </c>
      <c r="I20" s="295">
        <v>15.909347041376099</v>
      </c>
      <c r="J20" s="295">
        <v>9.8780994843356495</v>
      </c>
      <c r="K20" s="1343">
        <v>1037.50187012468</v>
      </c>
      <c r="L20" s="1343">
        <v>1096.8447584933299</v>
      </c>
      <c r="M20" s="295">
        <v>15.4442491955751</v>
      </c>
      <c r="N20" s="295">
        <v>9.8731835334973397</v>
      </c>
      <c r="O20" s="1343">
        <v>869.04282203766604</v>
      </c>
      <c r="P20" s="295">
        <v>14.222245818473199</v>
      </c>
      <c r="Q20" s="295">
        <v>9.82543510511438</v>
      </c>
      <c r="R20" s="604">
        <v>13.4763503351725</v>
      </c>
    </row>
    <row r="21" spans="1:18">
      <c r="A21" s="187">
        <v>2004</v>
      </c>
      <c r="B21" s="1028">
        <v>2031.71089551922</v>
      </c>
      <c r="C21" s="295">
        <v>14.3060552803714</v>
      </c>
      <c r="D21" s="295">
        <v>9.9344054056584703</v>
      </c>
      <c r="E21" s="1343">
        <v>1359.35150077405</v>
      </c>
      <c r="F21" s="295">
        <v>13.6936375544201</v>
      </c>
      <c r="G21" s="295">
        <v>9.94264341445216</v>
      </c>
      <c r="H21" s="1343">
        <v>3124.89070072188</v>
      </c>
      <c r="I21" s="295">
        <v>15.5028199593661</v>
      </c>
      <c r="J21" s="295">
        <v>9.9439100356227001</v>
      </c>
      <c r="K21" s="1343">
        <v>1037.0502672702801</v>
      </c>
      <c r="L21" s="1343">
        <v>1096.1096286739801</v>
      </c>
      <c r="M21" s="295">
        <v>14.853881490333499</v>
      </c>
      <c r="N21" s="295">
        <v>9.9387282263795598</v>
      </c>
      <c r="O21" s="1343">
        <v>875.97540871643196</v>
      </c>
      <c r="P21" s="295">
        <v>13.5349759072958</v>
      </c>
      <c r="Q21" s="295">
        <v>9.8618973975050093</v>
      </c>
      <c r="R21" s="604">
        <v>13.3925172734131</v>
      </c>
    </row>
    <row r="22" spans="1:18">
      <c r="A22" s="187">
        <v>2005</v>
      </c>
      <c r="B22" s="1028">
        <v>2040.0850993794199</v>
      </c>
      <c r="C22" s="295">
        <v>13.7827728272215</v>
      </c>
      <c r="D22" s="295">
        <v>10.004769334759199</v>
      </c>
      <c r="E22" s="1343">
        <v>1316.9902551729799</v>
      </c>
      <c r="F22" s="295">
        <v>12.875383918844999</v>
      </c>
      <c r="G22" s="295">
        <v>10.013050861165301</v>
      </c>
      <c r="H22" s="1343">
        <v>3083.0912443525799</v>
      </c>
      <c r="I22" s="295">
        <v>14.849017911977199</v>
      </c>
      <c r="J22" s="295">
        <v>10.014342002268799</v>
      </c>
      <c r="K22" s="1343">
        <v>1037.87427775841</v>
      </c>
      <c r="L22" s="1343">
        <v>1086.96303653171</v>
      </c>
      <c r="M22" s="295">
        <v>14.163581914085</v>
      </c>
      <c r="N22" s="295">
        <v>10.0090913953195</v>
      </c>
      <c r="O22" s="1343">
        <v>883.18322338193002</v>
      </c>
      <c r="P22" s="295">
        <v>12.8221423218344</v>
      </c>
      <c r="Q22" s="295">
        <v>9.9289544801974099</v>
      </c>
      <c r="R22" s="604">
        <v>13.2400702724814</v>
      </c>
    </row>
    <row r="23" spans="1:18">
      <c r="A23" s="187">
        <v>2006</v>
      </c>
      <c r="B23" s="1028">
        <v>2020.17978369143</v>
      </c>
      <c r="C23" s="295">
        <v>13.256708635127101</v>
      </c>
      <c r="D23" s="295">
        <v>10.0834324929732</v>
      </c>
      <c r="E23" s="1343">
        <v>1312.5587984240699</v>
      </c>
      <c r="F23" s="295">
        <v>12.0145378244731</v>
      </c>
      <c r="G23" s="295">
        <v>10.0938288618658</v>
      </c>
      <c r="H23" s="1343">
        <v>3042.5718362481698</v>
      </c>
      <c r="I23" s="295">
        <v>14.2010559692381</v>
      </c>
      <c r="J23" s="295">
        <v>10.0955719958868</v>
      </c>
      <c r="K23" s="1343">
        <v>1040.7039808244599</v>
      </c>
      <c r="L23" s="1343">
        <v>1081.7525610283999</v>
      </c>
      <c r="M23" s="295">
        <v>13.475817255994199</v>
      </c>
      <c r="N23" s="295">
        <v>10.0901780289234</v>
      </c>
      <c r="O23" s="1343">
        <v>888.40204310298805</v>
      </c>
      <c r="P23" s="295">
        <v>12.059907787729401</v>
      </c>
      <c r="Q23" s="295">
        <v>9.9525650315451308</v>
      </c>
      <c r="R23" s="604">
        <v>11.7638849552489</v>
      </c>
    </row>
    <row r="24" spans="1:18">
      <c r="A24" s="187">
        <v>2007</v>
      </c>
      <c r="B24" s="1028">
        <v>1990.43282105866</v>
      </c>
      <c r="C24" s="295">
        <v>12.7086071399268</v>
      </c>
      <c r="D24" s="295">
        <v>10.1683998178433</v>
      </c>
      <c r="E24" s="1343">
        <v>1322.35560329654</v>
      </c>
      <c r="F24" s="295">
        <v>11.074615429650599</v>
      </c>
      <c r="G24" s="295">
        <v>10.1791128260652</v>
      </c>
      <c r="H24" s="1343">
        <v>2998.52348878763</v>
      </c>
      <c r="I24" s="295">
        <v>13.4923737275361</v>
      </c>
      <c r="J24" s="295">
        <v>10.181810549946899</v>
      </c>
      <c r="K24" s="1343">
        <v>1042.20986471367</v>
      </c>
      <c r="L24" s="1343">
        <v>1076.77763806026</v>
      </c>
      <c r="M24" s="295">
        <v>12.789314122897601</v>
      </c>
      <c r="N24" s="295">
        <v>10.176245372483001</v>
      </c>
      <c r="O24" s="1343">
        <v>893.69627572151796</v>
      </c>
      <c r="P24" s="295">
        <v>11.180423705553901</v>
      </c>
      <c r="Q24" s="295">
        <v>10.0249226924624</v>
      </c>
      <c r="R24" s="604">
        <v>11.3864461380413</v>
      </c>
    </row>
    <row r="25" spans="1:18">
      <c r="A25" s="187">
        <v>2008</v>
      </c>
      <c r="B25" s="1028">
        <v>1992.2330358469201</v>
      </c>
      <c r="C25" s="295">
        <v>12.110086837004699</v>
      </c>
      <c r="D25" s="295">
        <v>10.264879633309</v>
      </c>
      <c r="E25" s="1343">
        <v>1291.1635359286399</v>
      </c>
      <c r="F25" s="295">
        <v>10.229474921949199</v>
      </c>
      <c r="G25" s="295">
        <v>10.278200468509599</v>
      </c>
      <c r="H25" s="1343">
        <v>2964.0674127642001</v>
      </c>
      <c r="I25" s="295">
        <v>12.657806161029001</v>
      </c>
      <c r="J25" s="295">
        <v>10.279516084425</v>
      </c>
      <c r="K25" s="1343">
        <v>1045.6790818243801</v>
      </c>
      <c r="L25" s="1343">
        <v>1079.19579280669</v>
      </c>
      <c r="M25" s="295">
        <v>12.0319130937431</v>
      </c>
      <c r="N25" s="295">
        <v>10.2738264859782</v>
      </c>
      <c r="O25" s="1343">
        <v>900.62409465189205</v>
      </c>
      <c r="P25" s="295">
        <v>10.377942449947501</v>
      </c>
      <c r="Q25" s="295">
        <v>10.0959435432483</v>
      </c>
      <c r="R25" s="604">
        <v>11.0572880047874</v>
      </c>
    </row>
    <row r="26" spans="1:18">
      <c r="A26" s="187">
        <v>2009</v>
      </c>
      <c r="B26" s="1028">
        <v>1972.7695855167899</v>
      </c>
      <c r="C26" s="295">
        <v>11.497810556617999</v>
      </c>
      <c r="D26" s="295">
        <v>10.3713038182101</v>
      </c>
      <c r="E26" s="1343">
        <v>1295.2462568528199</v>
      </c>
      <c r="F26" s="295">
        <v>9.5168884204121191</v>
      </c>
      <c r="G26" s="295">
        <v>10.3861097344505</v>
      </c>
      <c r="H26" s="1343">
        <v>2936.09368233841</v>
      </c>
      <c r="I26" s="295">
        <v>11.7841285857454</v>
      </c>
      <c r="J26" s="295">
        <v>10.387955737653099</v>
      </c>
      <c r="K26" s="1343">
        <v>1048.6330222544</v>
      </c>
      <c r="L26" s="1343">
        <v>1074.7303634421701</v>
      </c>
      <c r="M26" s="295">
        <v>11.2812953977477</v>
      </c>
      <c r="N26" s="295">
        <v>10.382148779733299</v>
      </c>
      <c r="O26" s="1343">
        <v>904.84193965182396</v>
      </c>
      <c r="P26" s="295">
        <v>9.7034780219520194</v>
      </c>
      <c r="Q26" s="295">
        <v>10.161770221221699</v>
      </c>
      <c r="R26" s="604">
        <v>10.667392578572199</v>
      </c>
    </row>
    <row r="27" spans="1:18">
      <c r="A27" s="187">
        <v>2010</v>
      </c>
      <c r="B27" s="1028">
        <v>1963.0198741248801</v>
      </c>
      <c r="C27" s="295">
        <v>11.1043055028334</v>
      </c>
      <c r="D27" s="295">
        <v>10.428753334034701</v>
      </c>
      <c r="E27" s="1343">
        <v>1289.2487267341801</v>
      </c>
      <c r="F27" s="295">
        <v>9.1324038660278202</v>
      </c>
      <c r="G27" s="295">
        <v>10.4433379468766</v>
      </c>
      <c r="H27" s="1343">
        <v>2909.9487490399101</v>
      </c>
      <c r="I27" s="295">
        <v>11.367605628158699</v>
      </c>
      <c r="J27" s="295">
        <v>10.4453033876935</v>
      </c>
      <c r="K27" s="1343">
        <v>1053.1374599568301</v>
      </c>
      <c r="L27" s="1343">
        <v>1074.3984509776601</v>
      </c>
      <c r="M27" s="295">
        <v>10.8217068600388</v>
      </c>
      <c r="N27" s="295">
        <v>10.439520204683999</v>
      </c>
      <c r="O27" s="1343">
        <v>908.96411599727105</v>
      </c>
      <c r="P27" s="295">
        <v>9.3845790565689295</v>
      </c>
      <c r="Q27" s="295">
        <v>10.279637104512799</v>
      </c>
      <c r="R27" s="604">
        <v>10.3959373649905</v>
      </c>
    </row>
    <row r="28" spans="1:18">
      <c r="A28" s="187">
        <v>2011</v>
      </c>
      <c r="B28" s="1028">
        <v>1966.2302330437201</v>
      </c>
      <c r="C28" s="295">
        <v>10.7612198195121</v>
      </c>
      <c r="D28" s="295">
        <v>10.4918118762349</v>
      </c>
      <c r="E28" s="1343">
        <v>1269.8275183288599</v>
      </c>
      <c r="F28" s="295">
        <v>8.7888840406025892</v>
      </c>
      <c r="G28" s="295">
        <v>10.506751913642301</v>
      </c>
      <c r="H28" s="1343">
        <v>2947.5158950274699</v>
      </c>
      <c r="I28" s="295">
        <v>11.031966551966001</v>
      </c>
      <c r="J28" s="295">
        <v>10.5090832512329</v>
      </c>
      <c r="K28" s="1343">
        <v>1057.1149361975799</v>
      </c>
      <c r="L28" s="1343">
        <v>1084.84574198072</v>
      </c>
      <c r="M28" s="295">
        <v>10.431020955204399</v>
      </c>
      <c r="N28" s="295">
        <v>10.5032894637345</v>
      </c>
      <c r="O28" s="1343">
        <v>914.37057775362405</v>
      </c>
      <c r="P28" s="295">
        <v>9.1003207083887201</v>
      </c>
      <c r="Q28" s="295">
        <v>10.437211675981899</v>
      </c>
      <c r="R28" s="604">
        <v>9.9350072266535303</v>
      </c>
    </row>
    <row r="29" spans="1:18">
      <c r="A29" s="187">
        <v>2012</v>
      </c>
      <c r="B29" s="1028">
        <v>2003.74549139288</v>
      </c>
      <c r="C29" s="295">
        <v>10.4091367579581</v>
      </c>
      <c r="D29" s="295">
        <v>10.567360283714899</v>
      </c>
      <c r="E29" s="1343">
        <v>1286.73689808001</v>
      </c>
      <c r="F29" s="295">
        <v>8.4502717962232001</v>
      </c>
      <c r="G29" s="295">
        <v>10.583010101547799</v>
      </c>
      <c r="H29" s="1343">
        <v>2931.48970309677</v>
      </c>
      <c r="I29" s="295">
        <v>10.654540306510199</v>
      </c>
      <c r="J29" s="295">
        <v>10.5859204004612</v>
      </c>
      <c r="K29" s="1343">
        <v>1063.3684728512401</v>
      </c>
      <c r="L29" s="1343">
        <v>1089.38788423596</v>
      </c>
      <c r="M29" s="295">
        <v>10.051562281802401</v>
      </c>
      <c r="N29" s="295">
        <v>10.5803731076192</v>
      </c>
      <c r="O29" s="1343">
        <v>922.566869350969</v>
      </c>
      <c r="P29" s="295">
        <v>8.7888091848968397</v>
      </c>
      <c r="Q29" s="295">
        <v>10.526191769333799</v>
      </c>
      <c r="R29" s="604">
        <v>9.3383301961877692</v>
      </c>
    </row>
    <row r="30" spans="1:18">
      <c r="A30" s="187">
        <v>2013</v>
      </c>
      <c r="B30" s="1028">
        <v>1990.04768293088</v>
      </c>
      <c r="C30" s="295">
        <v>10.0843928864915</v>
      </c>
      <c r="D30" s="295">
        <v>10.6400856189445</v>
      </c>
      <c r="E30" s="1343">
        <v>1263.1352404193999</v>
      </c>
      <c r="F30" s="295">
        <v>8.1678852715138799</v>
      </c>
      <c r="G30" s="295">
        <v>10.657351763580699</v>
      </c>
      <c r="H30" s="1343">
        <v>2969.5368320586699</v>
      </c>
      <c r="I30" s="295">
        <v>10.299169330264601</v>
      </c>
      <c r="J30" s="295">
        <v>10.6618961390386</v>
      </c>
      <c r="K30" s="1343">
        <v>1075.9974310820301</v>
      </c>
      <c r="L30" s="1343">
        <v>1093.8527857331501</v>
      </c>
      <c r="M30" s="295">
        <v>9.7056130686269206</v>
      </c>
      <c r="N30" s="295">
        <v>10.6561715799099</v>
      </c>
      <c r="O30" s="1343">
        <v>926.862406825481</v>
      </c>
      <c r="P30" s="295">
        <v>8.5487394878142897</v>
      </c>
      <c r="Q30" s="295">
        <v>10.6044895207646</v>
      </c>
      <c r="R30" s="604">
        <v>8.8947892481425495</v>
      </c>
    </row>
    <row r="31" spans="1:18">
      <c r="A31" s="187">
        <v>2014</v>
      </c>
      <c r="B31" s="1028">
        <v>1990.3753011379999</v>
      </c>
      <c r="C31" s="295">
        <v>9.7807294106045095</v>
      </c>
      <c r="D31" s="295">
        <v>10.7215231424238</v>
      </c>
      <c r="E31" s="1343">
        <v>1245.1170900602599</v>
      </c>
      <c r="F31" s="295">
        <v>7.9359960141110397</v>
      </c>
      <c r="G31" s="295">
        <v>10.7427444694914</v>
      </c>
      <c r="H31" s="1343">
        <v>2954.1985148234198</v>
      </c>
      <c r="I31" s="295">
        <v>9.9338829136401294</v>
      </c>
      <c r="J31" s="295">
        <v>10.744038791125201</v>
      </c>
      <c r="K31" s="1343">
        <v>1084.5661723179001</v>
      </c>
      <c r="L31" s="1343">
        <v>1094.84021402186</v>
      </c>
      <c r="M31" s="295">
        <v>9.3640940789564802</v>
      </c>
      <c r="N31" s="295">
        <v>10.738144209462099</v>
      </c>
      <c r="O31" s="1343">
        <v>931.90454395353095</v>
      </c>
      <c r="P31" s="295">
        <v>8.3488044436875999</v>
      </c>
      <c r="Q31" s="295">
        <v>10.680936769698899</v>
      </c>
      <c r="R31" s="604">
        <v>8.52642091108223</v>
      </c>
    </row>
    <row r="32" spans="1:18">
      <c r="A32" s="187">
        <v>2015</v>
      </c>
      <c r="B32" s="1028">
        <v>2007.48460498687</v>
      </c>
      <c r="C32" s="295">
        <v>9.4290237063979792</v>
      </c>
      <c r="D32" s="295">
        <v>10.788897336524601</v>
      </c>
      <c r="E32" s="1343">
        <v>1228.60242929838</v>
      </c>
      <c r="F32" s="295">
        <v>7.5478035174263596</v>
      </c>
      <c r="G32" s="295">
        <v>10.8107539276022</v>
      </c>
      <c r="H32" s="1343">
        <v>2951.0592657400698</v>
      </c>
      <c r="I32" s="295">
        <v>9.5345550446282505</v>
      </c>
      <c r="J32" s="295">
        <v>10.813899763456099</v>
      </c>
      <c r="K32" s="1343">
        <v>1092.6257209292201</v>
      </c>
      <c r="L32" s="1343">
        <v>1102.80752085624</v>
      </c>
      <c r="M32" s="295">
        <v>9.0070154823151398</v>
      </c>
      <c r="N32" s="295">
        <v>10.8079643036388</v>
      </c>
      <c r="O32" s="1343">
        <v>936.97236397640404</v>
      </c>
      <c r="P32" s="295">
        <v>8.0308529843935208</v>
      </c>
      <c r="Q32" s="295">
        <v>10.7130801610707</v>
      </c>
      <c r="R32" s="604">
        <v>7.9353899537452603</v>
      </c>
    </row>
    <row r="33" spans="1:18">
      <c r="A33" s="187">
        <v>2016</v>
      </c>
      <c r="B33" s="1028">
        <v>2033.2616043558701</v>
      </c>
      <c r="C33" s="295">
        <v>9.0359821822778592</v>
      </c>
      <c r="D33" s="295">
        <v>10.860063026848399</v>
      </c>
      <c r="E33" s="1343">
        <v>1221.0207877044099</v>
      </c>
      <c r="F33" s="295">
        <v>7.0429515623454</v>
      </c>
      <c r="G33" s="295">
        <v>10.8840666803868</v>
      </c>
      <c r="H33" s="1343">
        <v>2936.0359661309599</v>
      </c>
      <c r="I33" s="295">
        <v>9.1182591977239404</v>
      </c>
      <c r="J33" s="295">
        <v>10.888753963726501</v>
      </c>
      <c r="K33" s="1343">
        <v>1103.76394594354</v>
      </c>
      <c r="L33" s="1343">
        <v>1106.0353221442699</v>
      </c>
      <c r="M33" s="295">
        <v>8.6077800704536696</v>
      </c>
      <c r="N33" s="295">
        <v>10.8827982795755</v>
      </c>
      <c r="O33" s="1343">
        <v>942.573607210879</v>
      </c>
      <c r="P33" s="295">
        <v>7.5894183929587298</v>
      </c>
      <c r="Q33" s="295">
        <v>10.7553920732558</v>
      </c>
      <c r="R33" s="604">
        <v>7.1927531286581203</v>
      </c>
    </row>
    <row r="34" spans="1:18">
      <c r="A34" s="187">
        <v>2017</v>
      </c>
      <c r="B34" s="1028">
        <v>2060.7341583540401</v>
      </c>
      <c r="C34" s="295">
        <v>8.6663866085457197</v>
      </c>
      <c r="D34" s="295">
        <v>10.942894580778001</v>
      </c>
      <c r="E34" s="1343">
        <v>1216.13023512475</v>
      </c>
      <c r="F34" s="295">
        <v>6.5757779760003796</v>
      </c>
      <c r="G34" s="295">
        <v>10.9691109302703</v>
      </c>
      <c r="H34" s="1343">
        <v>2934.6216624487702</v>
      </c>
      <c r="I34" s="295">
        <v>8.7176881056147693</v>
      </c>
      <c r="J34" s="295">
        <v>10.9751652339991</v>
      </c>
      <c r="K34" s="1343">
        <v>1109.86178242445</v>
      </c>
      <c r="L34" s="1343">
        <v>1112.81715052708</v>
      </c>
      <c r="M34" s="295">
        <v>8.2515585455283702</v>
      </c>
      <c r="N34" s="295">
        <v>10.9690787795152</v>
      </c>
      <c r="O34" s="1343">
        <v>948.58999317043595</v>
      </c>
      <c r="P34" s="295">
        <v>7.1559595165095802</v>
      </c>
      <c r="Q34" s="295">
        <v>10.8210619102645</v>
      </c>
      <c r="R34" s="604">
        <v>6.5916240573946601</v>
      </c>
    </row>
    <row r="35" spans="1:18">
      <c r="A35" s="187">
        <v>2018</v>
      </c>
      <c r="B35" s="1028">
        <v>2147.1337353085501</v>
      </c>
      <c r="C35" s="295">
        <v>8.3005906819468596</v>
      </c>
      <c r="D35" s="295">
        <v>11.019360076631401</v>
      </c>
      <c r="E35" s="1343">
        <v>1242.2819280379499</v>
      </c>
      <c r="F35" s="295">
        <v>6.1497452723648101</v>
      </c>
      <c r="G35" s="295">
        <v>11.050583108412001</v>
      </c>
      <c r="H35" s="1343">
        <v>2925.0251170566899</v>
      </c>
      <c r="I35" s="295">
        <v>8.3257156373620607</v>
      </c>
      <c r="J35" s="295">
        <v>11.056795171052499</v>
      </c>
      <c r="K35" s="1343">
        <v>1116.90470204705</v>
      </c>
      <c r="L35" s="1343">
        <v>1135.73394583859</v>
      </c>
      <c r="M35" s="295">
        <v>7.9030623508024904</v>
      </c>
      <c r="N35" s="295">
        <v>11.050497980376599</v>
      </c>
      <c r="O35" s="1343">
        <v>959.02731726275897</v>
      </c>
      <c r="P35" s="295">
        <v>6.7762936644626501</v>
      </c>
      <c r="Q35" s="295">
        <v>10.8201446327054</v>
      </c>
      <c r="R35" s="604">
        <v>6.1180564256703596</v>
      </c>
    </row>
    <row r="36" spans="1:18">
      <c r="A36" s="187">
        <v>2019</v>
      </c>
      <c r="B36" s="1028">
        <v>2175.0649473132198</v>
      </c>
      <c r="C36" s="295">
        <v>7.9458711333727301</v>
      </c>
      <c r="D36" s="295">
        <v>11.096925920885001</v>
      </c>
      <c r="E36" s="1343">
        <v>1245.4608048083601</v>
      </c>
      <c r="F36" s="295">
        <v>5.7478901537605003</v>
      </c>
      <c r="G36" s="295">
        <v>11.1311476732212</v>
      </c>
      <c r="H36" s="1343">
        <v>2921.9545828683299</v>
      </c>
      <c r="I36" s="295">
        <v>7.9391352203354204</v>
      </c>
      <c r="J36" s="295">
        <v>11.138145543282601</v>
      </c>
      <c r="K36" s="1343">
        <v>1123.3683895674201</v>
      </c>
      <c r="L36" s="1343">
        <v>1142.6265080865401</v>
      </c>
      <c r="M36" s="295">
        <v>7.5873659130810003</v>
      </c>
      <c r="N36" s="295">
        <v>11.1315630683312</v>
      </c>
      <c r="O36" s="1343">
        <v>965.70969914827504</v>
      </c>
      <c r="P36" s="295">
        <v>6.4176195637976399</v>
      </c>
      <c r="Q36" s="295">
        <v>10.8398773544442</v>
      </c>
      <c r="R36" s="604">
        <v>5.6941999728903099</v>
      </c>
    </row>
    <row r="37" spans="1:18">
      <c r="A37" s="187">
        <v>2020</v>
      </c>
      <c r="B37" s="1028">
        <v>2189.26561132293</v>
      </c>
      <c r="C37" s="295">
        <v>7.6319355017668702</v>
      </c>
      <c r="D37" s="295">
        <v>11.172602083824099</v>
      </c>
      <c r="E37" s="1343">
        <v>1250.7868535658599</v>
      </c>
      <c r="F37" s="295">
        <v>5.4154236136899199</v>
      </c>
      <c r="G37" s="295">
        <v>11.2083628484471</v>
      </c>
      <c r="H37" s="1343">
        <v>2914.38924813526</v>
      </c>
      <c r="I37" s="295">
        <v>7.5903832157323698</v>
      </c>
      <c r="J37" s="295">
        <v>11.216960704520201</v>
      </c>
      <c r="K37" s="1343">
        <v>1129.3652001001999</v>
      </c>
      <c r="L37" s="1343">
        <v>1151.8476821128199</v>
      </c>
      <c r="M37" s="295">
        <v>7.3096258276988397</v>
      </c>
      <c r="N37" s="295">
        <v>11.210144674644299</v>
      </c>
      <c r="O37" s="1343">
        <v>971.14120429417198</v>
      </c>
      <c r="P37" s="295">
        <v>6.1023997372116803</v>
      </c>
      <c r="Q37" s="295">
        <v>10.8948644648064</v>
      </c>
      <c r="R37" s="604">
        <v>5.2583445766259302</v>
      </c>
    </row>
    <row r="38" spans="1:18">
      <c r="A38" s="187">
        <v>2021</v>
      </c>
      <c r="B38" s="1028">
        <v>2265.4124308891301</v>
      </c>
      <c r="C38" s="295">
        <v>7.2957806341200202</v>
      </c>
      <c r="D38" s="295">
        <v>11.2338253732152</v>
      </c>
      <c r="E38" s="1343">
        <v>1255.52149136403</v>
      </c>
      <c r="F38" s="295">
        <v>5.0575124097218396</v>
      </c>
      <c r="G38" s="295">
        <v>11.274067916362901</v>
      </c>
      <c r="H38" s="1343">
        <v>2919.0567365470401</v>
      </c>
      <c r="I38" s="295">
        <v>7.1419754879540998</v>
      </c>
      <c r="J38" s="295">
        <v>11.282358749743199</v>
      </c>
      <c r="K38" s="1343">
        <v>1136.28357359457</v>
      </c>
      <c r="L38" s="1343">
        <v>1166.0258361326</v>
      </c>
      <c r="M38" s="295">
        <v>6.9148733206453699</v>
      </c>
      <c r="N38" s="295">
        <v>11.275093221772901</v>
      </c>
      <c r="O38" s="1343">
        <v>978.56704811126099</v>
      </c>
      <c r="P38" s="295">
        <v>5.76248238577364</v>
      </c>
      <c r="Q38" s="295">
        <v>10.9501626827407</v>
      </c>
      <c r="R38" s="604">
        <v>4.6243714821367901</v>
      </c>
    </row>
    <row r="39" spans="1:18">
      <c r="A39" s="187">
        <v>2022</v>
      </c>
      <c r="B39" s="1028">
        <v>2286.4163797154501</v>
      </c>
      <c r="C39" s="295">
        <v>7.0662964739129901</v>
      </c>
      <c r="D39" s="295">
        <v>11.296279517480899</v>
      </c>
      <c r="E39" s="1343">
        <v>1254.56382821997</v>
      </c>
      <c r="F39" s="295">
        <v>4.6906274645044697</v>
      </c>
      <c r="G39" s="295">
        <v>11.340985818534399</v>
      </c>
      <c r="H39" s="1343">
        <v>2997.49117935815</v>
      </c>
      <c r="I39" s="295">
        <v>6.7128134591215503</v>
      </c>
      <c r="J39" s="295">
        <v>11.3516459716657</v>
      </c>
      <c r="K39" s="1343">
        <v>1143.8908013643399</v>
      </c>
      <c r="L39" s="1343">
        <v>1175.7175728536799</v>
      </c>
      <c r="M39" s="295">
        <v>6.5884618874938496</v>
      </c>
      <c r="N39" s="295">
        <v>11.3439397877193</v>
      </c>
      <c r="O39" s="1343">
        <v>984.51308326024798</v>
      </c>
      <c r="P39" s="295">
        <v>5.4724119206813802</v>
      </c>
      <c r="Q39" s="295">
        <v>10.9589123704977</v>
      </c>
      <c r="R39" s="604">
        <v>4.1656874699861604</v>
      </c>
    </row>
    <row r="40" spans="1:18">
      <c r="A40" s="187">
        <v>2023</v>
      </c>
      <c r="B40" s="1028">
        <v>2324.4163480444799</v>
      </c>
      <c r="C40" s="295">
        <v>6.8282854485398996</v>
      </c>
      <c r="D40" s="295">
        <v>11.339909180503099</v>
      </c>
      <c r="E40" s="1343">
        <v>1254.61362847228</v>
      </c>
      <c r="F40" s="295">
        <v>4.3612818459467704</v>
      </c>
      <c r="G40" s="295">
        <v>11.3914499332645</v>
      </c>
      <c r="H40" s="1343">
        <v>3008.3512640980998</v>
      </c>
      <c r="I40" s="295">
        <v>6.2666364598628901</v>
      </c>
      <c r="J40" s="295">
        <v>11.4015198900571</v>
      </c>
      <c r="K40" s="1343">
        <v>1150.7221930016999</v>
      </c>
      <c r="L40" s="1343">
        <v>1175.90461409724</v>
      </c>
      <c r="M40" s="295">
        <v>6.2502853409031003</v>
      </c>
      <c r="N40" s="295">
        <v>11.393383338719801</v>
      </c>
      <c r="O40" s="1343">
        <v>990.46744336829704</v>
      </c>
      <c r="P40" s="295">
        <v>5.1889310919386702</v>
      </c>
      <c r="Q40" s="295">
        <v>10.9653507706987</v>
      </c>
      <c r="R40" s="604">
        <v>3.7542815181283999</v>
      </c>
    </row>
    <row r="41" spans="1:18">
      <c r="A41" s="187">
        <v>2024</v>
      </c>
      <c r="B41" s="1028">
        <v>2386.1680578208802</v>
      </c>
      <c r="C41" s="295">
        <v>6.55112295704481</v>
      </c>
      <c r="D41" s="295">
        <v>11.391879420174201</v>
      </c>
      <c r="E41" s="1343">
        <v>1259.06814473145</v>
      </c>
      <c r="F41" s="295">
        <v>4.0428334000472397</v>
      </c>
      <c r="G41" s="295">
        <v>11.4487436070011</v>
      </c>
      <c r="H41" s="1343">
        <v>3015.6774133272102</v>
      </c>
      <c r="I41" s="295">
        <v>5.8001037926568104</v>
      </c>
      <c r="J41" s="295">
        <v>11.4615143359028</v>
      </c>
      <c r="K41" s="1343">
        <v>1160.8064213648299</v>
      </c>
      <c r="L41" s="1343">
        <v>1179.5698752553001</v>
      </c>
      <c r="M41" s="295">
        <v>5.8961828821903097</v>
      </c>
      <c r="N41" s="295">
        <v>11.4529720866493</v>
      </c>
      <c r="O41" s="1343">
        <v>997.53957334617905</v>
      </c>
      <c r="P41" s="295">
        <v>4.9084806046021603</v>
      </c>
      <c r="Q41" s="295">
        <v>10.973202072231601</v>
      </c>
      <c r="R41" s="604">
        <v>3.3683586709629001</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ABF2BB47-BFE6-4F48-A52C-14A65D2F5233}"/>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1FD9-F366-4B3D-8C5A-649C2E24971A}">
  <sheetPr codeName="Blad66">
    <tabColor rgb="FF00B050"/>
    <pageSetUpPr fitToPage="1"/>
  </sheetPr>
  <dimension ref="A1:R43"/>
  <sheetViews>
    <sheetView zoomScaleNormal="100" workbookViewId="0">
      <selection activeCell="A2" sqref="A2"/>
    </sheetView>
  </sheetViews>
  <sheetFormatPr defaultColWidth="10.6640625" defaultRowHeight="12.75"/>
  <cols>
    <col min="1" max="1" width="10.6640625" style="12"/>
    <col min="2" max="7" width="14.6640625" style="12" customWidth="1"/>
    <col min="8" max="10" width="15.5" style="12" customWidth="1"/>
    <col min="11" max="11" width="13.5" style="12" bestFit="1" customWidth="1"/>
    <col min="12" max="12" width="10.6640625" style="12"/>
    <col min="13" max="13" width="22" style="12" bestFit="1" customWidth="1"/>
    <col min="14" max="17" width="10.6640625" style="12"/>
    <col min="18" max="18" width="22" style="12" bestFit="1" customWidth="1"/>
    <col min="19" max="16384" width="10.6640625" style="12"/>
  </cols>
  <sheetData>
    <row r="1" spans="1:18" ht="30.75" customHeight="1">
      <c r="A1" s="1869" t="s">
        <v>10</v>
      </c>
      <c r="B1" s="1869"/>
      <c r="C1" s="1869"/>
      <c r="D1" s="1869"/>
    </row>
    <row r="2" spans="1:18" ht="20.25">
      <c r="A2" s="134" t="s">
        <v>2244</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454" t="s">
        <v>33</v>
      </c>
      <c r="E4" s="1799" t="s">
        <v>245</v>
      </c>
      <c r="F4" s="689" t="s">
        <v>331</v>
      </c>
      <c r="G4" s="1454" t="s">
        <v>33</v>
      </c>
      <c r="H4" s="1799" t="s">
        <v>245</v>
      </c>
      <c r="I4" s="689" t="s">
        <v>331</v>
      </c>
      <c r="J4" s="1454" t="s">
        <v>33</v>
      </c>
      <c r="K4" s="204" t="s">
        <v>245</v>
      </c>
      <c r="L4" s="1799" t="s">
        <v>245</v>
      </c>
      <c r="M4" s="689" t="s">
        <v>331</v>
      </c>
      <c r="N4" s="1454" t="s">
        <v>33</v>
      </c>
      <c r="O4" s="1799" t="s">
        <v>245</v>
      </c>
      <c r="P4" s="689" t="s">
        <v>331</v>
      </c>
      <c r="Q4" s="1454" t="s">
        <v>33</v>
      </c>
      <c r="R4" s="1800" t="s">
        <v>331</v>
      </c>
    </row>
    <row r="5" spans="1:18">
      <c r="A5" s="1794"/>
      <c r="B5" s="1801" t="s">
        <v>379</v>
      </c>
      <c r="C5" s="239"/>
      <c r="D5" s="239"/>
      <c r="E5" s="239"/>
      <c r="F5" s="239"/>
      <c r="G5" s="239"/>
      <c r="H5" s="239"/>
      <c r="I5" s="239"/>
      <c r="J5" s="239"/>
      <c r="K5" s="239"/>
      <c r="L5" s="239"/>
      <c r="M5" s="239"/>
      <c r="N5" s="239"/>
      <c r="O5" s="239"/>
      <c r="P5" s="239"/>
      <c r="Q5" s="239"/>
      <c r="R5" s="1453"/>
    </row>
    <row r="6" spans="1:18">
      <c r="A6" s="17"/>
      <c r="B6" s="16"/>
      <c r="R6" s="19"/>
    </row>
    <row r="7" spans="1:18">
      <c r="A7" s="187">
        <v>1990</v>
      </c>
      <c r="B7" s="1028">
        <v>155.47678590276499</v>
      </c>
      <c r="C7" s="295">
        <v>7.8149226235570302</v>
      </c>
      <c r="D7" s="295">
        <v>9.0818658737278692</v>
      </c>
      <c r="E7" s="1343">
        <v>164.92925591853199</v>
      </c>
      <c r="F7" s="295">
        <v>7.7887274891232599</v>
      </c>
      <c r="G7" s="295">
        <v>9.0937809410957904</v>
      </c>
      <c r="H7" s="1343">
        <v>56.351996244895503</v>
      </c>
      <c r="I7" s="295">
        <v>7.3071088682381999</v>
      </c>
      <c r="J7" s="295">
        <v>9.0959579594615096</v>
      </c>
      <c r="K7" s="1343">
        <v>132.69901037438399</v>
      </c>
      <c r="L7" s="1343">
        <v>138.74137527882601</v>
      </c>
      <c r="M7" s="295">
        <v>8.4883829033789997</v>
      </c>
      <c r="N7" s="295">
        <v>9.0945096826744294</v>
      </c>
      <c r="O7" s="1343">
        <v>316.00336860336199</v>
      </c>
      <c r="P7" s="295">
        <v>7.88297093336217</v>
      </c>
      <c r="Q7" s="295">
        <v>8.58257027644866</v>
      </c>
      <c r="R7" s="604">
        <v>6.2986198220564802</v>
      </c>
    </row>
    <row r="8" spans="1:18">
      <c r="A8" s="187">
        <v>1991</v>
      </c>
      <c r="B8" s="1028">
        <v>154.24026104328101</v>
      </c>
      <c r="C8" s="295">
        <v>7.8010216956022704</v>
      </c>
      <c r="D8" s="295">
        <v>9.1797104484692902</v>
      </c>
      <c r="E8" s="1343">
        <v>153.18790414357599</v>
      </c>
      <c r="F8" s="295">
        <v>7.7477826209609102</v>
      </c>
      <c r="G8" s="295">
        <v>9.1875819280762308</v>
      </c>
      <c r="H8" s="1343">
        <v>55.190082960544601</v>
      </c>
      <c r="I8" s="295">
        <v>7.2982672115677802</v>
      </c>
      <c r="J8" s="295">
        <v>9.1900502467601299</v>
      </c>
      <c r="K8" s="1343">
        <v>133.03397348811501</v>
      </c>
      <c r="L8" s="1343">
        <v>138.60037128757099</v>
      </c>
      <c r="M8" s="295">
        <v>8.4762087616277508</v>
      </c>
      <c r="N8" s="295">
        <v>9.1876996184917505</v>
      </c>
      <c r="O8" s="1343">
        <v>316.78016261149497</v>
      </c>
      <c r="P8" s="295">
        <v>7.89060540411164</v>
      </c>
      <c r="Q8" s="295">
        <v>8.8193969750013999</v>
      </c>
      <c r="R8" s="604">
        <v>6.2546624843502698</v>
      </c>
    </row>
    <row r="9" spans="1:18">
      <c r="A9" s="187">
        <v>1992</v>
      </c>
      <c r="B9" s="1028">
        <v>149.96608751234501</v>
      </c>
      <c r="C9" s="295">
        <v>7.7274996871745998</v>
      </c>
      <c r="D9" s="295">
        <v>9.2434165482159401</v>
      </c>
      <c r="E9" s="1343">
        <v>141.510812095501</v>
      </c>
      <c r="F9" s="295">
        <v>7.5193894554811402</v>
      </c>
      <c r="G9" s="295">
        <v>9.2507418020699195</v>
      </c>
      <c r="H9" s="1343">
        <v>53.610907194813699</v>
      </c>
      <c r="I9" s="295">
        <v>7.2064581686431302</v>
      </c>
      <c r="J9" s="295">
        <v>9.2525898022413493</v>
      </c>
      <c r="K9" s="1343">
        <v>130.72954064675099</v>
      </c>
      <c r="L9" s="1343">
        <v>133.33454359754199</v>
      </c>
      <c r="M9" s="295">
        <v>8.3394741967898707</v>
      </c>
      <c r="N9" s="295">
        <v>9.2494607398255493</v>
      </c>
      <c r="O9" s="1343">
        <v>303.75873476950898</v>
      </c>
      <c r="P9" s="295">
        <v>7.7547995877059801</v>
      </c>
      <c r="Q9" s="295">
        <v>8.8938173332971306</v>
      </c>
      <c r="R9" s="604">
        <v>5.6055261166640999</v>
      </c>
    </row>
    <row r="10" spans="1:18">
      <c r="A10" s="187">
        <v>1993</v>
      </c>
      <c r="B10" s="1028">
        <v>145.740408949792</v>
      </c>
      <c r="C10" s="295">
        <v>7.6287719262148199</v>
      </c>
      <c r="D10" s="295">
        <v>9.3053490643717698</v>
      </c>
      <c r="E10" s="1343">
        <v>129.349137750963</v>
      </c>
      <c r="F10" s="295">
        <v>7.3029818878667596</v>
      </c>
      <c r="G10" s="295">
        <v>9.3123894081223302</v>
      </c>
      <c r="H10" s="1343">
        <v>52.2299692433361</v>
      </c>
      <c r="I10" s="295">
        <v>7.1499873486196996</v>
      </c>
      <c r="J10" s="295">
        <v>9.3137139026204903</v>
      </c>
      <c r="K10" s="1343">
        <v>128.69409351937099</v>
      </c>
      <c r="L10" s="1343">
        <v>128.99695075883301</v>
      </c>
      <c r="M10" s="295">
        <v>8.2395113201488002</v>
      </c>
      <c r="N10" s="295">
        <v>9.3101419420650906</v>
      </c>
      <c r="O10" s="1343">
        <v>291.84454714346202</v>
      </c>
      <c r="P10" s="295">
        <v>7.6280339843192904</v>
      </c>
      <c r="Q10" s="295">
        <v>9.0347835962504899</v>
      </c>
      <c r="R10" s="604">
        <v>5.5499756240221103</v>
      </c>
    </row>
    <row r="11" spans="1:18">
      <c r="A11" s="187">
        <v>1994</v>
      </c>
      <c r="B11" s="1028">
        <v>142.90701860712099</v>
      </c>
      <c r="C11" s="295">
        <v>7.5713011174875797</v>
      </c>
      <c r="D11" s="295">
        <v>9.3651262724187294</v>
      </c>
      <c r="E11" s="1343">
        <v>116.68399545404201</v>
      </c>
      <c r="F11" s="295">
        <v>7.1064914945970399</v>
      </c>
      <c r="G11" s="295">
        <v>9.3718629797745301</v>
      </c>
      <c r="H11" s="1343">
        <v>51.913192071157503</v>
      </c>
      <c r="I11" s="295">
        <v>7.0781285863986501</v>
      </c>
      <c r="J11" s="295">
        <v>9.3728561070039405</v>
      </c>
      <c r="K11" s="1343">
        <v>126.722915942363</v>
      </c>
      <c r="L11" s="1343">
        <v>125.844341521853</v>
      </c>
      <c r="M11" s="295">
        <v>8.1454367403807204</v>
      </c>
      <c r="N11" s="295">
        <v>9.3689264165426103</v>
      </c>
      <c r="O11" s="1343">
        <v>282.20902300608901</v>
      </c>
      <c r="P11" s="295">
        <v>7.5156031579958498</v>
      </c>
      <c r="Q11" s="295">
        <v>9.0651508337882092</v>
      </c>
      <c r="R11" s="604">
        <v>5.4986104848034403</v>
      </c>
    </row>
    <row r="12" spans="1:18">
      <c r="A12" s="187">
        <v>1995</v>
      </c>
      <c r="B12" s="1028">
        <v>140.757470006093</v>
      </c>
      <c r="C12" s="295">
        <v>7.4918969141571301</v>
      </c>
      <c r="D12" s="295">
        <v>9.4262628796145798</v>
      </c>
      <c r="E12" s="1343">
        <v>120.890778148991</v>
      </c>
      <c r="F12" s="295">
        <v>6.9287451230814696</v>
      </c>
      <c r="G12" s="295">
        <v>9.4337328590483907</v>
      </c>
      <c r="H12" s="1343">
        <v>50.910978164589601</v>
      </c>
      <c r="I12" s="295">
        <v>6.9898482289156298</v>
      </c>
      <c r="J12" s="295">
        <v>9.4346142205277399</v>
      </c>
      <c r="K12" s="1343">
        <v>125.047234793455</v>
      </c>
      <c r="L12" s="1343">
        <v>123.542544527297</v>
      </c>
      <c r="M12" s="295">
        <v>8.0335403351601098</v>
      </c>
      <c r="N12" s="295">
        <v>9.4301068266765498</v>
      </c>
      <c r="O12" s="1343">
        <v>275.77065271495098</v>
      </c>
      <c r="P12" s="295">
        <v>7.4036200795769096</v>
      </c>
      <c r="Q12" s="295">
        <v>9.0722310664027201</v>
      </c>
      <c r="R12" s="604">
        <v>5.4385923737978201</v>
      </c>
    </row>
    <row r="13" spans="1:18">
      <c r="A13" s="187">
        <v>1996</v>
      </c>
      <c r="B13" s="1028">
        <v>136.34425338991599</v>
      </c>
      <c r="C13" s="295">
        <v>7.3973139571573903</v>
      </c>
      <c r="D13" s="295">
        <v>9.5020188982023299</v>
      </c>
      <c r="E13" s="1343">
        <v>114.151564847808</v>
      </c>
      <c r="F13" s="295">
        <v>6.7758336870697002</v>
      </c>
      <c r="G13" s="295">
        <v>9.5101512015731</v>
      </c>
      <c r="H13" s="1343">
        <v>49.151016164003202</v>
      </c>
      <c r="I13" s="295">
        <v>6.9413559668903497</v>
      </c>
      <c r="J13" s="295">
        <v>9.5108691493378306</v>
      </c>
      <c r="K13" s="1343">
        <v>123.59849347084599</v>
      </c>
      <c r="L13" s="1343">
        <v>122.06872708441701</v>
      </c>
      <c r="M13" s="295">
        <v>7.9509133112728296</v>
      </c>
      <c r="N13" s="295">
        <v>9.5058905892142604</v>
      </c>
      <c r="O13" s="1343">
        <v>272.07497986922402</v>
      </c>
      <c r="P13" s="295">
        <v>7.3026862499632097</v>
      </c>
      <c r="Q13" s="295">
        <v>9.1649293094872597</v>
      </c>
      <c r="R13" s="604">
        <v>5.3564541242150803</v>
      </c>
    </row>
    <row r="14" spans="1:18">
      <c r="A14" s="187">
        <v>1997</v>
      </c>
      <c r="B14" s="1028">
        <v>136.147045458528</v>
      </c>
      <c r="C14" s="295">
        <v>7.3178213517752999</v>
      </c>
      <c r="D14" s="295">
        <v>9.5820203253820608</v>
      </c>
      <c r="E14" s="1343">
        <v>108.832607119258</v>
      </c>
      <c r="F14" s="295">
        <v>6.6584077148184804</v>
      </c>
      <c r="G14" s="295">
        <v>9.5904384722690192</v>
      </c>
      <c r="H14" s="1343">
        <v>48.488297545650703</v>
      </c>
      <c r="I14" s="295">
        <v>6.8900073061553604</v>
      </c>
      <c r="J14" s="295">
        <v>9.59095535258251</v>
      </c>
      <c r="K14" s="1343">
        <v>122.31065856303999</v>
      </c>
      <c r="L14" s="1343">
        <v>121.351870229488</v>
      </c>
      <c r="M14" s="295">
        <v>7.8730790405169397</v>
      </c>
      <c r="N14" s="295">
        <v>9.5856276178845103</v>
      </c>
      <c r="O14" s="1343">
        <v>270.188493196455</v>
      </c>
      <c r="P14" s="295">
        <v>7.2229829446857803</v>
      </c>
      <c r="Q14" s="295">
        <v>9.25595604751412</v>
      </c>
      <c r="R14" s="604">
        <v>5.0862391441159298</v>
      </c>
    </row>
    <row r="15" spans="1:18">
      <c r="A15" s="187">
        <v>1998</v>
      </c>
      <c r="B15" s="1028">
        <v>135.86423087154</v>
      </c>
      <c r="C15" s="295">
        <v>7.2482489815402698</v>
      </c>
      <c r="D15" s="295">
        <v>9.6679942768858798</v>
      </c>
      <c r="E15" s="1343">
        <v>103.312560590187</v>
      </c>
      <c r="F15" s="295">
        <v>6.5682989779960597</v>
      </c>
      <c r="G15" s="295">
        <v>9.6749433434576009</v>
      </c>
      <c r="H15" s="1343">
        <v>47.404833914377498</v>
      </c>
      <c r="I15" s="295">
        <v>6.8385768583309696</v>
      </c>
      <c r="J15" s="295">
        <v>9.6758383037344498</v>
      </c>
      <c r="K15" s="1343">
        <v>121.413263092184</v>
      </c>
      <c r="L15" s="1343">
        <v>121.21448094581299</v>
      </c>
      <c r="M15" s="295">
        <v>7.8088403945657996</v>
      </c>
      <c r="N15" s="295">
        <v>9.6702357993108503</v>
      </c>
      <c r="O15" s="1343">
        <v>269.554492565175</v>
      </c>
      <c r="P15" s="295">
        <v>7.1650770620968496</v>
      </c>
      <c r="Q15" s="295">
        <v>9.3554390951580704</v>
      </c>
      <c r="R15" s="604">
        <v>5.0130650486304598</v>
      </c>
    </row>
    <row r="16" spans="1:18">
      <c r="A16" s="187">
        <v>1999</v>
      </c>
      <c r="B16" s="1028">
        <v>136.80936201686501</v>
      </c>
      <c r="C16" s="295">
        <v>7.1815250014181196</v>
      </c>
      <c r="D16" s="295">
        <v>9.7599312339529494</v>
      </c>
      <c r="E16" s="1343">
        <v>98.513315311876894</v>
      </c>
      <c r="F16" s="295">
        <v>6.48820637754533</v>
      </c>
      <c r="G16" s="295">
        <v>9.7668659859220206</v>
      </c>
      <c r="H16" s="1343">
        <v>46.679234647460099</v>
      </c>
      <c r="I16" s="295">
        <v>6.7912744575247803</v>
      </c>
      <c r="J16" s="295">
        <v>9.7675950689524509</v>
      </c>
      <c r="K16" s="1343">
        <v>120.764989227724</v>
      </c>
      <c r="L16" s="1343">
        <v>121.375531946154</v>
      </c>
      <c r="M16" s="295">
        <v>7.7457092837180701</v>
      </c>
      <c r="N16" s="295">
        <v>9.7624544258468209</v>
      </c>
      <c r="O16" s="1343">
        <v>269.774064517363</v>
      </c>
      <c r="P16" s="295">
        <v>7.1128890955556301</v>
      </c>
      <c r="Q16" s="295">
        <v>9.5334519596357605</v>
      </c>
      <c r="R16" s="604">
        <v>4.9537013058433503</v>
      </c>
    </row>
    <row r="17" spans="1:18">
      <c r="A17" s="187">
        <v>2000</v>
      </c>
      <c r="B17" s="1028">
        <v>137.21869145754101</v>
      </c>
      <c r="C17" s="295">
        <v>6.8852093655402697</v>
      </c>
      <c r="D17" s="295">
        <v>9.8333632986829294</v>
      </c>
      <c r="E17" s="1343">
        <v>93.909511786251699</v>
      </c>
      <c r="F17" s="295">
        <v>6.11128081282504</v>
      </c>
      <c r="G17" s="295">
        <v>9.8406594576156401</v>
      </c>
      <c r="H17" s="1343">
        <v>46.262408268022199</v>
      </c>
      <c r="I17" s="295">
        <v>6.45069264299363</v>
      </c>
      <c r="J17" s="295">
        <v>9.8413723158006192</v>
      </c>
      <c r="K17" s="1343">
        <v>120.309420574391</v>
      </c>
      <c r="L17" s="1343">
        <v>122.102537989193</v>
      </c>
      <c r="M17" s="295">
        <v>7.4179422634067098</v>
      </c>
      <c r="N17" s="295">
        <v>9.8361908018363007</v>
      </c>
      <c r="O17" s="1343">
        <v>270.77120098961899</v>
      </c>
      <c r="P17" s="295">
        <v>6.75557942669497</v>
      </c>
      <c r="Q17" s="295">
        <v>9.6672281342412294</v>
      </c>
      <c r="R17" s="604">
        <v>4.8832331555757102</v>
      </c>
    </row>
    <row r="18" spans="1:18">
      <c r="A18" s="187">
        <v>2001</v>
      </c>
      <c r="B18" s="1028">
        <v>134.57454017184901</v>
      </c>
      <c r="C18" s="295">
        <v>6.5990190891158997</v>
      </c>
      <c r="D18" s="295">
        <v>9.9113019074514401</v>
      </c>
      <c r="E18" s="1343">
        <v>88.872803755347306</v>
      </c>
      <c r="F18" s="295">
        <v>5.7427236462921396</v>
      </c>
      <c r="G18" s="295">
        <v>9.9189373436931803</v>
      </c>
      <c r="H18" s="1343">
        <v>45.370703000086003</v>
      </c>
      <c r="I18" s="295">
        <v>6.1147407025867402</v>
      </c>
      <c r="J18" s="295">
        <v>9.9200006436525001</v>
      </c>
      <c r="K18" s="1343">
        <v>120.04244454749499</v>
      </c>
      <c r="L18" s="1343">
        <v>122.64432074571501</v>
      </c>
      <c r="M18" s="295">
        <v>7.1079218287213202</v>
      </c>
      <c r="N18" s="295">
        <v>9.9152245200097493</v>
      </c>
      <c r="O18" s="1343">
        <v>271.99292550486001</v>
      </c>
      <c r="P18" s="295">
        <v>6.3930984304534197</v>
      </c>
      <c r="Q18" s="295">
        <v>9.7954563481296901</v>
      </c>
      <c r="R18" s="604">
        <v>4.4496633758213999</v>
      </c>
    </row>
    <row r="19" spans="1:18">
      <c r="A19" s="187">
        <v>2002</v>
      </c>
      <c r="B19" s="1028">
        <v>135.16822052197</v>
      </c>
      <c r="C19" s="295">
        <v>6.3302239200950501</v>
      </c>
      <c r="D19" s="295">
        <v>9.98208916617385</v>
      </c>
      <c r="E19" s="1343">
        <v>103.12364430724</v>
      </c>
      <c r="F19" s="295">
        <v>5.3731386435071604</v>
      </c>
      <c r="G19" s="295">
        <v>9.9894038717697704</v>
      </c>
      <c r="H19" s="1343">
        <v>45.128056499506698</v>
      </c>
      <c r="I19" s="295">
        <v>5.7892742798233598</v>
      </c>
      <c r="J19" s="295">
        <v>9.9903692823625203</v>
      </c>
      <c r="K19" s="1343">
        <v>119.956371905121</v>
      </c>
      <c r="L19" s="1343">
        <v>123.495885995468</v>
      </c>
      <c r="M19" s="295">
        <v>6.74570614595401</v>
      </c>
      <c r="N19" s="295">
        <v>9.98542048030213</v>
      </c>
      <c r="O19" s="1343">
        <v>273.602832207993</v>
      </c>
      <c r="P19" s="295">
        <v>6.0138146823254601</v>
      </c>
      <c r="Q19" s="295">
        <v>9.9659395455366706</v>
      </c>
      <c r="R19" s="604">
        <v>4.2294034223911998</v>
      </c>
    </row>
    <row r="20" spans="1:18">
      <c r="A20" s="187">
        <v>2003</v>
      </c>
      <c r="B20" s="1028">
        <v>119.711190901406</v>
      </c>
      <c r="C20" s="295">
        <v>6.0762602036906301</v>
      </c>
      <c r="D20" s="295">
        <v>10.0496879952097</v>
      </c>
      <c r="E20" s="1343">
        <v>99.157792263170094</v>
      </c>
      <c r="F20" s="295">
        <v>5.0375311972366497</v>
      </c>
      <c r="G20" s="295">
        <v>10.0571852594527</v>
      </c>
      <c r="H20" s="1343">
        <v>44.145541570663703</v>
      </c>
      <c r="I20" s="295">
        <v>5.5114531272385596</v>
      </c>
      <c r="J20" s="295">
        <v>10.0582289729893</v>
      </c>
      <c r="K20" s="1343">
        <v>120.02232400565801</v>
      </c>
      <c r="L20" s="1343">
        <v>112.067937313386</v>
      </c>
      <c r="M20" s="295">
        <v>6.4487383592113501</v>
      </c>
      <c r="N20" s="295">
        <v>10.0532233763312</v>
      </c>
      <c r="O20" s="1343">
        <v>243.85154648094499</v>
      </c>
      <c r="P20" s="295">
        <v>5.7080230945068404</v>
      </c>
      <c r="Q20" s="295">
        <v>10.0046042722848</v>
      </c>
      <c r="R20" s="604">
        <v>4.1254183307898202</v>
      </c>
    </row>
    <row r="21" spans="1:18">
      <c r="A21" s="187">
        <v>2004</v>
      </c>
      <c r="B21" s="1028">
        <v>107.66700270510201</v>
      </c>
      <c r="C21" s="295">
        <v>5.8020917150042797</v>
      </c>
      <c r="D21" s="295">
        <v>10.1155616487546</v>
      </c>
      <c r="E21" s="1343">
        <v>96.494957170243495</v>
      </c>
      <c r="F21" s="295">
        <v>4.72920218514881</v>
      </c>
      <c r="G21" s="295">
        <v>10.123949879074701</v>
      </c>
      <c r="H21" s="1343">
        <v>43.535541026479699</v>
      </c>
      <c r="I21" s="295">
        <v>5.2672755408620402</v>
      </c>
      <c r="J21" s="295">
        <v>10.125239595780799</v>
      </c>
      <c r="K21" s="1343">
        <v>120.22238950445301</v>
      </c>
      <c r="L21" s="1343">
        <v>101.559328822265</v>
      </c>
      <c r="M21" s="295">
        <v>6.1435401373623897</v>
      </c>
      <c r="N21" s="295">
        <v>10.119963292828199</v>
      </c>
      <c r="O21" s="1343">
        <v>216.270494266898</v>
      </c>
      <c r="P21" s="295">
        <v>5.3944417284279096</v>
      </c>
      <c r="Q21" s="295">
        <v>10.041731463281801</v>
      </c>
      <c r="R21" s="604">
        <v>4.0586929793744497</v>
      </c>
    </row>
    <row r="22" spans="1:18">
      <c r="A22" s="187">
        <v>2005</v>
      </c>
      <c r="B22" s="1028">
        <v>96.869128932235</v>
      </c>
      <c r="C22" s="295">
        <v>5.5437671009600704</v>
      </c>
      <c r="D22" s="295">
        <v>10.1872086808962</v>
      </c>
      <c r="E22" s="1343">
        <v>96.842921522855804</v>
      </c>
      <c r="F22" s="295">
        <v>4.4148533600870303</v>
      </c>
      <c r="G22" s="295">
        <v>10.195641222327099</v>
      </c>
      <c r="H22" s="1343">
        <v>42.796864059594299</v>
      </c>
      <c r="I22" s="295">
        <v>4.9527921116528697</v>
      </c>
      <c r="J22" s="295">
        <v>10.196955906179999</v>
      </c>
      <c r="K22" s="1343">
        <v>120.438569214015</v>
      </c>
      <c r="L22" s="1343">
        <v>92.238958399964602</v>
      </c>
      <c r="M22" s="295">
        <v>5.8124200881949202</v>
      </c>
      <c r="N22" s="295">
        <v>10.1916095511222</v>
      </c>
      <c r="O22" s="1343">
        <v>194.22578602116101</v>
      </c>
      <c r="P22" s="295">
        <v>5.0795775977606903</v>
      </c>
      <c r="Q22" s="295">
        <v>10.1100113479061</v>
      </c>
      <c r="R22" s="604">
        <v>3.9635609831595899</v>
      </c>
    </row>
    <row r="23" spans="1:18">
      <c r="A23" s="187">
        <v>2006</v>
      </c>
      <c r="B23" s="1028">
        <v>90.657741987143794</v>
      </c>
      <c r="C23" s="295">
        <v>5.2838275014675098</v>
      </c>
      <c r="D23" s="295">
        <v>10.267306280912001</v>
      </c>
      <c r="E23" s="1343">
        <v>91.481763067436802</v>
      </c>
      <c r="F23" s="295">
        <v>4.0736142715833097</v>
      </c>
      <c r="G23" s="295">
        <v>10.277892229479701</v>
      </c>
      <c r="H23" s="1343">
        <v>42.0661017577061</v>
      </c>
      <c r="I23" s="295">
        <v>4.6452108202158797</v>
      </c>
      <c r="J23" s="295">
        <v>10.279667148529199</v>
      </c>
      <c r="K23" s="1343">
        <v>119.903931817745</v>
      </c>
      <c r="L23" s="1343">
        <v>86.1380703963261</v>
      </c>
      <c r="M23" s="295">
        <v>5.4844254104083001</v>
      </c>
      <c r="N23" s="295">
        <v>10.2741748194012</v>
      </c>
      <c r="O23" s="1343">
        <v>177.92736916278599</v>
      </c>
      <c r="P23" s="295">
        <v>4.7351560909533301</v>
      </c>
      <c r="Q23" s="295">
        <v>10.134052443302499</v>
      </c>
      <c r="R23" s="604">
        <v>3.3866499109260602</v>
      </c>
    </row>
    <row r="24" spans="1:18">
      <c r="A24" s="187">
        <v>2007</v>
      </c>
      <c r="B24" s="1028">
        <v>87.010841676565605</v>
      </c>
      <c r="C24" s="295">
        <v>5.0140164305218704</v>
      </c>
      <c r="D24" s="295">
        <v>10.353823005486699</v>
      </c>
      <c r="E24" s="1343">
        <v>85.657842508888805</v>
      </c>
      <c r="F24" s="295">
        <v>3.6952162162389799</v>
      </c>
      <c r="G24" s="295">
        <v>10.3647313673714</v>
      </c>
      <c r="H24" s="1343">
        <v>41.202840713318999</v>
      </c>
      <c r="I24" s="295">
        <v>4.31890354486554</v>
      </c>
      <c r="J24" s="295">
        <v>10.367478283503299</v>
      </c>
      <c r="K24" s="1343">
        <v>120.32333532118</v>
      </c>
      <c r="L24" s="1343">
        <v>82.896699728770798</v>
      </c>
      <c r="M24" s="295">
        <v>5.15494534914622</v>
      </c>
      <c r="N24" s="295">
        <v>10.361811621927499</v>
      </c>
      <c r="O24" s="1343">
        <v>166.72849602225199</v>
      </c>
      <c r="P24" s="295">
        <v>4.3223083177293598</v>
      </c>
      <c r="Q24" s="295">
        <v>10.207729562776301</v>
      </c>
      <c r="R24" s="604">
        <v>3.2187161332253602</v>
      </c>
    </row>
    <row r="25" spans="1:18">
      <c r="A25" s="187">
        <v>2008</v>
      </c>
      <c r="B25" s="1028">
        <v>83.915567730785</v>
      </c>
      <c r="C25" s="295">
        <v>4.7077269311854497</v>
      </c>
      <c r="D25" s="295">
        <v>10.452062153665601</v>
      </c>
      <c r="E25" s="1343">
        <v>83.640044752567704</v>
      </c>
      <c r="F25" s="295">
        <v>3.3460417392175001</v>
      </c>
      <c r="G25" s="295">
        <v>10.465625896842599</v>
      </c>
      <c r="H25" s="1343">
        <v>40.580394821035497</v>
      </c>
      <c r="I25" s="295">
        <v>3.9489469515147699</v>
      </c>
      <c r="J25" s="295">
        <v>10.4669655020195</v>
      </c>
      <c r="K25" s="1343">
        <v>120.401322379234</v>
      </c>
      <c r="L25" s="1343">
        <v>80.963956718863997</v>
      </c>
      <c r="M25" s="295">
        <v>4.7772814715909</v>
      </c>
      <c r="N25" s="295">
        <v>10.4611721507548</v>
      </c>
      <c r="O25" s="1343">
        <v>159.43959852306099</v>
      </c>
      <c r="P25" s="295">
        <v>3.92464729551754</v>
      </c>
      <c r="Q25" s="295">
        <v>10.280045495814401</v>
      </c>
      <c r="R25" s="604">
        <v>3.0716766495603798</v>
      </c>
    </row>
    <row r="26" spans="1:18">
      <c r="A26" s="187">
        <v>2009</v>
      </c>
      <c r="B26" s="1028">
        <v>82.855842007950997</v>
      </c>
      <c r="C26" s="295">
        <v>4.3852277718677604</v>
      </c>
      <c r="D26" s="295">
        <v>10.5604270095999</v>
      </c>
      <c r="E26" s="1343">
        <v>78.225106185860895</v>
      </c>
      <c r="F26" s="295">
        <v>3.0383355162690799</v>
      </c>
      <c r="G26" s="295">
        <v>10.575502914632001</v>
      </c>
      <c r="H26" s="1343">
        <v>40.084202920037498</v>
      </c>
      <c r="I26" s="295">
        <v>3.5654714755716501</v>
      </c>
      <c r="J26" s="295">
        <v>10.577382578896801</v>
      </c>
      <c r="K26" s="1343">
        <v>120.214744585655</v>
      </c>
      <c r="L26" s="1343">
        <v>79.623823351470307</v>
      </c>
      <c r="M26" s="295">
        <v>4.3954766883667302</v>
      </c>
      <c r="N26" s="295">
        <v>10.571469728197</v>
      </c>
      <c r="O26" s="1343">
        <v>155.192417055053</v>
      </c>
      <c r="P26" s="295">
        <v>3.57983399234721</v>
      </c>
      <c r="Q26" s="295">
        <v>10.3470725390528</v>
      </c>
      <c r="R26" s="604">
        <v>2.9078992962631598</v>
      </c>
    </row>
    <row r="27" spans="1:18">
      <c r="A27" s="187">
        <v>2010</v>
      </c>
      <c r="B27" s="1028">
        <v>82.154343328238198</v>
      </c>
      <c r="C27" s="295">
        <v>4.17428149106179</v>
      </c>
      <c r="D27" s="295">
        <v>10.618924131134801</v>
      </c>
      <c r="E27" s="1343">
        <v>73.300196123100704</v>
      </c>
      <c r="F27" s="295">
        <v>2.8727342904751398</v>
      </c>
      <c r="G27" s="295">
        <v>10.633774697196101</v>
      </c>
      <c r="H27" s="1343">
        <v>39.631185254548903</v>
      </c>
      <c r="I27" s="295">
        <v>3.3704379702204399</v>
      </c>
      <c r="J27" s="295">
        <v>10.635775977079099</v>
      </c>
      <c r="K27" s="1343">
        <v>120.128456736066</v>
      </c>
      <c r="L27" s="1343">
        <v>77.511393409571596</v>
      </c>
      <c r="M27" s="295">
        <v>4.1622994564237397</v>
      </c>
      <c r="N27" s="295">
        <v>10.6298873348982</v>
      </c>
      <c r="O27" s="1343">
        <v>152.96637379793199</v>
      </c>
      <c r="P27" s="295">
        <v>3.4193224490968599</v>
      </c>
      <c r="Q27" s="295">
        <v>10.4670887532374</v>
      </c>
      <c r="R27" s="604">
        <v>2.7911700242977999</v>
      </c>
    </row>
    <row r="28" spans="1:18">
      <c r="A28" s="187">
        <v>2011</v>
      </c>
      <c r="B28" s="1028">
        <v>81.2921927257145</v>
      </c>
      <c r="C28" s="295">
        <v>3.9870028966464499</v>
      </c>
      <c r="D28" s="295">
        <v>10.683132561057199</v>
      </c>
      <c r="E28" s="1343">
        <v>74.254728546087605</v>
      </c>
      <c r="F28" s="295">
        <v>2.72825934761621</v>
      </c>
      <c r="G28" s="295">
        <v>10.6983450328639</v>
      </c>
      <c r="H28" s="1343">
        <v>39.913712634077399</v>
      </c>
      <c r="I28" s="295">
        <v>3.2023267060292202</v>
      </c>
      <c r="J28" s="295">
        <v>10.700718881762899</v>
      </c>
      <c r="K28" s="1343">
        <v>120.5703001982</v>
      </c>
      <c r="L28" s="1343">
        <v>75.385126003779206</v>
      </c>
      <c r="M28" s="295">
        <v>3.9657302143973201</v>
      </c>
      <c r="N28" s="295">
        <v>10.6948194417928</v>
      </c>
      <c r="O28" s="1343">
        <v>151.871209829035</v>
      </c>
      <c r="P28" s="295">
        <v>3.2712211015721699</v>
      </c>
      <c r="Q28" s="295">
        <v>10.62753673482</v>
      </c>
      <c r="R28" s="604">
        <v>2.6045597790447599</v>
      </c>
    </row>
    <row r="29" spans="1:18">
      <c r="A29" s="187">
        <v>2012</v>
      </c>
      <c r="B29" s="1028">
        <v>80.0812830555803</v>
      </c>
      <c r="C29" s="295">
        <v>3.80116765166875</v>
      </c>
      <c r="D29" s="295">
        <v>10.760058611451701</v>
      </c>
      <c r="E29" s="1343">
        <v>73.946729861257893</v>
      </c>
      <c r="F29" s="295">
        <v>2.5884945565194202</v>
      </c>
      <c r="G29" s="295">
        <v>10.775993806611099</v>
      </c>
      <c r="H29" s="1343">
        <v>39.585747909656703</v>
      </c>
      <c r="I29" s="295">
        <v>3.02117592369944</v>
      </c>
      <c r="J29" s="295">
        <v>10.7789571741895</v>
      </c>
      <c r="K29" s="1343">
        <v>122.893286674218</v>
      </c>
      <c r="L29" s="1343">
        <v>75.202170641988104</v>
      </c>
      <c r="M29" s="295">
        <v>3.7749239291261798</v>
      </c>
      <c r="N29" s="295">
        <v>10.7733087235878</v>
      </c>
      <c r="O29" s="1343">
        <v>151.50604448746901</v>
      </c>
      <c r="P29" s="295">
        <v>3.11121597257572</v>
      </c>
      <c r="Q29" s="295">
        <v>10.7181394015208</v>
      </c>
      <c r="R29" s="604">
        <v>2.37615328974577</v>
      </c>
    </row>
    <row r="30" spans="1:18">
      <c r="A30" s="187">
        <v>2013</v>
      </c>
      <c r="B30" s="1028">
        <v>80.635862739195602</v>
      </c>
      <c r="C30" s="295">
        <v>3.6263549303080298</v>
      </c>
      <c r="D30" s="295">
        <v>10.834110110813601</v>
      </c>
      <c r="E30" s="1343">
        <v>74.995328922181798</v>
      </c>
      <c r="F30" s="295">
        <v>2.46840688344568</v>
      </c>
      <c r="G30" s="295">
        <v>10.851691106852901</v>
      </c>
      <c r="H30" s="1343">
        <v>39.931263828915398</v>
      </c>
      <c r="I30" s="295">
        <v>2.8502715342469198</v>
      </c>
      <c r="J30" s="295">
        <v>10.856318348788101</v>
      </c>
      <c r="K30" s="1343">
        <v>124.797710234034</v>
      </c>
      <c r="L30" s="1343">
        <v>74.738743866732904</v>
      </c>
      <c r="M30" s="295">
        <v>3.5964193011340599</v>
      </c>
      <c r="N30" s="295">
        <v>10.8504893994853</v>
      </c>
      <c r="O30" s="1343">
        <v>151.830271332156</v>
      </c>
      <c r="P30" s="295">
        <v>2.9843637833533898</v>
      </c>
      <c r="Q30" s="295">
        <v>10.797864931232899</v>
      </c>
      <c r="R30" s="604">
        <v>2.2053737072078499</v>
      </c>
    </row>
    <row r="31" spans="1:18">
      <c r="A31" s="187">
        <v>2014</v>
      </c>
      <c r="B31" s="1028">
        <v>80.6485098782736</v>
      </c>
      <c r="C31" s="295">
        <v>3.4629054506602301</v>
      </c>
      <c r="D31" s="295">
        <v>10.917032666509099</v>
      </c>
      <c r="E31" s="1343">
        <v>76.0842470607341</v>
      </c>
      <c r="F31" s="295">
        <v>2.3726721271761302</v>
      </c>
      <c r="G31" s="295">
        <v>10.9386409685973</v>
      </c>
      <c r="H31" s="1343">
        <v>39.631510380748701</v>
      </c>
      <c r="I31" s="295">
        <v>2.67912307785021</v>
      </c>
      <c r="J31" s="295">
        <v>10.9399588911644</v>
      </c>
      <c r="K31" s="1343">
        <v>122.27497774776801</v>
      </c>
      <c r="L31" s="1343">
        <v>74.041233862029699</v>
      </c>
      <c r="M31" s="295">
        <v>3.4202627725604899</v>
      </c>
      <c r="N31" s="295">
        <v>10.9339568189773</v>
      </c>
      <c r="O31" s="1343">
        <v>152.36874678941999</v>
      </c>
      <c r="P31" s="295">
        <v>2.8811456939098501</v>
      </c>
      <c r="Q31" s="295">
        <v>10.875706214091499</v>
      </c>
      <c r="R31" s="604">
        <v>2.0615182092797601</v>
      </c>
    </row>
    <row r="32" spans="1:18">
      <c r="A32" s="187">
        <v>2015</v>
      </c>
      <c r="B32" s="1028">
        <v>79.947283398470702</v>
      </c>
      <c r="C32" s="295">
        <v>3.3051351497661599</v>
      </c>
      <c r="D32" s="295">
        <v>10.9856354453254</v>
      </c>
      <c r="E32" s="1343">
        <v>76.997520452605201</v>
      </c>
      <c r="F32" s="295">
        <v>2.2486687566985801</v>
      </c>
      <c r="G32" s="295">
        <v>11.007890595596701</v>
      </c>
      <c r="H32" s="1343">
        <v>39.503928263524699</v>
      </c>
      <c r="I32" s="295">
        <v>2.5112862263664302</v>
      </c>
      <c r="J32" s="295">
        <v>11.0110937951682</v>
      </c>
      <c r="K32" s="1343">
        <v>119.36785560744499</v>
      </c>
      <c r="L32" s="1343">
        <v>72.989977086520696</v>
      </c>
      <c r="M32" s="295">
        <v>3.2537889225117702</v>
      </c>
      <c r="N32" s="295">
        <v>11.0050500994912</v>
      </c>
      <c r="O32" s="1343">
        <v>153.041124309098</v>
      </c>
      <c r="P32" s="295">
        <v>2.74577154130818</v>
      </c>
      <c r="Q32" s="295">
        <v>10.9084357479163</v>
      </c>
      <c r="R32" s="604">
        <v>1.88315870222783</v>
      </c>
    </row>
    <row r="33" spans="1:18">
      <c r="A33" s="187">
        <v>2016</v>
      </c>
      <c r="B33" s="1028">
        <v>79.035950326604706</v>
      </c>
      <c r="C33" s="295">
        <v>3.15082185476551</v>
      </c>
      <c r="D33" s="295">
        <v>11.0580988590881</v>
      </c>
      <c r="E33" s="1343">
        <v>77.388533448845095</v>
      </c>
      <c r="F33" s="295">
        <v>2.1047312572117298</v>
      </c>
      <c r="G33" s="295">
        <v>11.082540223952799</v>
      </c>
      <c r="H33" s="1343">
        <v>39.244798262274202</v>
      </c>
      <c r="I33" s="295">
        <v>2.3532230499910098</v>
      </c>
      <c r="J33" s="295">
        <v>11.0873129797213</v>
      </c>
      <c r="K33" s="1343">
        <v>115.90445252521801</v>
      </c>
      <c r="L33" s="1343">
        <v>71.849173485997497</v>
      </c>
      <c r="M33" s="295">
        <v>3.0922325273687901</v>
      </c>
      <c r="N33" s="295">
        <v>11.0812486909848</v>
      </c>
      <c r="O33" s="1343">
        <v>153.76589496055701</v>
      </c>
      <c r="P33" s="295">
        <v>2.5946756203612602</v>
      </c>
      <c r="Q33" s="295">
        <v>10.951519227970801</v>
      </c>
      <c r="R33" s="604">
        <v>1.6727033105673199</v>
      </c>
    </row>
    <row r="34" spans="1:18">
      <c r="A34" s="187">
        <v>2017</v>
      </c>
      <c r="B34" s="1028">
        <v>78.144118551358403</v>
      </c>
      <c r="C34" s="295">
        <v>3.0059472309537698</v>
      </c>
      <c r="D34" s="295">
        <v>11.1424408651798</v>
      </c>
      <c r="E34" s="1343">
        <v>77.890012290467894</v>
      </c>
      <c r="F34" s="295">
        <v>1.97422196575081</v>
      </c>
      <c r="G34" s="295">
        <v>11.1691352749095</v>
      </c>
      <c r="H34" s="1343">
        <v>39.155392931748899</v>
      </c>
      <c r="I34" s="295">
        <v>2.2053978427505001</v>
      </c>
      <c r="J34" s="295">
        <v>11.1752999790062</v>
      </c>
      <c r="K34" s="1343">
        <v>112.48013200329601</v>
      </c>
      <c r="L34" s="1343">
        <v>70.799070886244394</v>
      </c>
      <c r="M34" s="295">
        <v>2.9509701974219</v>
      </c>
      <c r="N34" s="295">
        <v>11.1691025354093</v>
      </c>
      <c r="O34" s="1343">
        <v>154.531042206298</v>
      </c>
      <c r="P34" s="295">
        <v>2.4423194966467898</v>
      </c>
      <c r="Q34" s="295">
        <v>11.0183865702119</v>
      </c>
      <c r="R34" s="604">
        <v>1.50373179311868</v>
      </c>
    </row>
    <row r="35" spans="1:18">
      <c r="A35" s="187">
        <v>2018</v>
      </c>
      <c r="B35" s="1028">
        <v>75.573673735091504</v>
      </c>
      <c r="C35" s="295">
        <v>2.86379392987382</v>
      </c>
      <c r="D35" s="295">
        <v>11.2203007269033</v>
      </c>
      <c r="E35" s="1343">
        <v>76.921975638402103</v>
      </c>
      <c r="F35" s="295">
        <v>1.85780818225065</v>
      </c>
      <c r="G35" s="295">
        <v>11.252093116893899</v>
      </c>
      <c r="H35" s="1343">
        <v>38.970715830523801</v>
      </c>
      <c r="I35" s="295">
        <v>2.0641019796636701</v>
      </c>
      <c r="J35" s="295">
        <v>11.258418456622101</v>
      </c>
      <c r="K35" s="1343">
        <v>110.417638446768</v>
      </c>
      <c r="L35" s="1343">
        <v>69.732365093519107</v>
      </c>
      <c r="M35" s="295">
        <v>2.8093258960340899</v>
      </c>
      <c r="N35" s="295">
        <v>11.252006434108001</v>
      </c>
      <c r="O35" s="1343">
        <v>155.101447309186</v>
      </c>
      <c r="P35" s="295">
        <v>2.3123886596424001</v>
      </c>
      <c r="Q35" s="295">
        <v>11.0174525658764</v>
      </c>
      <c r="R35" s="604">
        <v>1.37033387148805</v>
      </c>
    </row>
    <row r="36" spans="1:18">
      <c r="A36" s="187">
        <v>2019</v>
      </c>
      <c r="B36" s="1028">
        <v>74.693750090267898</v>
      </c>
      <c r="C36" s="295">
        <v>2.7314781659573102</v>
      </c>
      <c r="D36" s="295">
        <v>11.2992810027819</v>
      </c>
      <c r="E36" s="1343">
        <v>76.756074352567893</v>
      </c>
      <c r="F36" s="295">
        <v>1.7512854788975301</v>
      </c>
      <c r="G36" s="295">
        <v>11.3341267956138</v>
      </c>
      <c r="H36" s="1343">
        <v>38.875086923907801</v>
      </c>
      <c r="I36" s="295">
        <v>1.9265545267169499</v>
      </c>
      <c r="J36" s="295">
        <v>11.3412522721641</v>
      </c>
      <c r="K36" s="1343">
        <v>108.933987589144</v>
      </c>
      <c r="L36" s="1343">
        <v>69.706398855841599</v>
      </c>
      <c r="M36" s="295">
        <v>2.6998328140641301</v>
      </c>
      <c r="N36" s="295">
        <v>11.3345497631824</v>
      </c>
      <c r="O36" s="1343">
        <v>156.276529463202</v>
      </c>
      <c r="P36" s="295">
        <v>2.20394228368305</v>
      </c>
      <c r="Q36" s="295">
        <v>11.03754511853</v>
      </c>
      <c r="R36" s="604">
        <v>1.25428337289416</v>
      </c>
    </row>
    <row r="37" spans="1:18">
      <c r="A37" s="187">
        <v>2020</v>
      </c>
      <c r="B37" s="1028">
        <v>74.905750621269306</v>
      </c>
      <c r="C37" s="295">
        <v>2.61197034404409</v>
      </c>
      <c r="D37" s="295">
        <v>11.376337138048999</v>
      </c>
      <c r="E37" s="1343">
        <v>76.619028373111803</v>
      </c>
      <c r="F37" s="295">
        <v>1.66074122759808</v>
      </c>
      <c r="G37" s="295">
        <v>11.4127500072497</v>
      </c>
      <c r="H37" s="1343">
        <v>38.686340850889202</v>
      </c>
      <c r="I37" s="295">
        <v>1.8026435880360701</v>
      </c>
      <c r="J37" s="295">
        <v>11.4215046459062</v>
      </c>
      <c r="K37" s="1343">
        <v>107.395709117317</v>
      </c>
      <c r="L37" s="1343">
        <v>70.635880365629703</v>
      </c>
      <c r="M37" s="295">
        <v>2.60115090273543</v>
      </c>
      <c r="N37" s="295">
        <v>11.414564323117</v>
      </c>
      <c r="O37" s="1343">
        <v>157.44180242513499</v>
      </c>
      <c r="P37" s="295">
        <v>2.0936995278916899</v>
      </c>
      <c r="Q37" s="295">
        <v>11.093534932041299</v>
      </c>
      <c r="R37" s="604">
        <v>1.13966286114857</v>
      </c>
    </row>
    <row r="38" spans="1:18">
      <c r="A38" s="187">
        <v>2021</v>
      </c>
      <c r="B38" s="1028">
        <v>72.683492415999694</v>
      </c>
      <c r="C38" s="295">
        <v>2.48546581250219</v>
      </c>
      <c r="D38" s="295">
        <v>11.3725620689175</v>
      </c>
      <c r="E38" s="1343">
        <v>76.605254001262594</v>
      </c>
      <c r="F38" s="295">
        <v>1.5418297434159001</v>
      </c>
      <c r="G38" s="295">
        <v>11.4090518259785</v>
      </c>
      <c r="H38" s="1343">
        <v>38.694747024221897</v>
      </c>
      <c r="I38" s="295">
        <v>1.67167007894981</v>
      </c>
      <c r="J38" s="295">
        <v>11.414961412183599</v>
      </c>
      <c r="K38" s="1343">
        <v>106.588753146542</v>
      </c>
      <c r="L38" s="1343">
        <v>71.517225751255694</v>
      </c>
      <c r="M38" s="295">
        <v>2.4324589567752999</v>
      </c>
      <c r="N38" s="295">
        <v>11.408272069722299</v>
      </c>
      <c r="O38" s="1343">
        <v>158.38488433708699</v>
      </c>
      <c r="P38" s="295">
        <v>1.96844332227775</v>
      </c>
      <c r="Q38" s="295">
        <v>11.149841526245901</v>
      </c>
      <c r="R38" s="604">
        <v>0.98945007768396198</v>
      </c>
    </row>
    <row r="39" spans="1:18">
      <c r="A39" s="187">
        <v>2022</v>
      </c>
      <c r="B39" s="1028">
        <v>72.273500531349299</v>
      </c>
      <c r="C39" s="295">
        <v>2.3983025169085099</v>
      </c>
      <c r="D39" s="295">
        <v>11.3927599707983</v>
      </c>
      <c r="E39" s="1343">
        <v>76.811552786769795</v>
      </c>
      <c r="F39" s="295">
        <v>1.4195805248592199</v>
      </c>
      <c r="G39" s="295">
        <v>11.4304637748399</v>
      </c>
      <c r="H39" s="1343">
        <v>39.180477075058597</v>
      </c>
      <c r="I39" s="295">
        <v>1.5471982592569899</v>
      </c>
      <c r="J39" s="295">
        <v>11.4372348685443</v>
      </c>
      <c r="K39" s="1343">
        <v>105.75735590392</v>
      </c>
      <c r="L39" s="1343">
        <v>71.409248230558205</v>
      </c>
      <c r="M39" s="295">
        <v>2.2903052599437701</v>
      </c>
      <c r="N39" s="295">
        <v>11.430384251098801</v>
      </c>
      <c r="O39" s="1343">
        <v>159.24845880423601</v>
      </c>
      <c r="P39" s="295">
        <v>1.8600252552916601</v>
      </c>
      <c r="Q39" s="295">
        <v>11.158750766658301</v>
      </c>
      <c r="R39" s="604">
        <v>0.88082637998825597</v>
      </c>
    </row>
    <row r="40" spans="1:18">
      <c r="A40" s="187">
        <v>2023</v>
      </c>
      <c r="B40" s="1028">
        <v>70.542340407796004</v>
      </c>
      <c r="C40" s="295">
        <v>2.3076529689373202</v>
      </c>
      <c r="D40" s="295">
        <v>11.4134113968944</v>
      </c>
      <c r="E40" s="1343">
        <v>74.532674858561805</v>
      </c>
      <c r="F40" s="295">
        <v>1.3080833881673199</v>
      </c>
      <c r="G40" s="295">
        <v>11.4563363705611</v>
      </c>
      <c r="H40" s="1343">
        <v>39.256595503247098</v>
      </c>
      <c r="I40" s="295">
        <v>1.4215005348265599</v>
      </c>
      <c r="J40" s="295">
        <v>11.460511684278</v>
      </c>
      <c r="K40" s="1343">
        <v>105.082276337529</v>
      </c>
      <c r="L40" s="1343">
        <v>70.400583027968196</v>
      </c>
      <c r="M40" s="295">
        <v>2.1423356186248301</v>
      </c>
      <c r="N40" s="295">
        <v>11.453663639331801</v>
      </c>
      <c r="O40" s="1343">
        <v>159.97644855545801</v>
      </c>
      <c r="P40" s="295">
        <v>1.7522081895209101</v>
      </c>
      <c r="Q40" s="295">
        <v>11.165306572631501</v>
      </c>
      <c r="R40" s="604">
        <v>0.785344694075643</v>
      </c>
    </row>
    <row r="41" spans="1:18">
      <c r="A41" s="187">
        <v>2024</v>
      </c>
      <c r="B41" s="1028">
        <v>67.310449760396097</v>
      </c>
      <c r="C41" s="295">
        <v>2.2029232854522598</v>
      </c>
      <c r="D41" s="295">
        <v>11.431126739675801</v>
      </c>
      <c r="E41" s="1343">
        <v>70.483511840337101</v>
      </c>
      <c r="F41" s="295">
        <v>1.1995800134289401</v>
      </c>
      <c r="G41" s="295">
        <v>11.47551004973</v>
      </c>
      <c r="H41" s="1343">
        <v>39.338215187907799</v>
      </c>
      <c r="I41" s="295">
        <v>1.29450941065595</v>
      </c>
      <c r="J41" s="295">
        <v>11.480972462236499</v>
      </c>
      <c r="K41" s="1343">
        <v>104.808477032535</v>
      </c>
      <c r="L41" s="1343">
        <v>68.181344204275405</v>
      </c>
      <c r="M41" s="295">
        <v>1.9904080040368901</v>
      </c>
      <c r="N41" s="295">
        <v>11.474188154125301</v>
      </c>
      <c r="O41" s="1343">
        <v>160.53175613287399</v>
      </c>
      <c r="P41" s="295">
        <v>1.6447484394448699</v>
      </c>
      <c r="Q41" s="295">
        <v>11.173301044531501</v>
      </c>
      <c r="R41" s="604">
        <v>0.69811037420601396</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E9BB2F63-B7C7-4626-8400-51DCD42C089C}"/>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F631-AF3E-48B6-8FCF-15E8E6F17E66}">
  <sheetPr codeName="Blad67">
    <tabColor rgb="FF00B050"/>
    <pageSetUpPr fitToPage="1"/>
  </sheetPr>
  <dimension ref="A1:R43"/>
  <sheetViews>
    <sheetView zoomScaleNormal="100" workbookViewId="0">
      <selection activeCell="A2" sqref="A2"/>
    </sheetView>
  </sheetViews>
  <sheetFormatPr defaultColWidth="10.6640625" defaultRowHeight="12.75"/>
  <cols>
    <col min="1" max="1" width="10.6640625" style="12"/>
    <col min="2" max="17" width="15.6640625" style="12" customWidth="1"/>
    <col min="18" max="18" width="21.6640625" style="12" bestFit="1" customWidth="1"/>
    <col min="19" max="16384" width="10.6640625" style="12"/>
  </cols>
  <sheetData>
    <row r="1" spans="1:18" ht="30.75" customHeight="1">
      <c r="A1" s="1869" t="s">
        <v>10</v>
      </c>
      <c r="B1" s="1869"/>
      <c r="C1" s="1869"/>
      <c r="D1" s="1869"/>
    </row>
    <row r="2" spans="1:18" ht="20.25">
      <c r="A2" s="134" t="s">
        <v>2245</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796" t="s">
        <v>33</v>
      </c>
      <c r="E4" s="1797" t="s">
        <v>245</v>
      </c>
      <c r="F4" s="1798" t="s">
        <v>331</v>
      </c>
      <c r="G4" s="1796" t="s">
        <v>33</v>
      </c>
      <c r="H4" s="1797" t="s">
        <v>245</v>
      </c>
      <c r="I4" s="1798" t="s">
        <v>331</v>
      </c>
      <c r="J4" s="1796" t="s">
        <v>33</v>
      </c>
      <c r="K4" s="204" t="s">
        <v>245</v>
      </c>
      <c r="L4" s="1797" t="s">
        <v>245</v>
      </c>
      <c r="M4" s="1798" t="s">
        <v>331</v>
      </c>
      <c r="N4" s="1796" t="s">
        <v>33</v>
      </c>
      <c r="O4" s="1797" t="s">
        <v>245</v>
      </c>
      <c r="P4" s="1798" t="s">
        <v>331</v>
      </c>
      <c r="Q4" s="1796" t="s">
        <v>33</v>
      </c>
      <c r="R4" s="590" t="s">
        <v>331</v>
      </c>
    </row>
    <row r="5" spans="1:18">
      <c r="A5" s="1794"/>
      <c r="B5" s="1801" t="s">
        <v>379</v>
      </c>
      <c r="C5" s="239"/>
      <c r="D5" s="239"/>
      <c r="E5" s="239"/>
      <c r="F5" s="239"/>
      <c r="G5" s="239"/>
      <c r="H5" s="239"/>
      <c r="I5" s="239"/>
      <c r="J5" s="239"/>
      <c r="K5" s="239"/>
      <c r="L5" s="239"/>
      <c r="M5" s="239"/>
      <c r="N5" s="239"/>
      <c r="O5" s="239"/>
      <c r="P5" s="239"/>
      <c r="Q5" s="239"/>
      <c r="R5" s="1453"/>
    </row>
    <row r="6" spans="1:18">
      <c r="A6" s="17"/>
      <c r="B6" s="16"/>
      <c r="R6" s="19"/>
    </row>
    <row r="7" spans="1:18">
      <c r="A7" s="187">
        <v>1990</v>
      </c>
      <c r="B7" s="294">
        <v>2.5918548026003299</v>
      </c>
      <c r="C7" s="295">
        <v>38.797195540075499</v>
      </c>
      <c r="D7" s="295">
        <v>44.916616988411199</v>
      </c>
      <c r="E7" s="295">
        <v>2.80637452487451</v>
      </c>
      <c r="F7" s="295">
        <v>43.200901062756202</v>
      </c>
      <c r="G7" s="295">
        <v>44.963179250345298</v>
      </c>
      <c r="H7" s="295">
        <v>4.1893860273018904</v>
      </c>
      <c r="I7" s="295">
        <v>37.597916761923003</v>
      </c>
      <c r="J7" s="295">
        <v>44.847162327126298</v>
      </c>
      <c r="K7" s="295">
        <v>3.1781732648499799</v>
      </c>
      <c r="L7" s="295">
        <v>2.88165227425764</v>
      </c>
      <c r="M7" s="295">
        <v>39.734661887313003</v>
      </c>
      <c r="N7" s="295">
        <v>44.651250499039897</v>
      </c>
      <c r="O7" s="295">
        <v>1.0923120195686999</v>
      </c>
      <c r="P7" s="295">
        <v>40.339582906785097</v>
      </c>
      <c r="Q7" s="295">
        <v>42.567696101709302</v>
      </c>
      <c r="R7" s="604">
        <v>49.157927969427298</v>
      </c>
    </row>
    <row r="8" spans="1:18">
      <c r="A8" s="187">
        <v>1991</v>
      </c>
      <c r="B8" s="294">
        <v>2.6905225049925598</v>
      </c>
      <c r="C8" s="295">
        <v>38.789723725982903</v>
      </c>
      <c r="D8" s="295">
        <v>45.4063276023942</v>
      </c>
      <c r="E8" s="295">
        <v>2.9577135725548902</v>
      </c>
      <c r="F8" s="295">
        <v>43.066527061122997</v>
      </c>
      <c r="G8" s="295">
        <v>45.436068438751001</v>
      </c>
      <c r="H8" s="295">
        <v>4.2657887920890101</v>
      </c>
      <c r="I8" s="295">
        <v>37.754727366150703</v>
      </c>
      <c r="J8" s="295">
        <v>45.337266581502199</v>
      </c>
      <c r="K8" s="295">
        <v>3.27688818721334</v>
      </c>
      <c r="L8" s="295">
        <v>2.97470362949612</v>
      </c>
      <c r="M8" s="295">
        <v>39.768288990615503</v>
      </c>
      <c r="N8" s="295">
        <v>45.158944411654403</v>
      </c>
      <c r="O8" s="295">
        <v>1.09946609546359</v>
      </c>
      <c r="P8" s="295">
        <v>40.332718176365901</v>
      </c>
      <c r="Q8" s="295">
        <v>43.637234348128302</v>
      </c>
      <c r="R8" s="604">
        <v>48.7692071723243</v>
      </c>
    </row>
    <row r="9" spans="1:18">
      <c r="A9" s="187">
        <v>1992</v>
      </c>
      <c r="B9" s="294">
        <v>2.7429404754560198</v>
      </c>
      <c r="C9" s="295">
        <v>39.0308114822909</v>
      </c>
      <c r="D9" s="295">
        <v>45.718407294691403</v>
      </c>
      <c r="E9" s="295">
        <v>3.1647593301064698</v>
      </c>
      <c r="F9" s="295">
        <v>43.133160949735398</v>
      </c>
      <c r="G9" s="295">
        <v>45.746617532036097</v>
      </c>
      <c r="H9" s="295">
        <v>4.4489825220600201</v>
      </c>
      <c r="I9" s="295">
        <v>37.989433154249802</v>
      </c>
      <c r="J9" s="295">
        <v>45.652085258535003</v>
      </c>
      <c r="K9" s="295">
        <v>3.5001497429728601</v>
      </c>
      <c r="L9" s="295">
        <v>3.1643021285994801</v>
      </c>
      <c r="M9" s="295">
        <v>39.857558646550302</v>
      </c>
      <c r="N9" s="295">
        <v>45.479914033150898</v>
      </c>
      <c r="O9" s="295">
        <v>1.1278532634621099</v>
      </c>
      <c r="P9" s="295">
        <v>40.608213390013702</v>
      </c>
      <c r="Q9" s="295">
        <v>43.978615464914903</v>
      </c>
      <c r="R9" s="604">
        <v>47.030798736035798</v>
      </c>
    </row>
    <row r="10" spans="1:18">
      <c r="A10" s="187">
        <v>1993</v>
      </c>
      <c r="B10" s="294">
        <v>2.8161953004282001</v>
      </c>
      <c r="C10" s="295">
        <v>39.352546160116098</v>
      </c>
      <c r="D10" s="295">
        <v>46.015707798457797</v>
      </c>
      <c r="E10" s="295">
        <v>3.4205024304858198</v>
      </c>
      <c r="F10" s="295">
        <v>43.2500613380357</v>
      </c>
      <c r="G10" s="295">
        <v>46.0432356504691</v>
      </c>
      <c r="H10" s="295">
        <v>4.5863531919816598</v>
      </c>
      <c r="I10" s="295">
        <v>38.187495277428503</v>
      </c>
      <c r="J10" s="295">
        <v>45.953845589921599</v>
      </c>
      <c r="K10" s="295">
        <v>3.7089319445881501</v>
      </c>
      <c r="L10" s="295">
        <v>3.3334267751632698</v>
      </c>
      <c r="M10" s="295">
        <v>40.0034986664811</v>
      </c>
      <c r="N10" s="295">
        <v>45.790356943197999</v>
      </c>
      <c r="O10" s="295">
        <v>1.1584590994499899</v>
      </c>
      <c r="P10" s="295">
        <v>40.948115704753299</v>
      </c>
      <c r="Q10" s="295">
        <v>44.622038485151897</v>
      </c>
      <c r="R10" s="604">
        <v>46.733693728449303</v>
      </c>
    </row>
    <row r="11" spans="1:18">
      <c r="A11" s="187">
        <v>1994</v>
      </c>
      <c r="B11" s="294">
        <v>2.8722241787823299</v>
      </c>
      <c r="C11" s="295">
        <v>39.5588133539095</v>
      </c>
      <c r="D11" s="295">
        <v>46.311880324368701</v>
      </c>
      <c r="E11" s="295">
        <v>3.7576702591324902</v>
      </c>
      <c r="F11" s="295">
        <v>43.384771270506</v>
      </c>
      <c r="G11" s="295">
        <v>46.339299239349998</v>
      </c>
      <c r="H11" s="295">
        <v>4.6333220184778101</v>
      </c>
      <c r="I11" s="295">
        <v>38.369191969756898</v>
      </c>
      <c r="J11" s="295">
        <v>46.254682735677001</v>
      </c>
      <c r="K11" s="295">
        <v>3.90517698603561</v>
      </c>
      <c r="L11" s="295">
        <v>3.4831614088494001</v>
      </c>
      <c r="M11" s="295">
        <v>40.101059870549101</v>
      </c>
      <c r="N11" s="295">
        <v>46.099160545573802</v>
      </c>
      <c r="O11" s="295">
        <v>1.18877052763785</v>
      </c>
      <c r="P11" s="295">
        <v>41.233619817584199</v>
      </c>
      <c r="Q11" s="295">
        <v>44.7634191457838</v>
      </c>
      <c r="R11" s="604">
        <v>46.491727704574501</v>
      </c>
    </row>
    <row r="12" spans="1:18">
      <c r="A12" s="187">
        <v>1995</v>
      </c>
      <c r="B12" s="294">
        <v>2.95140823468213</v>
      </c>
      <c r="C12" s="295">
        <v>39.839382147739002</v>
      </c>
      <c r="D12" s="295">
        <v>46.617681721040903</v>
      </c>
      <c r="E12" s="295">
        <v>3.84960197990377</v>
      </c>
      <c r="F12" s="295">
        <v>43.528478671284802</v>
      </c>
      <c r="G12" s="295">
        <v>46.6493271472605</v>
      </c>
      <c r="H12" s="295">
        <v>4.7487813349102996</v>
      </c>
      <c r="I12" s="295">
        <v>38.6525932625241</v>
      </c>
      <c r="J12" s="295">
        <v>46.570860249844401</v>
      </c>
      <c r="K12" s="295">
        <v>4.08912198901624</v>
      </c>
      <c r="L12" s="295">
        <v>3.63542386816213</v>
      </c>
      <c r="M12" s="295">
        <v>40.288535592362798</v>
      </c>
      <c r="N12" s="295">
        <v>46.421576364847198</v>
      </c>
      <c r="O12" s="295">
        <v>1.21116103374925</v>
      </c>
      <c r="P12" s="295">
        <v>41.556661109294303</v>
      </c>
      <c r="Q12" s="295">
        <v>44.7957927432196</v>
      </c>
      <c r="R12" s="604">
        <v>46.2610234502189</v>
      </c>
    </row>
    <row r="13" spans="1:18">
      <c r="A13" s="187">
        <v>1996</v>
      </c>
      <c r="B13" s="294">
        <v>3.18227895890139</v>
      </c>
      <c r="C13" s="295">
        <v>40.235537413204703</v>
      </c>
      <c r="D13" s="295">
        <v>46.980974668358797</v>
      </c>
      <c r="E13" s="295">
        <v>4.0466235846866798</v>
      </c>
      <c r="F13" s="295">
        <v>43.762200460609598</v>
      </c>
      <c r="G13" s="295">
        <v>47.016915311301801</v>
      </c>
      <c r="H13" s="295">
        <v>4.9689421164026104</v>
      </c>
      <c r="I13" s="295">
        <v>39.262896018749402</v>
      </c>
      <c r="J13" s="295">
        <v>46.945029062727301</v>
      </c>
      <c r="K13" s="295">
        <v>4.2579329968655601</v>
      </c>
      <c r="L13" s="295">
        <v>3.78761426410798</v>
      </c>
      <c r="M13" s="295">
        <v>40.704811588497599</v>
      </c>
      <c r="N13" s="295">
        <v>46.805014353078597</v>
      </c>
      <c r="O13" s="295">
        <v>1.2320444759513001</v>
      </c>
      <c r="P13" s="295">
        <v>41.929098185452901</v>
      </c>
      <c r="Q13" s="295">
        <v>45.235521640748999</v>
      </c>
      <c r="R13" s="604">
        <v>46.028667898611999</v>
      </c>
    </row>
    <row r="14" spans="1:18">
      <c r="A14" s="187">
        <v>1997</v>
      </c>
      <c r="B14" s="294">
        <v>3.2394087488286298</v>
      </c>
      <c r="C14" s="295">
        <v>40.650291990153796</v>
      </c>
      <c r="D14" s="295">
        <v>47.3800415941095</v>
      </c>
      <c r="E14" s="295">
        <v>4.20933017691224</v>
      </c>
      <c r="F14" s="295">
        <v>44.027897882221097</v>
      </c>
      <c r="G14" s="295">
        <v>47.4190756793937</v>
      </c>
      <c r="H14" s="295">
        <v>5.0569985079557096</v>
      </c>
      <c r="I14" s="295">
        <v>39.8108187558908</v>
      </c>
      <c r="J14" s="295">
        <v>47.352208779220803</v>
      </c>
      <c r="K14" s="295">
        <v>4.4113604960756598</v>
      </c>
      <c r="L14" s="295">
        <v>3.9175329629059901</v>
      </c>
      <c r="M14" s="295">
        <v>41.041693881339</v>
      </c>
      <c r="N14" s="295">
        <v>47.219150567745103</v>
      </c>
      <c r="O14" s="295">
        <v>1.2462556666589</v>
      </c>
      <c r="P14" s="295">
        <v>42.309544280406698</v>
      </c>
      <c r="Q14" s="295">
        <v>45.663586103423597</v>
      </c>
      <c r="R14" s="604">
        <v>45.569818642706203</v>
      </c>
    </row>
    <row r="15" spans="1:18">
      <c r="A15" s="187">
        <v>1998</v>
      </c>
      <c r="B15" s="294">
        <v>3.3279079793473798</v>
      </c>
      <c r="C15" s="295">
        <v>41.009826457684603</v>
      </c>
      <c r="D15" s="295">
        <v>47.816767458145101</v>
      </c>
      <c r="E15" s="295">
        <v>4.3964731817561002</v>
      </c>
      <c r="F15" s="295">
        <v>44.350815469438899</v>
      </c>
      <c r="G15" s="295">
        <v>47.849926965763601</v>
      </c>
      <c r="H15" s="295">
        <v>5.1906943890880699</v>
      </c>
      <c r="I15" s="295">
        <v>40.286139210098597</v>
      </c>
      <c r="J15" s="295">
        <v>47.790860147573397</v>
      </c>
      <c r="K15" s="295">
        <v>4.5468657010832398</v>
      </c>
      <c r="L15" s="295">
        <v>4.0372515727644904</v>
      </c>
      <c r="M15" s="295">
        <v>41.337447757455401</v>
      </c>
      <c r="N15" s="295">
        <v>47.664670474027702</v>
      </c>
      <c r="O15" s="295">
        <v>1.2584838260611799</v>
      </c>
      <c r="P15" s="295">
        <v>42.670198567204501</v>
      </c>
      <c r="Q15" s="295">
        <v>46.125876306407903</v>
      </c>
      <c r="R15" s="604">
        <v>45.403938251261003</v>
      </c>
    </row>
    <row r="16" spans="1:18">
      <c r="A16" s="187">
        <v>1999</v>
      </c>
      <c r="B16" s="294">
        <v>3.3598046411876799</v>
      </c>
      <c r="C16" s="295">
        <v>41.470948993018197</v>
      </c>
      <c r="D16" s="295">
        <v>48.280302685070303</v>
      </c>
      <c r="E16" s="295">
        <v>4.5529913432598201</v>
      </c>
      <c r="F16" s="295">
        <v>44.654090477055</v>
      </c>
      <c r="G16" s="295">
        <v>48.314062884313699</v>
      </c>
      <c r="H16" s="295">
        <v>5.30108653408129</v>
      </c>
      <c r="I16" s="295">
        <v>40.858630830735898</v>
      </c>
      <c r="J16" s="295">
        <v>48.2525560538433</v>
      </c>
      <c r="K16" s="295">
        <v>4.6639480966890297</v>
      </c>
      <c r="L16" s="295">
        <v>4.14161833715273</v>
      </c>
      <c r="M16" s="295">
        <v>41.725743681600903</v>
      </c>
      <c r="N16" s="295">
        <v>48.126382220083997</v>
      </c>
      <c r="O16" s="295">
        <v>1.26912977494825</v>
      </c>
      <c r="P16" s="295">
        <v>43.103259158518497</v>
      </c>
      <c r="Q16" s="295">
        <v>47.052090503059702</v>
      </c>
      <c r="R16" s="604">
        <v>45.255736821711899</v>
      </c>
    </row>
    <row r="17" spans="1:18">
      <c r="A17" s="187">
        <v>2000</v>
      </c>
      <c r="B17" s="294">
        <v>3.53288472280469</v>
      </c>
      <c r="C17" s="295">
        <v>40.942017723907803</v>
      </c>
      <c r="D17" s="295">
        <v>48.640547538413003</v>
      </c>
      <c r="E17" s="295">
        <v>4.7195480691995702</v>
      </c>
      <c r="F17" s="295">
        <v>43.447285021511298</v>
      </c>
      <c r="G17" s="295">
        <v>48.677343824504902</v>
      </c>
      <c r="H17" s="295">
        <v>5.35504779905839</v>
      </c>
      <c r="I17" s="295">
        <v>40.303287488273099</v>
      </c>
      <c r="J17" s="295">
        <v>48.620253223073597</v>
      </c>
      <c r="K17" s="295">
        <v>4.7665651398076196</v>
      </c>
      <c r="L17" s="295">
        <v>4.3010179409989204</v>
      </c>
      <c r="M17" s="295">
        <v>41.110064003403103</v>
      </c>
      <c r="N17" s="295">
        <v>48.501249171783599</v>
      </c>
      <c r="O17" s="295">
        <v>1.4733949195632201</v>
      </c>
      <c r="P17" s="295">
        <v>42.163566659427403</v>
      </c>
      <c r="Q17" s="295">
        <v>47.646585935842097</v>
      </c>
      <c r="R17" s="604">
        <v>45.051571620267502</v>
      </c>
    </row>
    <row r="18" spans="1:18">
      <c r="A18" s="187">
        <v>2001</v>
      </c>
      <c r="B18" s="294">
        <v>3.8460922764743102</v>
      </c>
      <c r="C18" s="295">
        <v>40.430493985484397</v>
      </c>
      <c r="D18" s="295">
        <v>49.030046654932598</v>
      </c>
      <c r="E18" s="295">
        <v>4.9160108742368704</v>
      </c>
      <c r="F18" s="295">
        <v>42.244920249088501</v>
      </c>
      <c r="G18" s="295">
        <v>49.069296200029399</v>
      </c>
      <c r="H18" s="295">
        <v>5.4633669374660601</v>
      </c>
      <c r="I18" s="295">
        <v>39.748563468151801</v>
      </c>
      <c r="J18" s="295">
        <v>49.011509989836703</v>
      </c>
      <c r="K18" s="295">
        <v>4.8576574087432798</v>
      </c>
      <c r="L18" s="295">
        <v>4.4604361579130201</v>
      </c>
      <c r="M18" s="295">
        <v>40.498454612744403</v>
      </c>
      <c r="N18" s="295">
        <v>48.8903781092827</v>
      </c>
      <c r="O18" s="295">
        <v>1.67104301336039</v>
      </c>
      <c r="P18" s="295">
        <v>41.204252613740501</v>
      </c>
      <c r="Q18" s="295">
        <v>48.2117700388904</v>
      </c>
      <c r="R18" s="604">
        <v>43.129322982333903</v>
      </c>
    </row>
    <row r="19" spans="1:18">
      <c r="A19" s="187">
        <v>2002</v>
      </c>
      <c r="B19" s="294">
        <v>3.9986072130352799</v>
      </c>
      <c r="C19" s="295">
        <v>39.9843833533401</v>
      </c>
      <c r="D19" s="295">
        <v>49.378804727972202</v>
      </c>
      <c r="E19" s="295">
        <v>4.9440387854372903</v>
      </c>
      <c r="F19" s="295">
        <v>41.076198973779199</v>
      </c>
      <c r="G19" s="295">
        <v>49.418034031684698</v>
      </c>
      <c r="H19" s="295">
        <v>5.5006540097999403</v>
      </c>
      <c r="I19" s="295">
        <v>39.240379973375198</v>
      </c>
      <c r="J19" s="295">
        <v>49.363250943116903</v>
      </c>
      <c r="K19" s="295">
        <v>4.9387535709329002</v>
      </c>
      <c r="L19" s="295">
        <v>4.5883303948509697</v>
      </c>
      <c r="M19" s="295">
        <v>39.911960725507797</v>
      </c>
      <c r="N19" s="295">
        <v>49.246981725607</v>
      </c>
      <c r="O19" s="295">
        <v>1.8343107761947901</v>
      </c>
      <c r="P19" s="295">
        <v>40.286393716107199</v>
      </c>
      <c r="Q19" s="295">
        <v>48.985354812831403</v>
      </c>
      <c r="R19" s="604">
        <v>42.183571155200802</v>
      </c>
    </row>
    <row r="20" spans="1:18">
      <c r="A20" s="187">
        <v>2003</v>
      </c>
      <c r="B20" s="294">
        <v>4.2427950858145396</v>
      </c>
      <c r="C20" s="295">
        <v>39.471702520584003</v>
      </c>
      <c r="D20" s="295">
        <v>49.712213911972299</v>
      </c>
      <c r="E20" s="295">
        <v>5.1479135219137797</v>
      </c>
      <c r="F20" s="295">
        <v>39.794347071823502</v>
      </c>
      <c r="G20" s="295">
        <v>49.753140022617004</v>
      </c>
      <c r="H20" s="295">
        <v>5.6385516503195099</v>
      </c>
      <c r="I20" s="295">
        <v>38.7557748984404</v>
      </c>
      <c r="J20" s="295">
        <v>49.702780974103497</v>
      </c>
      <c r="K20" s="295">
        <v>5.0115671542314502</v>
      </c>
      <c r="L20" s="295">
        <v>4.6546749598295198</v>
      </c>
      <c r="M20" s="295">
        <v>39.381852278911801</v>
      </c>
      <c r="N20" s="295">
        <v>49.591162188195703</v>
      </c>
      <c r="O20" s="295">
        <v>1.7751944261799</v>
      </c>
      <c r="P20" s="295">
        <v>39.423776138103797</v>
      </c>
      <c r="Q20" s="295">
        <v>49.171702090519403</v>
      </c>
      <c r="R20" s="604">
        <v>41.721220704829797</v>
      </c>
    </row>
    <row r="21" spans="1:18">
      <c r="A21" s="187">
        <v>2004</v>
      </c>
      <c r="B21" s="294">
        <v>4.3693028031716201</v>
      </c>
      <c r="C21" s="295">
        <v>38.682583543438398</v>
      </c>
      <c r="D21" s="295">
        <v>50.031877712926402</v>
      </c>
      <c r="E21" s="295">
        <v>5.29763983705665</v>
      </c>
      <c r="F21" s="295">
        <v>38.394221390036797</v>
      </c>
      <c r="G21" s="295">
        <v>50.0777048080285</v>
      </c>
      <c r="H21" s="295">
        <v>6.0219160366775597</v>
      </c>
      <c r="I21" s="295">
        <v>38.1445285456712</v>
      </c>
      <c r="J21" s="295">
        <v>50.0319752727112</v>
      </c>
      <c r="K21" s="295">
        <v>5.0773571528597303</v>
      </c>
      <c r="L21" s="295">
        <v>4.71007243944414</v>
      </c>
      <c r="M21" s="295">
        <v>38.575542328504099</v>
      </c>
      <c r="N21" s="295">
        <v>49.922883208018902</v>
      </c>
      <c r="O21" s="295">
        <v>1.68611282129038</v>
      </c>
      <c r="P21" s="295">
        <v>38.272120535673103</v>
      </c>
      <c r="Q21" s="295">
        <v>49.350470634833997</v>
      </c>
      <c r="R21" s="604">
        <v>41.426537269688403</v>
      </c>
    </row>
    <row r="22" spans="1:18">
      <c r="A22" s="187">
        <v>2005</v>
      </c>
      <c r="B22" s="294">
        <v>4.5535608121194198</v>
      </c>
      <c r="C22" s="295">
        <v>37.902217810439701</v>
      </c>
      <c r="D22" s="295">
        <v>50.386273453436601</v>
      </c>
      <c r="E22" s="295">
        <v>5.2261405453913801</v>
      </c>
      <c r="F22" s="295">
        <v>36.867634354169098</v>
      </c>
      <c r="G22" s="295">
        <v>50.433152561549498</v>
      </c>
      <c r="H22" s="295">
        <v>6.1298458556682904</v>
      </c>
      <c r="I22" s="295">
        <v>37.155597292485901</v>
      </c>
      <c r="J22" s="295">
        <v>50.3917438902469</v>
      </c>
      <c r="K22" s="295">
        <v>5.1366322005385099</v>
      </c>
      <c r="L22" s="295">
        <v>4.7693654084008097</v>
      </c>
      <c r="M22" s="295">
        <v>37.586661680192101</v>
      </c>
      <c r="N22" s="295">
        <v>50.287491624852102</v>
      </c>
      <c r="O22" s="295">
        <v>1.6087142770227301</v>
      </c>
      <c r="P22" s="295">
        <v>37.066246966694798</v>
      </c>
      <c r="Q22" s="295">
        <v>49.680873476986399</v>
      </c>
      <c r="R22" s="604">
        <v>40.970879850743501</v>
      </c>
    </row>
    <row r="23" spans="1:18">
      <c r="A23" s="187">
        <v>2006</v>
      </c>
      <c r="B23" s="294">
        <v>4.5762604169668597</v>
      </c>
      <c r="C23" s="295">
        <v>37.121232094093997</v>
      </c>
      <c r="D23" s="295">
        <v>50.776867629872498</v>
      </c>
      <c r="E23" s="295">
        <v>5.3314557800804003</v>
      </c>
      <c r="F23" s="295">
        <v>35.3103827276936</v>
      </c>
      <c r="G23" s="295">
        <v>50.8347740660816</v>
      </c>
      <c r="H23" s="295">
        <v>6.2565646096048502</v>
      </c>
      <c r="I23" s="295">
        <v>36.185618259290401</v>
      </c>
      <c r="J23" s="295">
        <v>50.798656980266202</v>
      </c>
      <c r="K23" s="295">
        <v>5.2148898393988699</v>
      </c>
      <c r="L23" s="295">
        <v>4.7910842896248198</v>
      </c>
      <c r="M23" s="295">
        <v>36.614129840125997</v>
      </c>
      <c r="N23" s="295">
        <v>50.699389738305399</v>
      </c>
      <c r="O23" s="295">
        <v>1.5431758364263899</v>
      </c>
      <c r="P23" s="295">
        <v>35.784878521548997</v>
      </c>
      <c r="Q23" s="295">
        <v>49.797302208217097</v>
      </c>
      <c r="R23" s="604">
        <v>37.4998293785372</v>
      </c>
    </row>
    <row r="24" spans="1:18">
      <c r="A24" s="187">
        <v>2007</v>
      </c>
      <c r="B24" s="294">
        <v>4.5923777768885596</v>
      </c>
      <c r="C24" s="295">
        <v>36.325081540910404</v>
      </c>
      <c r="D24" s="295">
        <v>51.199766190341499</v>
      </c>
      <c r="E24" s="295">
        <v>5.4715360217024998</v>
      </c>
      <c r="F24" s="295">
        <v>33.7146345984997</v>
      </c>
      <c r="G24" s="295">
        <v>51.260819727950299</v>
      </c>
      <c r="H24" s="295">
        <v>6.4989988020863301</v>
      </c>
      <c r="I24" s="295">
        <v>35.160020934743102</v>
      </c>
      <c r="J24" s="295">
        <v>51.232227312992599</v>
      </c>
      <c r="K24" s="295">
        <v>5.2830689897499701</v>
      </c>
      <c r="L24" s="295">
        <v>4.7850008913237598</v>
      </c>
      <c r="M24" s="295">
        <v>35.676332661151498</v>
      </c>
      <c r="N24" s="295">
        <v>51.136430189090497</v>
      </c>
      <c r="O24" s="295">
        <v>1.49891500715964</v>
      </c>
      <c r="P24" s="295">
        <v>34.3585228198964</v>
      </c>
      <c r="Q24" s="295">
        <v>50.098441740775201</v>
      </c>
      <c r="R24" s="604">
        <v>36.603943083412197</v>
      </c>
    </row>
    <row r="25" spans="1:18">
      <c r="A25" s="187">
        <v>2008</v>
      </c>
      <c r="B25" s="294">
        <v>4.7444064315763397</v>
      </c>
      <c r="C25" s="295">
        <v>35.451759701990802</v>
      </c>
      <c r="D25" s="295">
        <v>51.681369437156498</v>
      </c>
      <c r="E25" s="295">
        <v>5.4150072517814101</v>
      </c>
      <c r="F25" s="295">
        <v>32.310794537646998</v>
      </c>
      <c r="G25" s="295">
        <v>51.762198581568597</v>
      </c>
      <c r="H25" s="295">
        <v>6.6298805712145903</v>
      </c>
      <c r="I25" s="295">
        <v>33.975803483981899</v>
      </c>
      <c r="J25" s="295">
        <v>51.723918365313097</v>
      </c>
      <c r="K25" s="295">
        <v>5.34251454183278</v>
      </c>
      <c r="L25" s="295">
        <v>4.7901468830864697</v>
      </c>
      <c r="M25" s="295">
        <v>34.684107517640498</v>
      </c>
      <c r="N25" s="295">
        <v>51.632745295125602</v>
      </c>
      <c r="O25" s="295">
        <v>1.4778070277622299</v>
      </c>
      <c r="P25" s="295">
        <v>33.100851241326403</v>
      </c>
      <c r="Q25" s="295">
        <v>50.453360583007502</v>
      </c>
      <c r="R25" s="604">
        <v>35.816006264046599</v>
      </c>
    </row>
    <row r="26" spans="1:18">
      <c r="A26" s="187">
        <v>2009</v>
      </c>
      <c r="B26" s="294">
        <v>4.7903873411976203</v>
      </c>
      <c r="C26" s="295">
        <v>34.459156546985099</v>
      </c>
      <c r="D26" s="295">
        <v>52.205536823787497</v>
      </c>
      <c r="E26" s="295">
        <v>5.5362431076611403</v>
      </c>
      <c r="F26" s="295">
        <v>31.069265419126999</v>
      </c>
      <c r="G26" s="295">
        <v>52.294522276207097</v>
      </c>
      <c r="H26" s="295">
        <v>6.7342438465995196</v>
      </c>
      <c r="I26" s="295">
        <v>32.6181540769295</v>
      </c>
      <c r="J26" s="295">
        <v>52.261500964485997</v>
      </c>
      <c r="K26" s="295">
        <v>5.4033166063203897</v>
      </c>
      <c r="L26" s="295">
        <v>4.7958291148490702</v>
      </c>
      <c r="M26" s="295">
        <v>33.569647668216398</v>
      </c>
      <c r="N26" s="295">
        <v>52.174172286172201</v>
      </c>
      <c r="O26" s="295">
        <v>1.45889206787875</v>
      </c>
      <c r="P26" s="295">
        <v>31.966385730574199</v>
      </c>
      <c r="Q26" s="295">
        <v>50.782322121426297</v>
      </c>
      <c r="R26" s="604">
        <v>34.926004822904801</v>
      </c>
    </row>
    <row r="27" spans="1:18">
      <c r="A27" s="187">
        <v>2010</v>
      </c>
      <c r="B27" s="294">
        <v>4.85108044896372</v>
      </c>
      <c r="C27" s="295">
        <v>33.8331890267348</v>
      </c>
      <c r="D27" s="295">
        <v>52.493245646446198</v>
      </c>
      <c r="E27" s="295">
        <v>5.6320616794390599</v>
      </c>
      <c r="F27" s="295">
        <v>30.399114775587599</v>
      </c>
      <c r="G27" s="295">
        <v>52.582828041514801</v>
      </c>
      <c r="H27" s="295">
        <v>6.8248707414068699</v>
      </c>
      <c r="I27" s="295">
        <v>31.924828085721401</v>
      </c>
      <c r="J27" s="295">
        <v>52.552392450869299</v>
      </c>
      <c r="K27" s="295">
        <v>5.4588802357630097</v>
      </c>
      <c r="L27" s="295">
        <v>4.8781379478151399</v>
      </c>
      <c r="M27" s="295">
        <v>32.926239373643</v>
      </c>
      <c r="N27" s="295">
        <v>52.467521412198401</v>
      </c>
      <c r="O27" s="295">
        <v>1.44886438671525</v>
      </c>
      <c r="P27" s="295">
        <v>31.453348467485998</v>
      </c>
      <c r="Q27" s="295">
        <v>51.371348826855503</v>
      </c>
      <c r="R27" s="604">
        <v>34.287394904442102</v>
      </c>
    </row>
    <row r="28" spans="1:18">
      <c r="A28" s="187">
        <v>2011</v>
      </c>
      <c r="B28" s="294">
        <v>4.9658790811022104</v>
      </c>
      <c r="C28" s="295">
        <v>33.280016236710402</v>
      </c>
      <c r="D28" s="295">
        <v>52.807807859652499</v>
      </c>
      <c r="E28" s="295">
        <v>5.5368499491480696</v>
      </c>
      <c r="F28" s="295">
        <v>29.806209387458399</v>
      </c>
      <c r="G28" s="295">
        <v>52.900194167737403</v>
      </c>
      <c r="H28" s="295">
        <v>7.2485611495765196</v>
      </c>
      <c r="I28" s="295">
        <v>31.328648520477898</v>
      </c>
      <c r="J28" s="295">
        <v>52.872980347246497</v>
      </c>
      <c r="K28" s="295">
        <v>5.5027063621808496</v>
      </c>
      <c r="L28" s="295">
        <v>5.01126118148657</v>
      </c>
      <c r="M28" s="295">
        <v>32.379826337374197</v>
      </c>
      <c r="N28" s="295">
        <v>52.790720666099602</v>
      </c>
      <c r="O28" s="295">
        <v>1.44885356877464</v>
      </c>
      <c r="P28" s="295">
        <v>31.0069624078603</v>
      </c>
      <c r="Q28" s="295">
        <v>52.158810309676603</v>
      </c>
      <c r="R28" s="604">
        <v>33.294194584316003</v>
      </c>
    </row>
    <row r="29" spans="1:18">
      <c r="A29" s="187">
        <v>2012</v>
      </c>
      <c r="B29" s="294">
        <v>5.2158324988837697</v>
      </c>
      <c r="C29" s="295">
        <v>32.516507474444403</v>
      </c>
      <c r="D29" s="295">
        <v>53.1907686610054</v>
      </c>
      <c r="E29" s="295">
        <v>5.5694680940557797</v>
      </c>
      <c r="F29" s="295">
        <v>28.914374454910199</v>
      </c>
      <c r="G29" s="295">
        <v>53.288156058916201</v>
      </c>
      <c r="H29" s="295">
        <v>7.3853610031876196</v>
      </c>
      <c r="I29" s="295">
        <v>30.604876740634499</v>
      </c>
      <c r="J29" s="295">
        <v>53.259735847421297</v>
      </c>
      <c r="K29" s="295">
        <v>5.4928219790483102</v>
      </c>
      <c r="L29" s="295">
        <v>5.05048222562902</v>
      </c>
      <c r="M29" s="295">
        <v>31.724766469568099</v>
      </c>
      <c r="N29" s="295">
        <v>53.171712371893904</v>
      </c>
      <c r="O29" s="295">
        <v>1.4631108718450401</v>
      </c>
      <c r="P29" s="295">
        <v>30.258249861497202</v>
      </c>
      <c r="Q29" s="295">
        <v>52.603478479160998</v>
      </c>
      <c r="R29" s="604">
        <v>31.341968291074998</v>
      </c>
    </row>
    <row r="30" spans="1:18">
      <c r="A30" s="187">
        <v>2013</v>
      </c>
      <c r="B30" s="294">
        <v>5.2391563633814897</v>
      </c>
      <c r="C30" s="295">
        <v>31.797997903499098</v>
      </c>
      <c r="D30" s="295">
        <v>53.551233553218303</v>
      </c>
      <c r="E30" s="295">
        <v>5.4887211525743798</v>
      </c>
      <c r="F30" s="295">
        <v>28.149883853482098</v>
      </c>
      <c r="G30" s="295">
        <v>53.657391990404498</v>
      </c>
      <c r="H30" s="295">
        <v>7.7497640090824298</v>
      </c>
      <c r="I30" s="295">
        <v>29.907978614048499</v>
      </c>
      <c r="J30" s="295">
        <v>53.639400826933198</v>
      </c>
      <c r="K30" s="295">
        <v>5.4864905166890701</v>
      </c>
      <c r="L30" s="295">
        <v>5.1165569288417903</v>
      </c>
      <c r="M30" s="295">
        <v>31.137423584215</v>
      </c>
      <c r="N30" s="295">
        <v>53.5533768275507</v>
      </c>
      <c r="O30" s="295">
        <v>1.46448921203461</v>
      </c>
      <c r="P30" s="295">
        <v>29.714799402274199</v>
      </c>
      <c r="Q30" s="295">
        <v>52.994762827063099</v>
      </c>
      <c r="R30" s="604">
        <v>29.904072976821801</v>
      </c>
    </row>
    <row r="31" spans="1:18">
      <c r="A31" s="187">
        <v>2014</v>
      </c>
      <c r="B31" s="294">
        <v>5.2963787171696399</v>
      </c>
      <c r="C31" s="295">
        <v>31.127754941511402</v>
      </c>
      <c r="D31" s="295">
        <v>53.970189329063402</v>
      </c>
      <c r="E31" s="295">
        <v>5.4207036396136097</v>
      </c>
      <c r="F31" s="295">
        <v>27.498015525188201</v>
      </c>
      <c r="G31" s="295">
        <v>54.111114728663701</v>
      </c>
      <c r="H31" s="295">
        <v>7.8772064075368702</v>
      </c>
      <c r="I31" s="295">
        <v>29.122248606440898</v>
      </c>
      <c r="J31" s="295">
        <v>54.065687387977398</v>
      </c>
      <c r="K31" s="295">
        <v>5.4686144166926596</v>
      </c>
      <c r="L31" s="295">
        <v>5.1861124887617702</v>
      </c>
      <c r="M31" s="295">
        <v>30.508601172791799</v>
      </c>
      <c r="N31" s="295">
        <v>53.980239932491401</v>
      </c>
      <c r="O31" s="295">
        <v>1.4708996724847201</v>
      </c>
      <c r="P31" s="295">
        <v>29.2640825411146</v>
      </c>
      <c r="Q31" s="295">
        <v>53.3767994935262</v>
      </c>
      <c r="R31" s="604">
        <v>28.696527053667001</v>
      </c>
    </row>
    <row r="32" spans="1:18">
      <c r="A32" s="187">
        <v>2015</v>
      </c>
      <c r="B32" s="294">
        <v>5.4116876158824301</v>
      </c>
      <c r="C32" s="295">
        <v>30.469348412831099</v>
      </c>
      <c r="D32" s="295">
        <v>54.3054174608708</v>
      </c>
      <c r="E32" s="295">
        <v>5.36554514558477</v>
      </c>
      <c r="F32" s="295">
        <v>26.6210525882131</v>
      </c>
      <c r="G32" s="295">
        <v>54.451276578789198</v>
      </c>
      <c r="H32" s="295">
        <v>8.0300349603706493</v>
      </c>
      <c r="I32" s="295">
        <v>28.592696706389798</v>
      </c>
      <c r="J32" s="295">
        <v>54.4169960959142</v>
      </c>
      <c r="K32" s="295">
        <v>5.4454331995365699</v>
      </c>
      <c r="L32" s="295">
        <v>5.2777254819336896</v>
      </c>
      <c r="M32" s="295">
        <v>30.064110954970499</v>
      </c>
      <c r="N32" s="295">
        <v>54.334215225282101</v>
      </c>
      <c r="O32" s="295">
        <v>1.4785735624047101</v>
      </c>
      <c r="P32" s="295">
        <v>28.6013346951075</v>
      </c>
      <c r="Q32" s="295">
        <v>53.537432534736801</v>
      </c>
      <c r="R32" s="604">
        <v>27.144224405094501</v>
      </c>
    </row>
    <row r="33" spans="1:18">
      <c r="A33" s="187">
        <v>2016</v>
      </c>
      <c r="B33" s="294">
        <v>5.5509455673140504</v>
      </c>
      <c r="C33" s="295">
        <v>29.538295992012198</v>
      </c>
      <c r="D33" s="295">
        <v>54.662555204072198</v>
      </c>
      <c r="E33" s="295">
        <v>5.3474285086168196</v>
      </c>
      <c r="F33" s="295">
        <v>25.1995979328663</v>
      </c>
      <c r="G33" s="295">
        <v>54.819536038718098</v>
      </c>
      <c r="H33" s="295">
        <v>8.1131547928271903</v>
      </c>
      <c r="I33" s="295">
        <v>27.8035480014792</v>
      </c>
      <c r="J33" s="295">
        <v>54.796111708296699</v>
      </c>
      <c r="K33" s="295">
        <v>5.4326328739022296</v>
      </c>
      <c r="L33" s="295">
        <v>5.3710589532192996</v>
      </c>
      <c r="M33" s="295">
        <v>29.348079363433499</v>
      </c>
      <c r="N33" s="295">
        <v>54.715902982537003</v>
      </c>
      <c r="O33" s="295">
        <v>1.4884595979867199</v>
      </c>
      <c r="P33" s="295">
        <v>27.331604757466799</v>
      </c>
      <c r="Q33" s="295">
        <v>53.748881633405503</v>
      </c>
      <c r="R33" s="604">
        <v>25.1807245351979</v>
      </c>
    </row>
    <row r="34" spans="1:18">
      <c r="A34" s="187">
        <v>2017</v>
      </c>
      <c r="B34" s="294">
        <v>5.6924863039476197</v>
      </c>
      <c r="C34" s="295">
        <v>28.660399120987901</v>
      </c>
      <c r="D34" s="295">
        <v>55.096294052895303</v>
      </c>
      <c r="E34" s="295">
        <v>5.3385350388729096</v>
      </c>
      <c r="F34" s="295">
        <v>23.909916272277901</v>
      </c>
      <c r="G34" s="295">
        <v>55.267111976598699</v>
      </c>
      <c r="H34" s="295">
        <v>8.2475466311876797</v>
      </c>
      <c r="I34" s="295">
        <v>27.035573492563199</v>
      </c>
      <c r="J34" s="295">
        <v>55.2533350205644</v>
      </c>
      <c r="K34" s="295">
        <v>5.4185974247875199</v>
      </c>
      <c r="L34" s="295">
        <v>5.4676243290016</v>
      </c>
      <c r="M34" s="295">
        <v>28.689615551871</v>
      </c>
      <c r="N34" s="295">
        <v>55.175018918973898</v>
      </c>
      <c r="O34" s="295">
        <v>1.5018890292459499</v>
      </c>
      <c r="P34" s="295">
        <v>26.104695540567601</v>
      </c>
      <c r="Q34" s="295">
        <v>54.0770593764599</v>
      </c>
      <c r="R34" s="604">
        <v>23.581761670670801</v>
      </c>
    </row>
    <row r="35" spans="1:18">
      <c r="A35" s="187">
        <v>2018</v>
      </c>
      <c r="B35" s="294">
        <v>6.0655045096918103</v>
      </c>
      <c r="C35" s="295">
        <v>27.811898053104301</v>
      </c>
      <c r="D35" s="295">
        <v>55.493119412826601</v>
      </c>
      <c r="E35" s="295">
        <v>5.4373589826151001</v>
      </c>
      <c r="F35" s="295">
        <v>22.761482964434801</v>
      </c>
      <c r="G35" s="295">
        <v>55.695670947735302</v>
      </c>
      <c r="H35" s="295">
        <v>8.3527521635535305</v>
      </c>
      <c r="I35" s="295">
        <v>26.304265053925501</v>
      </c>
      <c r="J35" s="295">
        <v>55.680125324314503</v>
      </c>
      <c r="K35" s="295">
        <v>5.3847704409273902</v>
      </c>
      <c r="L35" s="295">
        <v>5.58371471669148</v>
      </c>
      <c r="M35" s="295">
        <v>28.066701707673801</v>
      </c>
      <c r="N35" s="295">
        <v>55.603460490949601</v>
      </c>
      <c r="O35" s="295">
        <v>1.5310494689635901</v>
      </c>
      <c r="P35" s="295">
        <v>25.063801205803699</v>
      </c>
      <c r="Q35" s="295">
        <v>54.072475383369301</v>
      </c>
      <c r="R35" s="604">
        <v>22.312734093214701</v>
      </c>
    </row>
    <row r="36" spans="1:18">
      <c r="A36" s="187">
        <v>2019</v>
      </c>
      <c r="B36" s="294">
        <v>6.2074208542154796</v>
      </c>
      <c r="C36" s="295">
        <v>26.9665815455445</v>
      </c>
      <c r="D36" s="295">
        <v>55.883898240450399</v>
      </c>
      <c r="E36" s="295">
        <v>5.4725243998184698</v>
      </c>
      <c r="F36" s="295">
        <v>21.6693627471094</v>
      </c>
      <c r="G36" s="295">
        <v>56.103549618827302</v>
      </c>
      <c r="H36" s="295">
        <v>8.4626789013270702</v>
      </c>
      <c r="I36" s="295">
        <v>25.676505023826898</v>
      </c>
      <c r="J36" s="295">
        <v>56.0943719523124</v>
      </c>
      <c r="K36" s="295">
        <v>5.3558559266814596</v>
      </c>
      <c r="L36" s="295">
        <v>5.6334385239044797</v>
      </c>
      <c r="M36" s="295">
        <v>27.5123796731739</v>
      </c>
      <c r="N36" s="295">
        <v>56.017238599445697</v>
      </c>
      <c r="O36" s="295">
        <v>1.54614291211147</v>
      </c>
      <c r="P36" s="295">
        <v>24.025887804677598</v>
      </c>
      <c r="Q36" s="295">
        <v>54.1710874765241</v>
      </c>
      <c r="R36" s="604">
        <v>21.191244521695999</v>
      </c>
    </row>
    <row r="37" spans="1:18">
      <c r="A37" s="187">
        <v>2020</v>
      </c>
      <c r="B37" s="294">
        <v>6.1960363151822202</v>
      </c>
      <c r="C37" s="295">
        <v>26.247497895930898</v>
      </c>
      <c r="D37" s="295">
        <v>56.274600937875903</v>
      </c>
      <c r="E37" s="295">
        <v>5.3772850248311403</v>
      </c>
      <c r="F37" s="295">
        <v>20.818203991072998</v>
      </c>
      <c r="G37" s="295">
        <v>56.504759973400198</v>
      </c>
      <c r="H37" s="295">
        <v>8.5302858081441109</v>
      </c>
      <c r="I37" s="295">
        <v>25.066054463869701</v>
      </c>
      <c r="J37" s="295">
        <v>56.504945164703898</v>
      </c>
      <c r="K37" s="295">
        <v>5.2149284961383104</v>
      </c>
      <c r="L37" s="295">
        <v>5.4931509626511996</v>
      </c>
      <c r="M37" s="295">
        <v>27.0593689583675</v>
      </c>
      <c r="N37" s="295">
        <v>56.427705710728198</v>
      </c>
      <c r="O37" s="295">
        <v>1.5504404439845101</v>
      </c>
      <c r="P37" s="295">
        <v>23.208388689282099</v>
      </c>
      <c r="Q37" s="295">
        <v>54.445879475373502</v>
      </c>
      <c r="R37" s="604">
        <v>20.062790978771002</v>
      </c>
    </row>
    <row r="38" spans="1:18">
      <c r="A38" s="187">
        <v>2021</v>
      </c>
      <c r="B38" s="294">
        <v>6.3258696313285698</v>
      </c>
      <c r="C38" s="295">
        <v>25.495486748381701</v>
      </c>
      <c r="D38" s="295">
        <v>56.248441263162498</v>
      </c>
      <c r="E38" s="295">
        <v>5.2847901577002103</v>
      </c>
      <c r="F38" s="295">
        <v>20.090130813162499</v>
      </c>
      <c r="G38" s="295">
        <v>56.4881512761499</v>
      </c>
      <c r="H38" s="295">
        <v>8.6490642923323797</v>
      </c>
      <c r="I38" s="295">
        <v>24.225926017991799</v>
      </c>
      <c r="J38" s="295">
        <v>56.467746185129698</v>
      </c>
      <c r="K38" s="295">
        <v>5.08577818872197</v>
      </c>
      <c r="L38" s="295">
        <v>5.3783566995128398</v>
      </c>
      <c r="M38" s="295">
        <v>26.382974377011401</v>
      </c>
      <c r="N38" s="295">
        <v>56.392671214478902</v>
      </c>
      <c r="O38" s="295">
        <v>1.56234994556532</v>
      </c>
      <c r="P38" s="295">
        <v>22.482575156121602</v>
      </c>
      <c r="Q38" s="295">
        <v>54.722226199886002</v>
      </c>
      <c r="R38" s="604">
        <v>18.385147094628</v>
      </c>
    </row>
    <row r="39" spans="1:18">
      <c r="A39" s="187">
        <v>2022</v>
      </c>
      <c r="B39" s="294">
        <v>6.3621145152597798</v>
      </c>
      <c r="C39" s="295">
        <v>25.009006542665599</v>
      </c>
      <c r="D39" s="295">
        <v>56.337730375152603</v>
      </c>
      <c r="E39" s="295">
        <v>5.1888384122723403</v>
      </c>
      <c r="F39" s="295">
        <v>19.319285366628399</v>
      </c>
      <c r="G39" s="295">
        <v>56.584730820662898</v>
      </c>
      <c r="H39" s="295">
        <v>8.8952757482599107</v>
      </c>
      <c r="I39" s="295">
        <v>23.349902099604002</v>
      </c>
      <c r="J39" s="295">
        <v>56.568744265166899</v>
      </c>
      <c r="K39" s="295">
        <v>4.9552186047386497</v>
      </c>
      <c r="L39" s="295">
        <v>5.2914467811923904</v>
      </c>
      <c r="M39" s="295">
        <v>25.851042092644999</v>
      </c>
      <c r="N39" s="295">
        <v>56.4945884002097</v>
      </c>
      <c r="O39" s="295">
        <v>1.5728838874792299</v>
      </c>
      <c r="P39" s="295">
        <v>21.896486582310899</v>
      </c>
      <c r="Q39" s="295">
        <v>54.765951796161701</v>
      </c>
      <c r="R39" s="604">
        <v>17.178352826857601</v>
      </c>
    </row>
    <row r="40" spans="1:18">
      <c r="A40" s="187">
        <v>2023</v>
      </c>
      <c r="B40" s="294">
        <v>6.4501948836150804</v>
      </c>
      <c r="C40" s="295">
        <v>24.510491371407099</v>
      </c>
      <c r="D40" s="295">
        <v>56.4339130293327</v>
      </c>
      <c r="E40" s="295">
        <v>5.1789746746105498</v>
      </c>
      <c r="F40" s="295">
        <v>18.648374134633201</v>
      </c>
      <c r="G40" s="295">
        <v>56.724708246047598</v>
      </c>
      <c r="H40" s="295">
        <v>8.9861546489239199</v>
      </c>
      <c r="I40" s="295">
        <v>22.4641426177486</v>
      </c>
      <c r="J40" s="295">
        <v>56.681945495080498</v>
      </c>
      <c r="K40" s="295">
        <v>4.8388590997626499</v>
      </c>
      <c r="L40" s="295">
        <v>5.2375671525952701</v>
      </c>
      <c r="M40" s="295">
        <v>25.2814773316531</v>
      </c>
      <c r="N40" s="295">
        <v>56.607560398936002</v>
      </c>
      <c r="O40" s="295">
        <v>1.58447420038591</v>
      </c>
      <c r="P40" s="295">
        <v>21.3448560452081</v>
      </c>
      <c r="Q40" s="295">
        <v>54.798126988656001</v>
      </c>
      <c r="R40" s="604">
        <v>16.104958973977901</v>
      </c>
    </row>
    <row r="41" spans="1:18">
      <c r="A41" s="187">
        <v>2024</v>
      </c>
      <c r="B41" s="294">
        <v>6.5980136430759302</v>
      </c>
      <c r="C41" s="295">
        <v>23.912596429669598</v>
      </c>
      <c r="D41" s="295">
        <v>56.513895636579001</v>
      </c>
      <c r="E41" s="295">
        <v>5.2242598540096301</v>
      </c>
      <c r="F41" s="295">
        <v>18.050805295567798</v>
      </c>
      <c r="G41" s="295">
        <v>56.814210146455103</v>
      </c>
      <c r="H41" s="295">
        <v>9.0702007943439291</v>
      </c>
      <c r="I41" s="295">
        <v>21.536202883931399</v>
      </c>
      <c r="J41" s="295">
        <v>56.779432777048498</v>
      </c>
      <c r="K41" s="295">
        <v>4.7377765614395804</v>
      </c>
      <c r="L41" s="295">
        <v>5.2288454472739403</v>
      </c>
      <c r="M41" s="295">
        <v>24.648619222592099</v>
      </c>
      <c r="N41" s="295">
        <v>56.707199833252197</v>
      </c>
      <c r="O41" s="295">
        <v>1.6012837061349701</v>
      </c>
      <c r="P41" s="295">
        <v>20.817634923004299</v>
      </c>
      <c r="Q41" s="295">
        <v>54.837362999197403</v>
      </c>
      <c r="R41" s="604">
        <v>15.117508401110699</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82DDAB90-AD8E-4154-8FCA-8AAF4777769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633-08D9-4D1F-8DC3-4F243AD24F41}">
  <sheetPr codeName="Blad68">
    <tabColor rgb="FF00B050"/>
    <pageSetUpPr fitToPage="1"/>
  </sheetPr>
  <dimension ref="A1:R43"/>
  <sheetViews>
    <sheetView zoomScaleNormal="100" workbookViewId="0">
      <selection activeCell="A2" sqref="A2"/>
    </sheetView>
  </sheetViews>
  <sheetFormatPr defaultColWidth="10.6640625" defaultRowHeight="12.75"/>
  <cols>
    <col min="1" max="1" width="11.1640625" style="12" customWidth="1"/>
    <col min="2" max="7" width="14.6640625" style="12" customWidth="1"/>
    <col min="8" max="10" width="15.5" style="12" customWidth="1"/>
    <col min="11" max="11" width="13.5" style="12" bestFit="1" customWidth="1"/>
    <col min="12" max="12" width="10.6640625" style="12"/>
    <col min="13" max="13" width="21.6640625" style="12" bestFit="1" customWidth="1"/>
    <col min="14" max="17" width="10.6640625" style="12"/>
    <col min="18" max="18" width="22" style="12" bestFit="1" customWidth="1"/>
    <col min="19" max="16384" width="10.6640625" style="12"/>
  </cols>
  <sheetData>
    <row r="1" spans="1:18" ht="30.75" customHeight="1">
      <c r="A1" s="1869" t="s">
        <v>10</v>
      </c>
      <c r="B1" s="1869"/>
      <c r="C1" s="1869"/>
      <c r="D1" s="1869"/>
    </row>
    <row r="2" spans="1:18" ht="20.25">
      <c r="A2" s="134" t="s">
        <v>2246</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1297" t="s">
        <v>245</v>
      </c>
      <c r="C4" s="1342" t="s">
        <v>331</v>
      </c>
      <c r="D4" s="1796" t="s">
        <v>33</v>
      </c>
      <c r="E4" s="1797" t="s">
        <v>245</v>
      </c>
      <c r="F4" s="1798" t="s">
        <v>331</v>
      </c>
      <c r="G4" s="1796" t="s">
        <v>33</v>
      </c>
      <c r="H4" s="1797" t="s">
        <v>245</v>
      </c>
      <c r="I4" s="1798" t="s">
        <v>331</v>
      </c>
      <c r="J4" s="1796" t="s">
        <v>33</v>
      </c>
      <c r="K4" s="1297" t="s">
        <v>245</v>
      </c>
      <c r="L4" s="1797" t="s">
        <v>245</v>
      </c>
      <c r="M4" s="1798" t="s">
        <v>331</v>
      </c>
      <c r="N4" s="1796" t="s">
        <v>33</v>
      </c>
      <c r="O4" s="1797" t="s">
        <v>245</v>
      </c>
      <c r="P4" s="1798" t="s">
        <v>331</v>
      </c>
      <c r="Q4" s="1796" t="s">
        <v>33</v>
      </c>
      <c r="R4" s="590" t="s">
        <v>331</v>
      </c>
    </row>
    <row r="5" spans="1:18">
      <c r="A5" s="1794"/>
      <c r="B5" s="1801" t="s">
        <v>379</v>
      </c>
      <c r="C5" s="239"/>
      <c r="D5" s="239"/>
      <c r="E5" s="239"/>
      <c r="F5" s="239"/>
      <c r="G5" s="239"/>
      <c r="H5" s="239"/>
      <c r="I5" s="239"/>
      <c r="J5" s="239"/>
      <c r="K5" s="239"/>
      <c r="L5" s="239"/>
      <c r="M5" s="239"/>
      <c r="N5" s="239"/>
      <c r="O5" s="239"/>
      <c r="P5" s="239"/>
      <c r="Q5" s="239"/>
      <c r="R5" s="1453"/>
    </row>
    <row r="6" spans="1:18">
      <c r="A6" s="17"/>
      <c r="B6" s="16"/>
      <c r="R6" s="19"/>
    </row>
    <row r="7" spans="1:18">
      <c r="A7" s="187">
        <v>1990</v>
      </c>
      <c r="B7" s="294">
        <v>3.8973356027260602</v>
      </c>
      <c r="C7" s="295">
        <v>4.8013868598389298</v>
      </c>
      <c r="D7" s="295">
        <v>0.239011835510029</v>
      </c>
      <c r="E7" s="295">
        <v>4.1588422256229096</v>
      </c>
      <c r="F7" s="295">
        <v>4.6573504041679996</v>
      </c>
      <c r="G7" s="295">
        <v>0.23932541045380501</v>
      </c>
      <c r="H7" s="295">
        <v>0.38448041069065803</v>
      </c>
      <c r="I7" s="295">
        <v>4.3057990399073098</v>
      </c>
      <c r="J7" s="295">
        <v>0.23938270976031101</v>
      </c>
      <c r="K7" s="295">
        <v>1.9111977323721301</v>
      </c>
      <c r="L7" s="295">
        <v>3.6497966776548401</v>
      </c>
      <c r="M7" s="295">
        <v>4.9530187988362098</v>
      </c>
      <c r="N7" s="295">
        <v>0.23934460324263099</v>
      </c>
      <c r="O7" s="295">
        <v>9.2828022856941708</v>
      </c>
      <c r="P7" s="295">
        <v>4.7271887590445001</v>
      </c>
      <c r="Q7" s="295">
        <v>0.22587162931100199</v>
      </c>
      <c r="R7" s="604">
        <v>4.0778879233409899</v>
      </c>
    </row>
    <row r="8" spans="1:18">
      <c r="A8" s="187">
        <v>1991</v>
      </c>
      <c r="B8" s="294">
        <v>3.8479854427386302</v>
      </c>
      <c r="C8" s="295">
        <v>4.7823197417080499</v>
      </c>
      <c r="D8" s="295">
        <v>0.24158685802549201</v>
      </c>
      <c r="E8" s="295">
        <v>3.7680228335196899</v>
      </c>
      <c r="F8" s="295">
        <v>4.6453001337691404</v>
      </c>
      <c r="G8" s="295">
        <v>0.24179401583587901</v>
      </c>
      <c r="H8" s="295">
        <v>0.37925772706818101</v>
      </c>
      <c r="I8" s="295">
        <v>4.30353226444252</v>
      </c>
      <c r="J8" s="295">
        <v>0.24185898074347401</v>
      </c>
      <c r="K8" s="295">
        <v>1.8954391179430601</v>
      </c>
      <c r="L8" s="295">
        <v>3.63849853818237</v>
      </c>
      <c r="M8" s="295">
        <v>4.93457828663702</v>
      </c>
      <c r="N8" s="295">
        <v>0.24179712561449301</v>
      </c>
      <c r="O8" s="295">
        <v>9.2498802142414007</v>
      </c>
      <c r="P8" s="295">
        <v>4.7209554390977697</v>
      </c>
      <c r="Q8" s="295">
        <v>0.23210431384865601</v>
      </c>
      <c r="R8" s="604">
        <v>4.0822065235985496</v>
      </c>
    </row>
    <row r="9" spans="1:18">
      <c r="A9" s="187">
        <v>1992</v>
      </c>
      <c r="B9" s="294">
        <v>3.6034483734379901</v>
      </c>
      <c r="C9" s="295">
        <v>4.7199715398198796</v>
      </c>
      <c r="D9" s="295">
        <v>0.243263442130289</v>
      </c>
      <c r="E9" s="295">
        <v>3.3894421390392999</v>
      </c>
      <c r="F9" s="295">
        <v>4.5162603922411799</v>
      </c>
      <c r="G9" s="295">
        <v>0.243456224624544</v>
      </c>
      <c r="H9" s="295">
        <v>0.37490270924296898</v>
      </c>
      <c r="I9" s="295">
        <v>4.2577769386997897</v>
      </c>
      <c r="J9" s="295">
        <v>0.24350486398809801</v>
      </c>
      <c r="K9" s="295">
        <v>1.83059719106232</v>
      </c>
      <c r="L9" s="295">
        <v>3.3815914809196799</v>
      </c>
      <c r="M9" s="295">
        <v>4.8556597666224297</v>
      </c>
      <c r="N9" s="295">
        <v>0.243422521983752</v>
      </c>
      <c r="O9" s="295">
        <v>8.5360644205322398</v>
      </c>
      <c r="P9" s="295">
        <v>4.6246339174403204</v>
      </c>
      <c r="Q9" s="295">
        <v>0.23406287084578101</v>
      </c>
      <c r="R9" s="604">
        <v>3.7864279878373899</v>
      </c>
    </row>
    <row r="10" spans="1:18">
      <c r="A10" s="187">
        <v>1993</v>
      </c>
      <c r="B10" s="294">
        <v>3.3628515819584899</v>
      </c>
      <c r="C10" s="295">
        <v>4.64332729500528</v>
      </c>
      <c r="D10" s="295">
        <v>0.24489335010972199</v>
      </c>
      <c r="E10" s="295">
        <v>2.9975183488686401</v>
      </c>
      <c r="F10" s="295">
        <v>4.3952660518412401</v>
      </c>
      <c r="G10" s="295">
        <v>0.24507863447075801</v>
      </c>
      <c r="H10" s="295">
        <v>0.36979953203746602</v>
      </c>
      <c r="I10" s="295">
        <v>4.2322118220691003</v>
      </c>
      <c r="J10" s="295">
        <v>0.24511349614151501</v>
      </c>
      <c r="K10" s="295">
        <v>1.76774142525794</v>
      </c>
      <c r="L10" s="295">
        <v>3.1537452601990998</v>
      </c>
      <c r="M10" s="295">
        <v>4.7902224988745301</v>
      </c>
      <c r="N10" s="295">
        <v>0.245019497689722</v>
      </c>
      <c r="O10" s="295">
        <v>7.8669938521913299</v>
      </c>
      <c r="P10" s="295">
        <v>4.53255429790467</v>
      </c>
      <c r="Q10" s="295">
        <v>0.23777274906336399</v>
      </c>
      <c r="R10" s="604">
        <v>3.7680868020407501</v>
      </c>
    </row>
    <row r="11" spans="1:18">
      <c r="A11" s="187">
        <v>1994</v>
      </c>
      <c r="B11" s="294">
        <v>3.17975775781367</v>
      </c>
      <c r="C11" s="295">
        <v>4.5590367509090397</v>
      </c>
      <c r="D11" s="295">
        <v>0.246466535604037</v>
      </c>
      <c r="E11" s="295">
        <v>2.6011243826394699</v>
      </c>
      <c r="F11" s="295">
        <v>4.2547955441084797</v>
      </c>
      <c r="G11" s="295">
        <v>0.24664382897701201</v>
      </c>
      <c r="H11" s="295">
        <v>0.36767574104987599</v>
      </c>
      <c r="I11" s="295">
        <v>4.1637267149573898</v>
      </c>
      <c r="J11" s="295">
        <v>0.24666996961205501</v>
      </c>
      <c r="K11" s="295">
        <v>1.7093814717718601</v>
      </c>
      <c r="L11" s="295">
        <v>2.9749619813206301</v>
      </c>
      <c r="M11" s="295">
        <v>4.6983583628704002</v>
      </c>
      <c r="N11" s="295">
        <v>0.246566556173024</v>
      </c>
      <c r="O11" s="295">
        <v>7.3164659903120999</v>
      </c>
      <c r="P11" s="295">
        <v>4.4203004357954701</v>
      </c>
      <c r="Q11" s="295">
        <v>0.23857193847008501</v>
      </c>
      <c r="R11" s="604">
        <v>3.7212613734689701</v>
      </c>
    </row>
    <row r="12" spans="1:18">
      <c r="A12" s="187">
        <v>1995</v>
      </c>
      <c r="B12" s="294">
        <v>3.0424321402081702</v>
      </c>
      <c r="C12" s="295">
        <v>4.4637125921779601</v>
      </c>
      <c r="D12" s="295">
        <v>0.248075496989102</v>
      </c>
      <c r="E12" s="295">
        <v>2.6441039521199201</v>
      </c>
      <c r="F12" s="295">
        <v>4.1204294217147801</v>
      </c>
      <c r="G12" s="295">
        <v>0.248272088222043</v>
      </c>
      <c r="H12" s="295">
        <v>0.36394101117821598</v>
      </c>
      <c r="I12" s="295">
        <v>4.0859101640084896</v>
      </c>
      <c r="J12" s="295">
        <v>0.24829528716587701</v>
      </c>
      <c r="K12" s="295">
        <v>1.6560706815620001</v>
      </c>
      <c r="L12" s="295">
        <v>2.8433964034389501</v>
      </c>
      <c r="M12" s="295">
        <v>4.5960278530913801</v>
      </c>
      <c r="N12" s="295">
        <v>0.24817666961923801</v>
      </c>
      <c r="O12" s="295">
        <v>6.9232529098558899</v>
      </c>
      <c r="P12" s="295">
        <v>4.30748945802927</v>
      </c>
      <c r="Q12" s="295">
        <v>0.23875827241990599</v>
      </c>
      <c r="R12" s="604">
        <v>3.6695208223290998</v>
      </c>
    </row>
    <row r="13" spans="1:18">
      <c r="A13" s="187">
        <v>1996</v>
      </c>
      <c r="B13" s="294">
        <v>2.8791807640421099</v>
      </c>
      <c r="C13" s="295">
        <v>4.3905588494482402</v>
      </c>
      <c r="D13" s="295">
        <v>0.25006920479037398</v>
      </c>
      <c r="E13" s="295">
        <v>2.4274355719912899</v>
      </c>
      <c r="F13" s="295">
        <v>4.0305039652497996</v>
      </c>
      <c r="G13" s="295">
        <v>0.25028322668563902</v>
      </c>
      <c r="H13" s="295">
        <v>0.359162416804852</v>
      </c>
      <c r="I13" s="295">
        <v>4.0497240233839698</v>
      </c>
      <c r="J13" s="295">
        <v>0.25030212466358498</v>
      </c>
      <c r="K13" s="295">
        <v>1.6080955661238201</v>
      </c>
      <c r="L13" s="295">
        <v>2.7558096778201402</v>
      </c>
      <c r="M13" s="295">
        <v>4.5306482748043297</v>
      </c>
      <c r="N13" s="295">
        <v>0.25017110668842601</v>
      </c>
      <c r="O13" s="295">
        <v>6.6684329425052704</v>
      </c>
      <c r="P13" s="295">
        <v>4.2300897656153502</v>
      </c>
      <c r="Q13" s="295">
        <v>0.241197857123469</v>
      </c>
      <c r="R13" s="604">
        <v>3.6352914992507901</v>
      </c>
    </row>
    <row r="14" spans="1:18">
      <c r="A14" s="187">
        <v>1997</v>
      </c>
      <c r="B14" s="294">
        <v>2.8485892815202001</v>
      </c>
      <c r="C14" s="295">
        <v>4.3237180083436604</v>
      </c>
      <c r="D14" s="295">
        <v>0.25217464073565499</v>
      </c>
      <c r="E14" s="295">
        <v>2.2652738082969899</v>
      </c>
      <c r="F14" s="295">
        <v>3.95802068069505</v>
      </c>
      <c r="G14" s="295">
        <v>0.25239618525704</v>
      </c>
      <c r="H14" s="295">
        <v>0.35811039662757999</v>
      </c>
      <c r="I14" s="295">
        <v>4.0112859192674604</v>
      </c>
      <c r="J14" s="295">
        <v>0.25240979137826502</v>
      </c>
      <c r="K14" s="295">
        <v>1.5734901465914199</v>
      </c>
      <c r="L14" s="295">
        <v>2.7135507519170798</v>
      </c>
      <c r="M14" s="295">
        <v>4.4755610238975603</v>
      </c>
      <c r="N14" s="295">
        <v>0.25226958361713497</v>
      </c>
      <c r="O14" s="295">
        <v>6.5312937124821504</v>
      </c>
      <c r="P14" s="295">
        <v>4.1653454715865701</v>
      </c>
      <c r="Q14" s="295">
        <v>0.24359345210239</v>
      </c>
      <c r="R14" s="604">
        <v>3.5156866145186698</v>
      </c>
    </row>
    <row r="15" spans="1:18">
      <c r="A15" s="187">
        <v>1998</v>
      </c>
      <c r="B15" s="294">
        <v>2.8280613325874202</v>
      </c>
      <c r="C15" s="295">
        <v>4.2680132231885102</v>
      </c>
      <c r="D15" s="295">
        <v>0.25443725828446501</v>
      </c>
      <c r="E15" s="295">
        <v>2.1036305655915601</v>
      </c>
      <c r="F15" s="295">
        <v>3.8963714403914</v>
      </c>
      <c r="G15" s="295">
        <v>0.254620140278842</v>
      </c>
      <c r="H15" s="295">
        <v>0.35616889083258002</v>
      </c>
      <c r="I15" s="295">
        <v>3.97406099908115</v>
      </c>
      <c r="J15" s="295">
        <v>0.25464369625673</v>
      </c>
      <c r="K15" s="295">
        <v>1.54492260209298</v>
      </c>
      <c r="L15" s="295">
        <v>2.69579656676768</v>
      </c>
      <c r="M15" s="295">
        <v>4.4311500919451703</v>
      </c>
      <c r="N15" s="295">
        <v>0.25449625687496202</v>
      </c>
      <c r="O15" s="295">
        <v>6.4545854705097003</v>
      </c>
      <c r="P15" s="295">
        <v>4.1149131861881596</v>
      </c>
      <c r="Q15" s="295">
        <v>0.24621159602600301</v>
      </c>
      <c r="R15" s="604">
        <v>3.4845158225087798</v>
      </c>
    </row>
    <row r="16" spans="1:18">
      <c r="A16" s="187">
        <v>1999</v>
      </c>
      <c r="B16" s="294">
        <v>2.8450255926743901</v>
      </c>
      <c r="C16" s="295">
        <v>4.2062030620535902</v>
      </c>
      <c r="D16" s="295">
        <v>0.256856807245265</v>
      </c>
      <c r="E16" s="295">
        <v>1.9648417871352299</v>
      </c>
      <c r="F16" s="295">
        <v>3.8432296453115899</v>
      </c>
      <c r="G16" s="295">
        <v>0.25703931252406398</v>
      </c>
      <c r="H16" s="295">
        <v>0.35538126976140899</v>
      </c>
      <c r="I16" s="295">
        <v>3.9361700603102201</v>
      </c>
      <c r="J16" s="295">
        <v>0.25705850306330402</v>
      </c>
      <c r="K16" s="295">
        <v>1.5215914107986499</v>
      </c>
      <c r="L16" s="295">
        <v>2.6919317964279901</v>
      </c>
      <c r="M16" s="295">
        <v>4.3850315615654196</v>
      </c>
      <c r="N16" s="295">
        <v>0.25692321880319802</v>
      </c>
      <c r="O16" s="295">
        <v>6.4195394296823203</v>
      </c>
      <c r="P16" s="295">
        <v>4.0630404728101297</v>
      </c>
      <c r="Q16" s="295">
        <v>0.25089644678765899</v>
      </c>
      <c r="R16" s="604">
        <v>3.45943358097146</v>
      </c>
    </row>
    <row r="17" spans="1:18">
      <c r="A17" s="187">
        <v>2000</v>
      </c>
      <c r="B17" s="294">
        <v>2.8536902468172598</v>
      </c>
      <c r="C17" s="295">
        <v>4.1154135749020799</v>
      </c>
      <c r="D17" s="295">
        <v>0.258789354264434</v>
      </c>
      <c r="E17" s="295">
        <v>1.83512681335369</v>
      </c>
      <c r="F17" s="295">
        <v>3.7511388924768201</v>
      </c>
      <c r="G17" s="295">
        <v>0.25898137082242401</v>
      </c>
      <c r="H17" s="295">
        <v>0.35468219433100701</v>
      </c>
      <c r="I17" s="295">
        <v>3.8429640556808198</v>
      </c>
      <c r="J17" s="295">
        <v>0.25900013416727102</v>
      </c>
      <c r="K17" s="295">
        <v>1.50247299362953</v>
      </c>
      <c r="L17" s="295">
        <v>2.7063588323585499</v>
      </c>
      <c r="M17" s="295">
        <v>4.2921828191867997</v>
      </c>
      <c r="N17" s="295">
        <v>0.25886377395836602</v>
      </c>
      <c r="O17" s="295">
        <v>6.4174294069975897</v>
      </c>
      <c r="P17" s="295">
        <v>3.97313276540741</v>
      </c>
      <c r="Q17" s="295">
        <v>0.25441710027518499</v>
      </c>
      <c r="R17" s="604">
        <v>3.4307097912564402</v>
      </c>
    </row>
    <row r="18" spans="1:18">
      <c r="A18" s="187">
        <v>2001</v>
      </c>
      <c r="B18" s="294">
        <v>2.7849743735208601</v>
      </c>
      <c r="C18" s="295">
        <v>4.0298984514156704</v>
      </c>
      <c r="D18" s="295">
        <v>0.26084050205449899</v>
      </c>
      <c r="E18" s="295">
        <v>1.6927061793181699</v>
      </c>
      <c r="F18" s="295">
        <v>3.6663646043339702</v>
      </c>
      <c r="G18" s="295">
        <v>0.26104144752358499</v>
      </c>
      <c r="H18" s="295">
        <v>0.35192764213146999</v>
      </c>
      <c r="I18" s="295">
        <v>3.7535347498610299</v>
      </c>
      <c r="J18" s="295">
        <v>0.26106943372675301</v>
      </c>
      <c r="K18" s="295">
        <v>1.4826963630624701</v>
      </c>
      <c r="L18" s="295">
        <v>2.7106329426129498</v>
      </c>
      <c r="M18" s="295">
        <v>4.2095061433299197</v>
      </c>
      <c r="N18" s="295">
        <v>0.260943742552181</v>
      </c>
      <c r="O18" s="295">
        <v>6.4104835622707004</v>
      </c>
      <c r="P18" s="295">
        <v>3.8855126576060099</v>
      </c>
      <c r="Q18" s="295">
        <v>0.25779174544449601</v>
      </c>
      <c r="R18" s="604">
        <v>3.3023392016934201</v>
      </c>
    </row>
    <row r="19" spans="1:18">
      <c r="A19" s="187">
        <v>2002</v>
      </c>
      <c r="B19" s="294">
        <v>2.8084072888387599</v>
      </c>
      <c r="C19" s="295">
        <v>3.9486663470818799</v>
      </c>
      <c r="D19" s="295">
        <v>0.262703444409845</v>
      </c>
      <c r="E19" s="295">
        <v>2.0536062471560799</v>
      </c>
      <c r="F19" s="295">
        <v>3.5798321368633901</v>
      </c>
      <c r="G19" s="295">
        <v>0.26289594900689101</v>
      </c>
      <c r="H19" s="295">
        <v>0.35220925535812397</v>
      </c>
      <c r="I19" s="295">
        <v>3.6682383737812301</v>
      </c>
      <c r="J19" s="295">
        <v>0.26292135885853002</v>
      </c>
      <c r="K19" s="295">
        <v>1.4738576360920099</v>
      </c>
      <c r="L19" s="295">
        <v>2.73669342099174</v>
      </c>
      <c r="M19" s="295">
        <v>4.1063916062643697</v>
      </c>
      <c r="N19" s="295">
        <v>0.26279112296705298</v>
      </c>
      <c r="O19" s="295">
        <v>6.4495257069011096</v>
      </c>
      <c r="P19" s="295">
        <v>3.7903429934931698</v>
      </c>
      <c r="Q19" s="295">
        <v>0.26227843538255002</v>
      </c>
      <c r="R19" s="604">
        <v>3.2366988191406101</v>
      </c>
    </row>
    <row r="20" spans="1:18">
      <c r="A20" s="187">
        <v>2003</v>
      </c>
      <c r="B20" s="294">
        <v>2.7236289956928599</v>
      </c>
      <c r="C20" s="295">
        <v>3.8538179111033801</v>
      </c>
      <c r="D20" s="295">
        <v>0.26448247532424801</v>
      </c>
      <c r="E20" s="295">
        <v>1.9405378223816401</v>
      </c>
      <c r="F20" s="295">
        <v>3.4519848198211398</v>
      </c>
      <c r="G20" s="295">
        <v>0.26467978438832102</v>
      </c>
      <c r="H20" s="295">
        <v>0.34922562798129198</v>
      </c>
      <c r="I20" s="295">
        <v>3.5839489905865398</v>
      </c>
      <c r="J20" s="295">
        <v>0.264707254802658</v>
      </c>
      <c r="K20" s="295">
        <v>1.4589764292621401</v>
      </c>
      <c r="L20" s="295">
        <v>2.7352932872771398</v>
      </c>
      <c r="M20" s="295">
        <v>4.0101111096258899</v>
      </c>
      <c r="N20" s="295">
        <v>0.26457552399857498</v>
      </c>
      <c r="O20" s="295">
        <v>6.4469934064999004</v>
      </c>
      <c r="P20" s="295">
        <v>3.6934324169861101</v>
      </c>
      <c r="Q20" s="295">
        <v>0.26329599364411199</v>
      </c>
      <c r="R20" s="604">
        <v>3.19267911872601</v>
      </c>
    </row>
    <row r="21" spans="1:18">
      <c r="A21" s="187">
        <v>2004</v>
      </c>
      <c r="B21" s="294">
        <v>2.7085814624760598</v>
      </c>
      <c r="C21" s="295">
        <v>3.7168995611951199</v>
      </c>
      <c r="D21" s="295">
        <v>0.26621610408618701</v>
      </c>
      <c r="E21" s="295">
        <v>1.87094242578089</v>
      </c>
      <c r="F21" s="295">
        <v>3.2965972030967499</v>
      </c>
      <c r="G21" s="295">
        <v>0.26643686111988302</v>
      </c>
      <c r="H21" s="295">
        <v>0.35580332629742401</v>
      </c>
      <c r="I21" s="295">
        <v>3.4793011779163501</v>
      </c>
      <c r="J21" s="295">
        <v>0.266470805572393</v>
      </c>
      <c r="K21" s="295">
        <v>1.4539534805999801</v>
      </c>
      <c r="L21" s="295">
        <v>2.7519136186814501</v>
      </c>
      <c r="M21" s="295">
        <v>3.8713361484334001</v>
      </c>
      <c r="N21" s="295">
        <v>0.26633195028781698</v>
      </c>
      <c r="O21" s="295">
        <v>6.4837513028899902</v>
      </c>
      <c r="P21" s="295">
        <v>3.5454923105803799</v>
      </c>
      <c r="Q21" s="295">
        <v>0.264273087836149</v>
      </c>
      <c r="R21" s="604">
        <v>3.1713097578860401</v>
      </c>
    </row>
    <row r="22" spans="1:18">
      <c r="A22" s="187">
        <v>2005</v>
      </c>
      <c r="B22" s="294">
        <v>2.6445836061611598</v>
      </c>
      <c r="C22" s="295">
        <v>3.5841027098925302</v>
      </c>
      <c r="D22" s="295">
        <v>0.26810167348526498</v>
      </c>
      <c r="E22" s="295">
        <v>2.1861927896935298</v>
      </c>
      <c r="F22" s="295">
        <v>3.1231435497223199</v>
      </c>
      <c r="G22" s="295">
        <v>0.26832359665875799</v>
      </c>
      <c r="H22" s="295">
        <v>0.35433971974633099</v>
      </c>
      <c r="I22" s="295">
        <v>3.3364034781786902</v>
      </c>
      <c r="J22" s="295">
        <v>0.26835819800638899</v>
      </c>
      <c r="K22" s="295">
        <v>1.44576807977708</v>
      </c>
      <c r="L22" s="295">
        <v>2.7327487655214</v>
      </c>
      <c r="M22" s="295">
        <v>3.7196468436505201</v>
      </c>
      <c r="N22" s="295">
        <v>0.26821749889359098</v>
      </c>
      <c r="O22" s="295">
        <v>6.5086489520786799</v>
      </c>
      <c r="P22" s="295">
        <v>3.38205421931668</v>
      </c>
      <c r="Q22" s="295">
        <v>0.26607004248775101</v>
      </c>
      <c r="R22" s="604">
        <v>3.1315331354912801</v>
      </c>
    </row>
    <row r="23" spans="1:18">
      <c r="A23" s="187">
        <v>2006</v>
      </c>
      <c r="B23" s="294">
        <v>2.6681933908319699</v>
      </c>
      <c r="C23" s="295">
        <v>3.4520034992732098</v>
      </c>
      <c r="D23" s="295">
        <v>0.270209640667887</v>
      </c>
      <c r="E23" s="295">
        <v>2.0784545079964198</v>
      </c>
      <c r="F23" s="295">
        <v>2.9314841235558</v>
      </c>
      <c r="G23" s="295">
        <v>0.27048823608019801</v>
      </c>
      <c r="H23" s="295">
        <v>0.35394093846830399</v>
      </c>
      <c r="I23" s="295">
        <v>3.19296218772817</v>
      </c>
      <c r="J23" s="295">
        <v>0.27053494952664803</v>
      </c>
      <c r="K23" s="295">
        <v>1.43592177717322</v>
      </c>
      <c r="L23" s="295">
        <v>2.7571977983679998</v>
      </c>
      <c r="M23" s="295">
        <v>3.5714377516708602</v>
      </c>
      <c r="N23" s="295">
        <v>0.27039040848943002</v>
      </c>
      <c r="O23" s="295">
        <v>6.5531390663074198</v>
      </c>
      <c r="P23" s="295">
        <v>3.20059051617294</v>
      </c>
      <c r="Q23" s="295">
        <v>0.26670274358889501</v>
      </c>
      <c r="R23" s="604">
        <v>2.7516353116371501</v>
      </c>
    </row>
    <row r="24" spans="1:18">
      <c r="A24" s="187">
        <v>2007</v>
      </c>
      <c r="B24" s="294">
        <v>2.7274726850442299</v>
      </c>
      <c r="C24" s="295">
        <v>3.3156308709885498</v>
      </c>
      <c r="D24" s="295">
        <v>0.27248654303942899</v>
      </c>
      <c r="E24" s="295">
        <v>1.9555807623574999</v>
      </c>
      <c r="F24" s="295">
        <v>2.7235111691660099</v>
      </c>
      <c r="G24" s="295">
        <v>0.27277362350149498</v>
      </c>
      <c r="H24" s="295">
        <v>0.35575743564523299</v>
      </c>
      <c r="I24" s="295">
        <v>3.0381418031279299</v>
      </c>
      <c r="J24" s="295">
        <v>0.27284591734985703</v>
      </c>
      <c r="K24" s="295">
        <v>1.4354540181259099</v>
      </c>
      <c r="L24" s="295">
        <v>2.8266352798741101</v>
      </c>
      <c r="M24" s="295">
        <v>3.42758490855875</v>
      </c>
      <c r="N24" s="295">
        <v>0.272696788126849</v>
      </c>
      <c r="O24" s="295">
        <v>6.6028244702720098</v>
      </c>
      <c r="P24" s="295">
        <v>2.9833243182296898</v>
      </c>
      <c r="Q24" s="295">
        <v>0.268641739997174</v>
      </c>
      <c r="R24" s="604">
        <v>2.65786201504593</v>
      </c>
    </row>
    <row r="25" spans="1:18">
      <c r="A25" s="187">
        <v>2008</v>
      </c>
      <c r="B25" s="294">
        <v>2.7338449664811</v>
      </c>
      <c r="C25" s="295">
        <v>2.8236500092575798</v>
      </c>
      <c r="D25" s="295">
        <v>0.27507195004377899</v>
      </c>
      <c r="E25" s="295">
        <v>2.1765787892972801</v>
      </c>
      <c r="F25" s="295">
        <v>2.2751465135164302</v>
      </c>
      <c r="G25" s="295">
        <v>0.27542891346397602</v>
      </c>
      <c r="H25" s="295">
        <v>0.35541789857335099</v>
      </c>
      <c r="I25" s="295">
        <v>2.54695150564668</v>
      </c>
      <c r="J25" s="295">
        <v>0.27546417026530801</v>
      </c>
      <c r="K25" s="295">
        <v>1.4361591934614399</v>
      </c>
      <c r="L25" s="295">
        <v>2.8873173307754798</v>
      </c>
      <c r="M25" s="295">
        <v>2.9046949824980199</v>
      </c>
      <c r="N25" s="295">
        <v>0.27531170665329902</v>
      </c>
      <c r="O25" s="295">
        <v>6.6357625388861203</v>
      </c>
      <c r="P25" s="295">
        <v>2.4901848987159498</v>
      </c>
      <c r="Q25" s="295">
        <v>0.27054491327007602</v>
      </c>
      <c r="R25" s="604">
        <v>2.29913834017733</v>
      </c>
    </row>
    <row r="26" spans="1:18">
      <c r="A26" s="187">
        <v>2009</v>
      </c>
      <c r="B26" s="294">
        <v>2.7923777506926202</v>
      </c>
      <c r="C26" s="295">
        <v>2.46752569571842</v>
      </c>
      <c r="D26" s="295">
        <v>0.27792384035630602</v>
      </c>
      <c r="E26" s="295">
        <v>2.0459962012448698</v>
      </c>
      <c r="F26" s="295">
        <v>1.9848918772975701</v>
      </c>
      <c r="G26" s="295">
        <v>0.27832060003798298</v>
      </c>
      <c r="H26" s="295">
        <v>0.355566245214053</v>
      </c>
      <c r="I26" s="295">
        <v>2.19354548299982</v>
      </c>
      <c r="J26" s="295">
        <v>0.27837006972509498</v>
      </c>
      <c r="K26" s="295">
        <v>1.43195534614737</v>
      </c>
      <c r="L26" s="295">
        <v>2.9412507256887102</v>
      </c>
      <c r="M26" s="295">
        <v>2.5318492018585999</v>
      </c>
      <c r="N26" s="295">
        <v>0.27821446099060099</v>
      </c>
      <c r="O26" s="295">
        <v>6.6861722522851998</v>
      </c>
      <c r="P26" s="295">
        <v>2.1654989396582902</v>
      </c>
      <c r="Q26" s="295">
        <v>0.27230889628037003</v>
      </c>
      <c r="R26" s="604">
        <v>2.02921374325854</v>
      </c>
    </row>
    <row r="27" spans="1:18">
      <c r="A27" s="187">
        <v>2010</v>
      </c>
      <c r="B27" s="294">
        <v>2.8265673072412398</v>
      </c>
      <c r="C27" s="295">
        <v>2.2870406593103998</v>
      </c>
      <c r="D27" s="295">
        <v>0.27946333727890399</v>
      </c>
      <c r="E27" s="295">
        <v>1.92658736481557</v>
      </c>
      <c r="F27" s="295">
        <v>1.8557146685525501</v>
      </c>
      <c r="G27" s="295">
        <v>0.27985416656033701</v>
      </c>
      <c r="H27" s="295">
        <v>0.355570989221695</v>
      </c>
      <c r="I27" s="295">
        <v>2.0315170321871299</v>
      </c>
      <c r="J27" s="295">
        <v>0.27990683677732298</v>
      </c>
      <c r="K27" s="295">
        <v>1.4336129616837701</v>
      </c>
      <c r="L27" s="295">
        <v>2.9198672570798299</v>
      </c>
      <c r="M27" s="295">
        <v>2.3523950699776499</v>
      </c>
      <c r="N27" s="295">
        <v>0.27975186504397997</v>
      </c>
      <c r="O27" s="295">
        <v>6.7323295543748403</v>
      </c>
      <c r="P27" s="295">
        <v>2.0281447864901598</v>
      </c>
      <c r="Q27" s="295">
        <v>0.27546742084826098</v>
      </c>
      <c r="R27" s="604">
        <v>1.8872037635571299</v>
      </c>
    </row>
    <row r="28" spans="1:18">
      <c r="A28" s="187">
        <v>2011</v>
      </c>
      <c r="B28" s="294">
        <v>2.8253918410284702</v>
      </c>
      <c r="C28" s="295">
        <v>2.1324661663173399</v>
      </c>
      <c r="D28" s="295">
        <v>0.28115314148334197</v>
      </c>
      <c r="E28" s="295">
        <v>2.1660389970216398</v>
      </c>
      <c r="F28" s="295">
        <v>1.75028185178895</v>
      </c>
      <c r="G28" s="295">
        <v>0.28155349520154599</v>
      </c>
      <c r="H28" s="295">
        <v>0.36743029893499901</v>
      </c>
      <c r="I28" s="295">
        <v>1.9003361536302701</v>
      </c>
      <c r="J28" s="295">
        <v>0.28161597042986403</v>
      </c>
      <c r="K28" s="295">
        <v>1.4422217282101599</v>
      </c>
      <c r="L28" s="295">
        <v>2.8700805478856499</v>
      </c>
      <c r="M28" s="295">
        <v>2.2027873244929901</v>
      </c>
      <c r="N28" s="295">
        <v>0.281460714405604</v>
      </c>
      <c r="O28" s="295">
        <v>6.7753739749539097</v>
      </c>
      <c r="P28" s="295">
        <v>1.9111349623062499</v>
      </c>
      <c r="Q28" s="295">
        <v>0.27969000773071201</v>
      </c>
      <c r="R28" s="604">
        <v>1.72910257017886</v>
      </c>
    </row>
    <row r="29" spans="1:18">
      <c r="A29" s="187">
        <v>2012</v>
      </c>
      <c r="B29" s="294">
        <v>2.7793972037838199</v>
      </c>
      <c r="C29" s="295">
        <v>2.0593998282242301</v>
      </c>
      <c r="D29" s="295">
        <v>0.28317764134166901</v>
      </c>
      <c r="E29" s="295">
        <v>2.3160437916706198</v>
      </c>
      <c r="F29" s="295">
        <v>1.68880451709124</v>
      </c>
      <c r="G29" s="295">
        <v>0.28359701528631998</v>
      </c>
      <c r="H29" s="295">
        <v>0.369185830604849</v>
      </c>
      <c r="I29" s="295">
        <v>1.84752141923721</v>
      </c>
      <c r="J29" s="295">
        <v>0.283675005356534</v>
      </c>
      <c r="K29" s="295">
        <v>1.4800819014137601</v>
      </c>
      <c r="L29" s="295">
        <v>2.89785751914002</v>
      </c>
      <c r="M29" s="295">
        <v>2.1461082163986802</v>
      </c>
      <c r="N29" s="295">
        <v>0.28352635505150098</v>
      </c>
      <c r="O29" s="295">
        <v>6.81360730319805</v>
      </c>
      <c r="P29" s="295">
        <v>1.8490146131576799</v>
      </c>
      <c r="Q29" s="295">
        <v>0.28207444178935498</v>
      </c>
      <c r="R29" s="604">
        <v>1.57626858147577</v>
      </c>
    </row>
    <row r="30" spans="1:18">
      <c r="A30" s="187">
        <v>2013</v>
      </c>
      <c r="B30" s="294">
        <v>2.8271245850539102</v>
      </c>
      <c r="C30" s="295">
        <v>1.96519525449438</v>
      </c>
      <c r="D30" s="295">
        <v>0.285126490408873</v>
      </c>
      <c r="E30" s="295">
        <v>2.4960987015376102</v>
      </c>
      <c r="F30" s="295">
        <v>1.60647199679595</v>
      </c>
      <c r="G30" s="295">
        <v>0.28558917767894498</v>
      </c>
      <c r="H30" s="295">
        <v>0.37983081051682899</v>
      </c>
      <c r="I30" s="295">
        <v>1.7728989096277199</v>
      </c>
      <c r="J30" s="295">
        <v>0.28571095663131102</v>
      </c>
      <c r="K30" s="295">
        <v>1.51062576625921</v>
      </c>
      <c r="L30" s="295">
        <v>2.8991979668932699</v>
      </c>
      <c r="M30" s="295">
        <v>2.0695827376451001</v>
      </c>
      <c r="N30" s="295">
        <v>0.28555755592485099</v>
      </c>
      <c r="O30" s="295">
        <v>6.8619965017098004</v>
      </c>
      <c r="P30" s="295">
        <v>1.7668322273214401</v>
      </c>
      <c r="Q30" s="295">
        <v>0.28417261699005297</v>
      </c>
      <c r="R30" s="604">
        <v>1.45886781740834</v>
      </c>
    </row>
    <row r="31" spans="1:18">
      <c r="A31" s="187">
        <v>2014</v>
      </c>
      <c r="B31" s="294">
        <v>2.8344505653671801</v>
      </c>
      <c r="C31" s="295">
        <v>1.8712910160965099</v>
      </c>
      <c r="D31" s="295">
        <v>0.28730880301382899</v>
      </c>
      <c r="E31" s="295">
        <v>2.6510086480309401</v>
      </c>
      <c r="F31" s="295">
        <v>1.5253865803417901</v>
      </c>
      <c r="G31" s="295">
        <v>0.28787747876320702</v>
      </c>
      <c r="H31" s="295">
        <v>0.38144372151772499</v>
      </c>
      <c r="I31" s="295">
        <v>1.6759980546865101</v>
      </c>
      <c r="J31" s="295">
        <v>0.28791216469927</v>
      </c>
      <c r="K31" s="295">
        <v>1.5582241712071001</v>
      </c>
      <c r="L31" s="295">
        <v>2.88074331370564</v>
      </c>
      <c r="M31" s="295">
        <v>1.9760081406860599</v>
      </c>
      <c r="N31" s="295">
        <v>0.28775420776557897</v>
      </c>
      <c r="O31" s="295">
        <v>6.9026490673336198</v>
      </c>
      <c r="P31" s="295">
        <v>1.6893667839455599</v>
      </c>
      <c r="Q31" s="295">
        <v>0.28622120355792202</v>
      </c>
      <c r="R31" s="604">
        <v>1.3604435543045299</v>
      </c>
    </row>
    <row r="32" spans="1:18">
      <c r="A32" s="187">
        <v>2015</v>
      </c>
      <c r="B32" s="294">
        <v>2.7955734117651301</v>
      </c>
      <c r="C32" s="295">
        <v>1.78578614084299</v>
      </c>
      <c r="D32" s="295">
        <v>0.289114255439194</v>
      </c>
      <c r="E32" s="295">
        <v>2.7800278490002701</v>
      </c>
      <c r="F32" s="295">
        <v>1.43109465829742</v>
      </c>
      <c r="G32" s="295">
        <v>0.28969995454653402</v>
      </c>
      <c r="H32" s="295">
        <v>0.384531805553263</v>
      </c>
      <c r="I32" s="295">
        <v>1.5837586523310201</v>
      </c>
      <c r="J32" s="295">
        <v>0.28978425615748699</v>
      </c>
      <c r="K32" s="295">
        <v>1.61596684131355</v>
      </c>
      <c r="L32" s="295">
        <v>2.8369468309239401</v>
      </c>
      <c r="M32" s="295">
        <v>1.89449241180768</v>
      </c>
      <c r="N32" s="295">
        <v>0.28962520366661798</v>
      </c>
      <c r="O32" s="295">
        <v>6.9415360772821</v>
      </c>
      <c r="P32" s="295">
        <v>1.5985650206108499</v>
      </c>
      <c r="Q32" s="295">
        <v>0.28708256247832797</v>
      </c>
      <c r="R32" s="604">
        <v>1.2469337980625801</v>
      </c>
    </row>
    <row r="33" spans="1:18">
      <c r="A33" s="187">
        <v>2016</v>
      </c>
      <c r="B33" s="294">
        <v>2.7398342366066699</v>
      </c>
      <c r="C33" s="295">
        <v>1.7071906764000899</v>
      </c>
      <c r="D33" s="295">
        <v>0.29102130997523201</v>
      </c>
      <c r="E33" s="295">
        <v>2.86149709366831</v>
      </c>
      <c r="F33" s="295">
        <v>1.3314826687357399</v>
      </c>
      <c r="G33" s="295">
        <v>0.29166454473153097</v>
      </c>
      <c r="H33" s="295">
        <v>0.38522279964464301</v>
      </c>
      <c r="I33" s="295">
        <v>1.50580715004712</v>
      </c>
      <c r="J33" s="295">
        <v>0.29179015299641498</v>
      </c>
      <c r="K33" s="295">
        <v>1.66663966519239</v>
      </c>
      <c r="L33" s="295">
        <v>2.7858421403231199</v>
      </c>
      <c r="M33" s="295">
        <v>1.8249414209206201</v>
      </c>
      <c r="N33" s="295">
        <v>0.29163055842851199</v>
      </c>
      <c r="O33" s="295">
        <v>6.9773006622799496</v>
      </c>
      <c r="P33" s="295">
        <v>1.5071537355801301</v>
      </c>
      <c r="Q33" s="295">
        <v>0.28821641119324698</v>
      </c>
      <c r="R33" s="604">
        <v>1.10874921844537</v>
      </c>
    </row>
    <row r="34" spans="1:18">
      <c r="A34" s="187">
        <v>2017</v>
      </c>
      <c r="B34" s="294">
        <v>2.6833495702137502</v>
      </c>
      <c r="C34" s="295">
        <v>1.6335174194489499</v>
      </c>
      <c r="D34" s="295">
        <v>0.29324097874871502</v>
      </c>
      <c r="E34" s="295">
        <v>2.9367901290576</v>
      </c>
      <c r="F34" s="295">
        <v>1.24362505610554</v>
      </c>
      <c r="G34" s="295">
        <v>0.29394350791441198</v>
      </c>
      <c r="H34" s="295">
        <v>0.38803139555827798</v>
      </c>
      <c r="I34" s="295">
        <v>1.4326469155228601</v>
      </c>
      <c r="J34" s="295">
        <v>0.29410574864026701</v>
      </c>
      <c r="K34" s="295">
        <v>1.72593244438604</v>
      </c>
      <c r="L34" s="295">
        <v>2.7357523647158399</v>
      </c>
      <c r="M34" s="295">
        <v>1.7630118696389401</v>
      </c>
      <c r="N34" s="295">
        <v>0.29394264964873701</v>
      </c>
      <c r="O34" s="295">
        <v>7.0116372551204798</v>
      </c>
      <c r="P34" s="295">
        <v>1.41923618821991</v>
      </c>
      <c r="Q34" s="295">
        <v>0.28997619127540297</v>
      </c>
      <c r="R34" s="604">
        <v>0.99650505353109597</v>
      </c>
    </row>
    <row r="35" spans="1:18">
      <c r="A35" s="187">
        <v>2018</v>
      </c>
      <c r="B35" s="294">
        <v>2.52067505189126</v>
      </c>
      <c r="C35" s="295">
        <v>1.56289126902989</v>
      </c>
      <c r="D35" s="295">
        <v>0.29529005391594298</v>
      </c>
      <c r="E35" s="295">
        <v>2.9163628855548702</v>
      </c>
      <c r="F35" s="295">
        <v>1.1666789502533199</v>
      </c>
      <c r="G35" s="295">
        <v>0.29612674902000802</v>
      </c>
      <c r="H35" s="295">
        <v>0.38964084223600898</v>
      </c>
      <c r="I35" s="295">
        <v>1.36452192913939</v>
      </c>
      <c r="J35" s="295">
        <v>0.29629321721775298</v>
      </c>
      <c r="K35" s="295">
        <v>1.7931678616603299</v>
      </c>
      <c r="L35" s="295">
        <v>2.6777433203876502</v>
      </c>
      <c r="M35" s="295">
        <v>1.70368413341429</v>
      </c>
      <c r="N35" s="295">
        <v>0.296124470920894</v>
      </c>
      <c r="O35" s="295">
        <v>7.0341252449223699</v>
      </c>
      <c r="P35" s="295">
        <v>1.3492189650778299</v>
      </c>
      <c r="Q35" s="295">
        <v>0.28995161063302699</v>
      </c>
      <c r="R35" s="604">
        <v>0.90724655836143597</v>
      </c>
    </row>
    <row r="36" spans="1:18">
      <c r="A36" s="187">
        <v>2019</v>
      </c>
      <c r="B36" s="294">
        <v>2.4570769646244202</v>
      </c>
      <c r="C36" s="295">
        <v>1.49287759098763</v>
      </c>
      <c r="D36" s="295">
        <v>0.29736861582625101</v>
      </c>
      <c r="E36" s="295">
        <v>2.9282983228419601</v>
      </c>
      <c r="F36" s="295">
        <v>1.0940097225641101</v>
      </c>
      <c r="G36" s="295">
        <v>0.29828566877727503</v>
      </c>
      <c r="H36" s="295">
        <v>0.39179820949126698</v>
      </c>
      <c r="I36" s="295">
        <v>1.3002418096647099</v>
      </c>
      <c r="J36" s="295">
        <v>0.29847319444640302</v>
      </c>
      <c r="K36" s="295">
        <v>1.8572263236811499</v>
      </c>
      <c r="L36" s="295">
        <v>2.6699622497150499</v>
      </c>
      <c r="M36" s="295">
        <v>1.6491437421734401</v>
      </c>
      <c r="N36" s="295">
        <v>0.29829680323160102</v>
      </c>
      <c r="O36" s="295">
        <v>7.0679535520211001</v>
      </c>
      <c r="P36" s="295">
        <v>1.2803323140916401</v>
      </c>
      <c r="Q36" s="295">
        <v>0.29048039602773001</v>
      </c>
      <c r="R36" s="604">
        <v>0.82812614675957297</v>
      </c>
    </row>
    <row r="37" spans="1:18">
      <c r="A37" s="187">
        <v>2020</v>
      </c>
      <c r="B37" s="294">
        <v>2.2043089192027798</v>
      </c>
      <c r="C37" s="295">
        <v>1.4342915980909801</v>
      </c>
      <c r="D37" s="295">
        <v>0.29939653898190999</v>
      </c>
      <c r="E37" s="295">
        <v>2.7567325018028299</v>
      </c>
      <c r="F37" s="295">
        <v>1.03934577619552</v>
      </c>
      <c r="G37" s="295">
        <v>0.30035483340923402</v>
      </c>
      <c r="H37" s="295">
        <v>0.39292714853799399</v>
      </c>
      <c r="I37" s="295">
        <v>1.2418338545479299</v>
      </c>
      <c r="J37" s="295">
        <v>0.30058523445303797</v>
      </c>
      <c r="K37" s="295">
        <v>1.9475842586310299</v>
      </c>
      <c r="L37" s="295">
        <v>2.4089488481757999</v>
      </c>
      <c r="M37" s="295">
        <v>1.60890111187558</v>
      </c>
      <c r="N37" s="295">
        <v>0.300402584524748</v>
      </c>
      <c r="O37" s="295">
        <v>6.2489532993464199</v>
      </c>
      <c r="P37" s="295">
        <v>1.22767798162405</v>
      </c>
      <c r="Q37" s="295">
        <v>0.291953906942305</v>
      </c>
      <c r="R37" s="604">
        <v>0.74898745706744696</v>
      </c>
    </row>
    <row r="38" spans="1:18">
      <c r="A38" s="187">
        <v>2021</v>
      </c>
      <c r="B38" s="294">
        <v>1.89339247927212</v>
      </c>
      <c r="C38" s="295">
        <v>1.3652735180042801</v>
      </c>
      <c r="D38" s="295">
        <v>0.29970404893736902</v>
      </c>
      <c r="E38" s="295">
        <v>2.5899941311052701</v>
      </c>
      <c r="F38" s="295">
        <v>0.97128660849905901</v>
      </c>
      <c r="G38" s="295">
        <v>0.30069197671377501</v>
      </c>
      <c r="H38" s="295">
        <v>0.39583886609491198</v>
      </c>
      <c r="I38" s="295">
        <v>1.1696784943584699</v>
      </c>
      <c r="J38" s="295">
        <v>0.30086308733231298</v>
      </c>
      <c r="K38" s="295">
        <v>2.0217255258372901</v>
      </c>
      <c r="L38" s="295">
        <v>2.17904574729089</v>
      </c>
      <c r="M38" s="295">
        <v>1.5158606057328401</v>
      </c>
      <c r="N38" s="295">
        <v>0.30068268145189397</v>
      </c>
      <c r="O38" s="295">
        <v>5.5452948134746798</v>
      </c>
      <c r="P38" s="295">
        <v>1.1556946527963701</v>
      </c>
      <c r="Q38" s="295">
        <v>0.29343575472710598</v>
      </c>
      <c r="R38" s="604">
        <v>0.644865142683411</v>
      </c>
    </row>
    <row r="39" spans="1:18">
      <c r="A39" s="187">
        <v>2022</v>
      </c>
      <c r="B39" s="294">
        <v>1.71275440792678</v>
      </c>
      <c r="C39" s="295">
        <v>1.31902769006136</v>
      </c>
      <c r="D39" s="295">
        <v>0.30050265384762898</v>
      </c>
      <c r="E39" s="295">
        <v>2.44159026724311</v>
      </c>
      <c r="F39" s="295">
        <v>0.90230353606762204</v>
      </c>
      <c r="G39" s="295">
        <v>0.30154303134428601</v>
      </c>
      <c r="H39" s="295">
        <v>0.40971676262114198</v>
      </c>
      <c r="I39" s="295">
        <v>1.1013246833352699</v>
      </c>
      <c r="J39" s="295">
        <v>0.30174635941198302</v>
      </c>
      <c r="K39" s="295">
        <v>2.0972898207497899</v>
      </c>
      <c r="L39" s="295">
        <v>1.96630849876762</v>
      </c>
      <c r="M39" s="295">
        <v>1.4413171289245501</v>
      </c>
      <c r="N39" s="295">
        <v>0.30155994038693401</v>
      </c>
      <c r="O39" s="295">
        <v>4.9980394767684597</v>
      </c>
      <c r="P39" s="295">
        <v>1.0958829641846499</v>
      </c>
      <c r="Q39" s="295">
        <v>0.29367022350213601</v>
      </c>
      <c r="R39" s="604">
        <v>0.57001808940306298</v>
      </c>
    </row>
    <row r="40" spans="1:18">
      <c r="A40" s="187">
        <v>2023</v>
      </c>
      <c r="B40" s="294">
        <v>1.54270107583903</v>
      </c>
      <c r="C40" s="295">
        <v>1.27138520679081</v>
      </c>
      <c r="D40" s="295">
        <v>0.30119244799348499</v>
      </c>
      <c r="E40" s="295">
        <v>2.2781574967967799</v>
      </c>
      <c r="F40" s="295">
        <v>0.84032091268895204</v>
      </c>
      <c r="G40" s="295">
        <v>0.30238092824554702</v>
      </c>
      <c r="H40" s="295">
        <v>0.41276359703294102</v>
      </c>
      <c r="I40" s="295">
        <v>1.0302390275331601</v>
      </c>
      <c r="J40" s="295">
        <v>0.30252821773225003</v>
      </c>
      <c r="K40" s="295">
        <v>2.1553490112705198</v>
      </c>
      <c r="L40" s="295">
        <v>1.7888859520235201</v>
      </c>
      <c r="M40" s="295">
        <v>1.3635442063215799</v>
      </c>
      <c r="N40" s="295">
        <v>0.30233915387744498</v>
      </c>
      <c r="O40" s="295">
        <v>4.6190831648693802</v>
      </c>
      <c r="P40" s="295">
        <v>1.0366666513207501</v>
      </c>
      <c r="Q40" s="295">
        <v>0.29384275580845298</v>
      </c>
      <c r="R40" s="604">
        <v>0.50370425558319598</v>
      </c>
    </row>
    <row r="41" spans="1:18">
      <c r="A41" s="187">
        <v>2024</v>
      </c>
      <c r="B41" s="294">
        <v>1.37501271010222</v>
      </c>
      <c r="C41" s="295">
        <v>1.2157238577587599</v>
      </c>
      <c r="D41" s="295">
        <v>0.30187530262170198</v>
      </c>
      <c r="E41" s="295">
        <v>2.0952253620981902</v>
      </c>
      <c r="F41" s="295">
        <v>0.77957740419351595</v>
      </c>
      <c r="G41" s="295">
        <v>0.30312654518052001</v>
      </c>
      <c r="H41" s="295">
        <v>0.41516195611520501</v>
      </c>
      <c r="I41" s="295">
        <v>0.95531031411337697</v>
      </c>
      <c r="J41" s="295">
        <v>0.30331671035947599</v>
      </c>
      <c r="K41" s="295">
        <v>2.1997123034461401</v>
      </c>
      <c r="L41" s="295">
        <v>1.62943245483907</v>
      </c>
      <c r="M41" s="295">
        <v>1.2809227906273599</v>
      </c>
      <c r="N41" s="295">
        <v>0.30312638945775999</v>
      </c>
      <c r="O41" s="295">
        <v>4.3760872989840696</v>
      </c>
      <c r="P41" s="295">
        <v>0.977417885562606</v>
      </c>
      <c r="Q41" s="295">
        <v>0.29405315017953798</v>
      </c>
      <c r="R41" s="604">
        <v>0.444291613004755</v>
      </c>
    </row>
    <row r="42" spans="1:18">
      <c r="A42" s="1107"/>
      <c r="B42" s="1154"/>
      <c r="C42" s="242"/>
      <c r="D42" s="242"/>
      <c r="E42" s="242"/>
      <c r="F42" s="242"/>
      <c r="G42" s="297"/>
      <c r="H42" s="242"/>
      <c r="I42" s="242"/>
      <c r="J42" s="242"/>
      <c r="K42" s="242"/>
      <c r="L42" s="242"/>
      <c r="M42" s="242"/>
      <c r="N42" s="242"/>
      <c r="O42" s="242"/>
      <c r="P42" s="242"/>
      <c r="Q42" s="242"/>
      <c r="R42" s="1155"/>
    </row>
    <row r="43" spans="1:18">
      <c r="A43" s="12" t="s">
        <v>943</v>
      </c>
    </row>
  </sheetData>
  <mergeCells count="6">
    <mergeCell ref="O3:Q3"/>
    <mergeCell ref="A1:D1"/>
    <mergeCell ref="B3:D3"/>
    <mergeCell ref="E3:G3"/>
    <mergeCell ref="H3:J3"/>
    <mergeCell ref="L3:N3"/>
  </mergeCells>
  <hyperlinks>
    <hyperlink ref="A1" location="Contents!A1" display="To table of contents" xr:uid="{B4C9FEFB-800A-40BB-B1F8-B6B95C33BDFE}"/>
  </hyperlinks>
  <pageMargins left="0.75" right="0.75" top="1" bottom="1" header="0.5" footer="0.5"/>
  <pageSetup paperSize="9" scale="84" orientation="landscape" r:id="rId1"/>
  <headerFooter alignWithMargins="0"/>
  <customProperties>
    <customPr name="EpmWorksheetKeyString_GU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4635-8862-43DA-B030-67FEAFCE91B7}">
  <sheetPr codeName="Blad69">
    <tabColor rgb="FF00B050"/>
    <pageSetUpPr fitToPage="1"/>
  </sheetPr>
  <dimension ref="A1:R43"/>
  <sheetViews>
    <sheetView zoomScaleNormal="100" workbookViewId="0">
      <selection activeCell="A2" sqref="A2"/>
    </sheetView>
  </sheetViews>
  <sheetFormatPr defaultColWidth="10.6640625" defaultRowHeight="12.75"/>
  <cols>
    <col min="1" max="1" width="10.6640625" style="12"/>
    <col min="2" max="17" width="14.5" style="12" customWidth="1"/>
    <col min="18" max="18" width="21.1640625" style="12" customWidth="1"/>
    <col min="19" max="16384" width="10.6640625" style="12"/>
  </cols>
  <sheetData>
    <row r="1" spans="1:18" ht="30.75" customHeight="1">
      <c r="A1" s="1869" t="s">
        <v>10</v>
      </c>
      <c r="B1" s="1869"/>
      <c r="C1" s="1869"/>
    </row>
    <row r="2" spans="1:18" ht="20.25">
      <c r="A2" s="134" t="s">
        <v>2247</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796" t="s">
        <v>33</v>
      </c>
      <c r="E4" s="1797" t="s">
        <v>245</v>
      </c>
      <c r="F4" s="1798" t="s">
        <v>331</v>
      </c>
      <c r="G4" s="1796" t="s">
        <v>33</v>
      </c>
      <c r="H4" s="1797" t="s">
        <v>245</v>
      </c>
      <c r="I4" s="1798" t="s">
        <v>331</v>
      </c>
      <c r="J4" s="1796" t="s">
        <v>33</v>
      </c>
      <c r="K4" s="204" t="s">
        <v>245</v>
      </c>
      <c r="L4" s="1797" t="s">
        <v>245</v>
      </c>
      <c r="M4" s="1798" t="s">
        <v>331</v>
      </c>
      <c r="N4" s="1796" t="s">
        <v>33</v>
      </c>
      <c r="O4" s="204" t="s">
        <v>245</v>
      </c>
      <c r="P4" s="296" t="s">
        <v>331</v>
      </c>
      <c r="Q4" s="1798" t="s">
        <v>33</v>
      </c>
      <c r="R4" s="590" t="s">
        <v>331</v>
      </c>
    </row>
    <row r="5" spans="1:18">
      <c r="A5" s="1794"/>
      <c r="B5" s="1801" t="s">
        <v>379</v>
      </c>
      <c r="C5" s="239"/>
      <c r="K5" s="239"/>
      <c r="L5" s="239"/>
      <c r="M5" s="239"/>
      <c r="N5" s="239"/>
      <c r="O5" s="239"/>
      <c r="P5" s="239"/>
      <c r="R5" s="1453"/>
    </row>
    <row r="6" spans="1:18">
      <c r="A6" s="17"/>
      <c r="B6" s="16"/>
      <c r="R6" s="19"/>
    </row>
    <row r="7" spans="1:18">
      <c r="A7" s="187">
        <v>1990</v>
      </c>
      <c r="B7" s="698">
        <v>7.15005243100188</v>
      </c>
      <c r="C7" s="699">
        <v>4.0002243704379402E-2</v>
      </c>
      <c r="D7" s="699">
        <v>1.62912599507454</v>
      </c>
      <c r="E7" s="699">
        <v>6.3153279317029396</v>
      </c>
      <c r="F7" s="699">
        <v>3.9868158672196299E-2</v>
      </c>
      <c r="G7" s="699">
        <v>1.63126334727199</v>
      </c>
      <c r="H7" s="699">
        <v>8.75966356123946</v>
      </c>
      <c r="I7" s="699">
        <v>3.7402897482387801E-2</v>
      </c>
      <c r="J7" s="699">
        <v>1.6316538658351001</v>
      </c>
      <c r="K7" s="699">
        <v>4.9196300635380803</v>
      </c>
      <c r="L7" s="699">
        <v>5.9459598106514404</v>
      </c>
      <c r="M7" s="699">
        <v>4.34494847758971E-2</v>
      </c>
      <c r="N7" s="699">
        <v>1.6313940706129799</v>
      </c>
      <c r="O7" s="699">
        <v>6.6882289086726097</v>
      </c>
      <c r="P7" s="699">
        <v>4.0350562581432797E-2</v>
      </c>
      <c r="Q7" s="699">
        <v>1.5395612021054099</v>
      </c>
      <c r="R7" s="700">
        <v>3.2240744695749397E-2</v>
      </c>
    </row>
    <row r="8" spans="1:18">
      <c r="A8" s="187">
        <v>1991</v>
      </c>
      <c r="B8" s="698">
        <v>7.0845569302355997</v>
      </c>
      <c r="C8" s="699">
        <v>3.9931089025753798E-2</v>
      </c>
      <c r="D8" s="699">
        <v>1.6466775800026301</v>
      </c>
      <c r="E8" s="699">
        <v>6.1311563530756299</v>
      </c>
      <c r="F8" s="699">
        <v>3.9658574179352202E-2</v>
      </c>
      <c r="G8" s="699">
        <v>1.6480895841244301</v>
      </c>
      <c r="H8" s="699">
        <v>8.5760271032724606</v>
      </c>
      <c r="I8" s="699">
        <v>3.7357639695213503E-2</v>
      </c>
      <c r="J8" s="699">
        <v>1.6485323568088099</v>
      </c>
      <c r="K8" s="699">
        <v>4.8445361117231096</v>
      </c>
      <c r="L8" s="699">
        <v>5.86318195562355</v>
      </c>
      <c r="M8" s="699">
        <v>4.3387168997650299E-2</v>
      </c>
      <c r="N8" s="699">
        <v>1.64811069570194</v>
      </c>
      <c r="O8" s="699">
        <v>6.70299803638183</v>
      </c>
      <c r="P8" s="699">
        <v>4.0389641146146099E-2</v>
      </c>
      <c r="Q8" s="699">
        <v>1.5820437201588999</v>
      </c>
      <c r="R8" s="700">
        <v>3.2015740275332098E-2</v>
      </c>
    </row>
    <row r="9" spans="1:18">
      <c r="A9" s="187">
        <v>1992</v>
      </c>
      <c r="B9" s="698">
        <v>6.9172135815779399</v>
      </c>
      <c r="C9" s="699">
        <v>3.9554751928071799E-2</v>
      </c>
      <c r="D9" s="699">
        <v>1.65810532674379</v>
      </c>
      <c r="E9" s="699">
        <v>5.9248103939225496</v>
      </c>
      <c r="F9" s="699">
        <v>3.8489498104510897E-2</v>
      </c>
      <c r="G9" s="699">
        <v>1.6594193476333201</v>
      </c>
      <c r="H9" s="699">
        <v>8.3271806654706708</v>
      </c>
      <c r="I9" s="699">
        <v>3.6887696755757197E-2</v>
      </c>
      <c r="J9" s="699">
        <v>1.65975084615577</v>
      </c>
      <c r="K9" s="699">
        <v>4.6760814499100398</v>
      </c>
      <c r="L9" s="699">
        <v>5.6384089426371098</v>
      </c>
      <c r="M9" s="699">
        <v>4.2687265793366597E-2</v>
      </c>
      <c r="N9" s="699">
        <v>1.65918954774059</v>
      </c>
      <c r="O9" s="699">
        <v>6.4248551433780801</v>
      </c>
      <c r="P9" s="699">
        <v>3.9694491926375801E-2</v>
      </c>
      <c r="Q9" s="699">
        <v>1.59539341524887</v>
      </c>
      <c r="R9" s="700">
        <v>2.8693006010595601E-2</v>
      </c>
    </row>
    <row r="10" spans="1:18">
      <c r="A10" s="187">
        <v>1993</v>
      </c>
      <c r="B10" s="698">
        <v>6.7531430866323801</v>
      </c>
      <c r="C10" s="699">
        <v>3.9049394147254397E-2</v>
      </c>
      <c r="D10" s="699">
        <v>1.6692149239799301</v>
      </c>
      <c r="E10" s="699">
        <v>5.7140005163734902</v>
      </c>
      <c r="F10" s="699">
        <v>3.7381772708345397E-2</v>
      </c>
      <c r="G10" s="699">
        <v>1.67047783703963</v>
      </c>
      <c r="H10" s="699">
        <v>8.1086181022909294</v>
      </c>
      <c r="I10" s="699">
        <v>3.6598639574569797E-2</v>
      </c>
      <c r="J10" s="699">
        <v>1.6707154279099701</v>
      </c>
      <c r="K10" s="699">
        <v>4.5258835055556697</v>
      </c>
      <c r="L10" s="699">
        <v>5.4361402770135197</v>
      </c>
      <c r="M10" s="699">
        <v>4.2175585826026499E-2</v>
      </c>
      <c r="N10" s="699">
        <v>1.67007468140753</v>
      </c>
      <c r="O10" s="699">
        <v>6.1715324501713802</v>
      </c>
      <c r="P10" s="699">
        <v>3.9045616844142497E-2</v>
      </c>
      <c r="Q10" s="699">
        <v>1.62068026781847</v>
      </c>
      <c r="R10" s="700">
        <v>2.8408659709089699E-2</v>
      </c>
    </row>
    <row r="11" spans="1:18">
      <c r="A11" s="187">
        <v>1994</v>
      </c>
      <c r="B11" s="698">
        <v>6.6166469981419302</v>
      </c>
      <c r="C11" s="699">
        <v>3.8755218323982002E-2</v>
      </c>
      <c r="D11" s="699">
        <v>1.6799378970887999</v>
      </c>
      <c r="E11" s="699">
        <v>5.50924092792342</v>
      </c>
      <c r="F11" s="699">
        <v>3.6375997350640399E-2</v>
      </c>
      <c r="G11" s="699">
        <v>1.6811463431534199</v>
      </c>
      <c r="H11" s="699">
        <v>8.0572653180848697</v>
      </c>
      <c r="I11" s="699">
        <v>3.62308161350905E-2</v>
      </c>
      <c r="J11" s="699">
        <v>1.68132449260072</v>
      </c>
      <c r="K11" s="699">
        <v>4.3915855617151598</v>
      </c>
      <c r="L11" s="699">
        <v>5.2710721251797699</v>
      </c>
      <c r="M11" s="699">
        <v>4.1694046283341002E-2</v>
      </c>
      <c r="N11" s="699">
        <v>1.68061957568473</v>
      </c>
      <c r="O11" s="699">
        <v>5.9680718485183304</v>
      </c>
      <c r="P11" s="699">
        <v>3.8470117183926102E-2</v>
      </c>
      <c r="Q11" s="699">
        <v>1.62612761275388</v>
      </c>
      <c r="R11" s="700">
        <v>2.81457369757614E-2</v>
      </c>
    </row>
    <row r="12" spans="1:18">
      <c r="A12" s="187">
        <v>1995</v>
      </c>
      <c r="B12" s="698">
        <v>6.4981733042893302</v>
      </c>
      <c r="C12" s="699">
        <v>3.83487720357997E-2</v>
      </c>
      <c r="D12" s="699">
        <v>1.6909047223445599</v>
      </c>
      <c r="E12" s="699">
        <v>5.3943607673626</v>
      </c>
      <c r="F12" s="699">
        <v>3.5466167015340402E-2</v>
      </c>
      <c r="G12" s="699">
        <v>1.69224470444157</v>
      </c>
      <c r="H12" s="699">
        <v>7.8982983777934104</v>
      </c>
      <c r="I12" s="699">
        <v>3.5778935477475203E-2</v>
      </c>
      <c r="J12" s="699">
        <v>1.6924028050914901</v>
      </c>
      <c r="K12" s="699">
        <v>4.2722128546230396</v>
      </c>
      <c r="L12" s="699">
        <v>5.1269540278617001</v>
      </c>
      <c r="M12" s="699">
        <v>4.1121282164373801E-2</v>
      </c>
      <c r="N12" s="699">
        <v>1.6915942584123</v>
      </c>
      <c r="O12" s="699">
        <v>5.83052390456489</v>
      </c>
      <c r="P12" s="699">
        <v>3.7896909410866597E-2</v>
      </c>
      <c r="Q12" s="699">
        <v>1.6273976811697599</v>
      </c>
      <c r="R12" s="700">
        <v>2.7838522276554201E-2</v>
      </c>
    </row>
    <row r="13" spans="1:18">
      <c r="A13" s="187">
        <v>1996</v>
      </c>
      <c r="B13" s="698">
        <v>6.3515775307478197</v>
      </c>
      <c r="C13" s="699">
        <v>3.7864630262625897E-2</v>
      </c>
      <c r="D13" s="699">
        <v>1.7044940112506699</v>
      </c>
      <c r="E13" s="699">
        <v>5.2519943292034297</v>
      </c>
      <c r="F13" s="699">
        <v>3.4683459262087497E-2</v>
      </c>
      <c r="G13" s="699">
        <v>1.7059528025393</v>
      </c>
      <c r="H13" s="699">
        <v>7.6210226196424804</v>
      </c>
      <c r="I13" s="699">
        <v>3.5530718140368803E-2</v>
      </c>
      <c r="J13" s="699">
        <v>1.7060815896611199</v>
      </c>
      <c r="K13" s="699">
        <v>4.1689164877877296</v>
      </c>
      <c r="L13" s="699">
        <v>5.0121291235635299</v>
      </c>
      <c r="M13" s="699">
        <v>4.0698339224907801E-2</v>
      </c>
      <c r="N13" s="699">
        <v>1.70518852409199</v>
      </c>
      <c r="O13" s="699">
        <v>5.75269910589825</v>
      </c>
      <c r="P13" s="699">
        <v>3.7380259426636003E-2</v>
      </c>
      <c r="Q13" s="699">
        <v>1.64402610528508</v>
      </c>
      <c r="R13" s="700">
        <v>2.7418081226075301E-2</v>
      </c>
    </row>
    <row r="14" spans="1:18">
      <c r="A14" s="187">
        <v>1997</v>
      </c>
      <c r="B14" s="698">
        <v>6.2717890029345904</v>
      </c>
      <c r="C14" s="699">
        <v>3.7457731470870101E-2</v>
      </c>
      <c r="D14" s="699">
        <v>1.7188448513174199</v>
      </c>
      <c r="E14" s="699">
        <v>5.1269549749162904</v>
      </c>
      <c r="F14" s="699">
        <v>3.4082390948876301E-2</v>
      </c>
      <c r="G14" s="699">
        <v>1.7203549178736299</v>
      </c>
      <c r="H14" s="699">
        <v>7.5153128500035704</v>
      </c>
      <c r="I14" s="699">
        <v>3.5267879755453403E-2</v>
      </c>
      <c r="J14" s="699">
        <v>1.7204476370534501</v>
      </c>
      <c r="K14" s="699">
        <v>4.0813006988323801</v>
      </c>
      <c r="L14" s="699">
        <v>4.92302228804461</v>
      </c>
      <c r="M14" s="699">
        <v>4.0299928950448399E-2</v>
      </c>
      <c r="N14" s="699">
        <v>1.7194919357458101</v>
      </c>
      <c r="O14" s="699">
        <v>5.7101756048116297</v>
      </c>
      <c r="P14" s="699">
        <v>3.6972282125345597E-2</v>
      </c>
      <c r="Q14" s="699">
        <v>1.66035469097751</v>
      </c>
      <c r="R14" s="700">
        <v>2.6034931832642098E-2</v>
      </c>
    </row>
    <row r="15" spans="1:18">
      <c r="A15" s="187">
        <v>1998</v>
      </c>
      <c r="B15" s="698">
        <v>6.1944691583263403</v>
      </c>
      <c r="C15" s="699">
        <v>3.7101611385836397E-2</v>
      </c>
      <c r="D15" s="699">
        <v>1.73426705653841</v>
      </c>
      <c r="E15" s="699">
        <v>5.00640899501495</v>
      </c>
      <c r="F15" s="699">
        <v>3.3621151366107001E-2</v>
      </c>
      <c r="G15" s="699">
        <v>1.7355135960877599</v>
      </c>
      <c r="H15" s="699">
        <v>7.3434756063226203</v>
      </c>
      <c r="I15" s="699">
        <v>3.50046227269711E-2</v>
      </c>
      <c r="J15" s="699">
        <v>1.73567413612126</v>
      </c>
      <c r="K15" s="699">
        <v>4.0106656555573199</v>
      </c>
      <c r="L15" s="699">
        <v>4.8504609100021998</v>
      </c>
      <c r="M15" s="699">
        <v>3.9971110599409297E-2</v>
      </c>
      <c r="N15" s="699">
        <v>1.7346691459880701</v>
      </c>
      <c r="O15" s="699">
        <v>5.6942231874043197</v>
      </c>
      <c r="P15" s="699">
        <v>3.6675879289537999E-2</v>
      </c>
      <c r="Q15" s="699">
        <v>1.6782001889445</v>
      </c>
      <c r="R15" s="700">
        <v>2.56603755969049E-2</v>
      </c>
    </row>
    <row r="16" spans="1:18">
      <c r="A16" s="187">
        <v>1999</v>
      </c>
      <c r="B16" s="698">
        <v>6.1309967343992904</v>
      </c>
      <c r="C16" s="699">
        <v>3.6760071355007799E-2</v>
      </c>
      <c r="D16" s="699">
        <v>1.7507589194164199</v>
      </c>
      <c r="E16" s="699">
        <v>4.8934052233267504</v>
      </c>
      <c r="F16" s="699">
        <v>3.3211181379649297E-2</v>
      </c>
      <c r="G16" s="699">
        <v>1.7520028911794201</v>
      </c>
      <c r="H16" s="699">
        <v>7.2279896664183996</v>
      </c>
      <c r="I16" s="699">
        <v>3.4762495932375903E-2</v>
      </c>
      <c r="J16" s="699">
        <v>1.7521336757708199</v>
      </c>
      <c r="K16" s="699">
        <v>3.9559706752697799</v>
      </c>
      <c r="L16" s="699">
        <v>4.7928140279525504</v>
      </c>
      <c r="M16" s="699">
        <v>3.9647961388200599E-2</v>
      </c>
      <c r="N16" s="699">
        <v>1.7512115353834501</v>
      </c>
      <c r="O16" s="699">
        <v>5.6962218193433598</v>
      </c>
      <c r="P16" s="699">
        <v>3.6408744750070499E-2</v>
      </c>
      <c r="Q16" s="699">
        <v>1.7101325461286301</v>
      </c>
      <c r="R16" s="700">
        <v>2.5356510412236698E-2</v>
      </c>
    </row>
    <row r="17" spans="1:18">
      <c r="A17" s="187">
        <v>2000</v>
      </c>
      <c r="B17" s="698">
        <v>6.0810065568903502</v>
      </c>
      <c r="C17" s="699">
        <v>3.7562248294117799E-2</v>
      </c>
      <c r="D17" s="699">
        <v>1.7639313321328101</v>
      </c>
      <c r="E17" s="699">
        <v>4.79287849255648</v>
      </c>
      <c r="F17" s="699">
        <v>3.46688874643276E-2</v>
      </c>
      <c r="G17" s="699">
        <v>1.76524013390843</v>
      </c>
      <c r="H17" s="699">
        <v>7.1604786067111803</v>
      </c>
      <c r="I17" s="699">
        <v>3.5648080151933499E-2</v>
      </c>
      <c r="J17" s="699">
        <v>1.76536800804973</v>
      </c>
      <c r="K17" s="699">
        <v>3.9139421595563499</v>
      </c>
      <c r="L17" s="699">
        <v>4.7531624427296002</v>
      </c>
      <c r="M17" s="699">
        <v>4.03602060743996E-2</v>
      </c>
      <c r="N17" s="699">
        <v>1.7644385361537001</v>
      </c>
      <c r="O17" s="699">
        <v>5.7159448490269398</v>
      </c>
      <c r="P17" s="699">
        <v>3.7605375213792702E-2</v>
      </c>
      <c r="Q17" s="699">
        <v>1.7341296241081501</v>
      </c>
      <c r="R17" s="700">
        <v>2.518095653474E-2</v>
      </c>
    </row>
    <row r="18" spans="1:18">
      <c r="A18" s="187">
        <v>2001</v>
      </c>
      <c r="B18" s="698">
        <v>6.0032480369646297</v>
      </c>
      <c r="C18" s="699">
        <v>3.8398579717525298E-2</v>
      </c>
      <c r="D18" s="699">
        <v>1.7779121390870301</v>
      </c>
      <c r="E18" s="699">
        <v>4.7009530231610803</v>
      </c>
      <c r="F18" s="699">
        <v>3.6253532994264898E-2</v>
      </c>
      <c r="G18" s="699">
        <v>1.77928180120692</v>
      </c>
      <c r="H18" s="699">
        <v>7.0184275433860002</v>
      </c>
      <c r="I18" s="699">
        <v>3.6623884501414697E-2</v>
      </c>
      <c r="J18" s="699">
        <v>1.7794725383999599</v>
      </c>
      <c r="K18" s="699">
        <v>3.8831247205480501</v>
      </c>
      <c r="L18" s="699">
        <v>4.7203366493823999</v>
      </c>
      <c r="M18" s="699">
        <v>4.11682285767749E-2</v>
      </c>
      <c r="N18" s="699">
        <v>1.7786157863525001</v>
      </c>
      <c r="O18" s="699">
        <v>5.7444256830110296</v>
      </c>
      <c r="P18" s="699">
        <v>3.8892774280333997E-2</v>
      </c>
      <c r="Q18" s="699">
        <v>1.7571314961300599</v>
      </c>
      <c r="R18" s="700">
        <v>2.7420726700358E-2</v>
      </c>
    </row>
    <row r="19" spans="1:18">
      <c r="A19" s="187">
        <v>2002</v>
      </c>
      <c r="B19" s="698">
        <v>5.9621361538135904</v>
      </c>
      <c r="C19" s="699">
        <v>3.9242099320859397E-2</v>
      </c>
      <c r="D19" s="699">
        <v>1.7906101204168801</v>
      </c>
      <c r="E19" s="699">
        <v>4.7904725819342104</v>
      </c>
      <c r="F19" s="699">
        <v>3.7965540333375597E-2</v>
      </c>
      <c r="G19" s="699">
        <v>1.7919222491356099</v>
      </c>
      <c r="H19" s="699">
        <v>6.9779517709464898</v>
      </c>
      <c r="I19" s="699">
        <v>3.7669422564652902E-2</v>
      </c>
      <c r="J19" s="699">
        <v>1.79209542670886</v>
      </c>
      <c r="K19" s="699">
        <v>3.8620187037013398</v>
      </c>
      <c r="L19" s="699">
        <v>4.6979094707150901</v>
      </c>
      <c r="M19" s="699">
        <v>4.2293384156783402E-2</v>
      </c>
      <c r="N19" s="699">
        <v>1.79120769920956</v>
      </c>
      <c r="O19" s="699">
        <v>5.77682173008776</v>
      </c>
      <c r="P19" s="699">
        <v>4.0335005655531303E-2</v>
      </c>
      <c r="Q19" s="699">
        <v>1.78771316431155</v>
      </c>
      <c r="R19" s="700">
        <v>2.8504680840001899E-2</v>
      </c>
    </row>
    <row r="20" spans="1:18">
      <c r="A20" s="187">
        <v>2003</v>
      </c>
      <c r="B20" s="698">
        <v>5.6416448286446004</v>
      </c>
      <c r="C20" s="699">
        <v>4.0802862206085901E-2</v>
      </c>
      <c r="D20" s="699">
        <v>1.8027361538939299</v>
      </c>
      <c r="E20" s="699">
        <v>4.7411205255232796</v>
      </c>
      <c r="F20" s="699">
        <v>4.1634636658412702E-2</v>
      </c>
      <c r="G20" s="699">
        <v>1.8040810304027901</v>
      </c>
      <c r="H20" s="699">
        <v>6.8220342426058203</v>
      </c>
      <c r="I20" s="699">
        <v>3.8842988942753502E-2</v>
      </c>
      <c r="J20" s="699">
        <v>1.80426825413826</v>
      </c>
      <c r="K20" s="699">
        <v>3.8491101063086002</v>
      </c>
      <c r="L20" s="699">
        <v>4.4359769262875197</v>
      </c>
      <c r="M20" s="699">
        <v>4.37472421846343E-2</v>
      </c>
      <c r="N20" s="699">
        <v>1.8033703386933599</v>
      </c>
      <c r="O20" s="699">
        <v>5.1569620556455202</v>
      </c>
      <c r="P20" s="699">
        <v>4.2503200339631703E-2</v>
      </c>
      <c r="Q20" s="699">
        <v>1.7946489319515599</v>
      </c>
      <c r="R20" s="700">
        <v>2.9325479293569202E-2</v>
      </c>
    </row>
    <row r="21" spans="1:18">
      <c r="A21" s="187">
        <v>2004</v>
      </c>
      <c r="B21" s="698">
        <v>5.3675403868897602</v>
      </c>
      <c r="C21" s="699">
        <v>4.3575256355892697E-2</v>
      </c>
      <c r="D21" s="699">
        <v>1.8145527214223001</v>
      </c>
      <c r="E21" s="699">
        <v>4.6967249287171002</v>
      </c>
      <c r="F21" s="699">
        <v>4.6193798457971398E-2</v>
      </c>
      <c r="G21" s="699">
        <v>1.81605742147593</v>
      </c>
      <c r="H21" s="699">
        <v>6.7275661693319604</v>
      </c>
      <c r="I21" s="699">
        <v>4.0603574657560697E-2</v>
      </c>
      <c r="J21" s="699">
        <v>1.8162887738259199</v>
      </c>
      <c r="K21" s="699">
        <v>3.8432993225257599</v>
      </c>
      <c r="L21" s="699">
        <v>4.2009177389294203</v>
      </c>
      <c r="M21" s="699">
        <v>4.6449433164375699E-2</v>
      </c>
      <c r="N21" s="699">
        <v>1.81534229846309</v>
      </c>
      <c r="O21" s="699">
        <v>4.5787352038264704</v>
      </c>
      <c r="P21" s="699">
        <v>4.6123845574105503E-2</v>
      </c>
      <c r="Q21" s="699">
        <v>1.8013088928911301</v>
      </c>
      <c r="R21" s="700">
        <v>2.9647995265889199E-2</v>
      </c>
    </row>
    <row r="22" spans="1:18">
      <c r="A22" s="187">
        <v>2005</v>
      </c>
      <c r="B22" s="698">
        <v>5.1515692325654499</v>
      </c>
      <c r="C22" s="699">
        <v>4.6302319432555999E-2</v>
      </c>
      <c r="D22" s="699">
        <v>1.82740493088617</v>
      </c>
      <c r="E22" s="699">
        <v>4.5271173170407897</v>
      </c>
      <c r="F22" s="699">
        <v>5.1220275386225797E-2</v>
      </c>
      <c r="G22" s="699">
        <v>1.82891757956879</v>
      </c>
      <c r="H22" s="699">
        <v>6.6095179259849903</v>
      </c>
      <c r="I22" s="699">
        <v>4.3646166729008999E-2</v>
      </c>
      <c r="J22" s="699">
        <v>1.8291534105830101</v>
      </c>
      <c r="K22" s="699">
        <v>3.8405094606435002</v>
      </c>
      <c r="L22" s="699">
        <v>3.9969465939864</v>
      </c>
      <c r="M22" s="699">
        <v>4.9679149707273398E-2</v>
      </c>
      <c r="N22" s="699">
        <v>1.8281943691123901</v>
      </c>
      <c r="O22" s="699">
        <v>4.1181231941773699</v>
      </c>
      <c r="P22" s="699">
        <v>5.01099719661703E-2</v>
      </c>
      <c r="Q22" s="699">
        <v>1.8135570956865199</v>
      </c>
      <c r="R22" s="700">
        <v>3.0575500677779401E-2</v>
      </c>
    </row>
    <row r="23" spans="1:18">
      <c r="A23" s="187">
        <v>2006</v>
      </c>
      <c r="B23" s="698">
        <v>4.9680964595429904</v>
      </c>
      <c r="C23" s="699">
        <v>4.9159004398442702E-2</v>
      </c>
      <c r="D23" s="699">
        <v>1.84177302265752</v>
      </c>
      <c r="E23" s="699">
        <v>4.4028389090803497</v>
      </c>
      <c r="F23" s="699">
        <v>5.6796573199996099E-2</v>
      </c>
      <c r="G23" s="699">
        <v>1.84367195446668</v>
      </c>
      <c r="H23" s="699">
        <v>6.49271425193397</v>
      </c>
      <c r="I23" s="699">
        <v>4.6812223555185203E-2</v>
      </c>
      <c r="J23" s="699">
        <v>1.8439903435293401</v>
      </c>
      <c r="K23" s="699">
        <v>3.79677042227779</v>
      </c>
      <c r="L23" s="699">
        <v>3.8220005837157802</v>
      </c>
      <c r="M23" s="699">
        <v>5.3043079437903998E-2</v>
      </c>
      <c r="N23" s="699">
        <v>1.8430051168941599</v>
      </c>
      <c r="O23" s="699">
        <v>3.7730761413380001</v>
      </c>
      <c r="P23" s="699">
        <v>5.46641637580349E-2</v>
      </c>
      <c r="Q23" s="699">
        <v>1.81786964269008</v>
      </c>
      <c r="R23" s="700">
        <v>4.4418462692353097E-2</v>
      </c>
    </row>
    <row r="24" spans="1:18">
      <c r="A24" s="187">
        <v>2007</v>
      </c>
      <c r="B24" s="698">
        <v>4.8092691459003802</v>
      </c>
      <c r="C24" s="699">
        <v>5.1435791723036597E-2</v>
      </c>
      <c r="D24" s="699">
        <v>1.8572925917607199</v>
      </c>
      <c r="E24" s="699">
        <v>4.2925147677549802</v>
      </c>
      <c r="F24" s="699">
        <v>6.0939983998424402E-2</v>
      </c>
      <c r="G24" s="699">
        <v>1.8592493588124701</v>
      </c>
      <c r="H24" s="699">
        <v>6.3568966235129798</v>
      </c>
      <c r="I24" s="699">
        <v>4.9688394323224097E-2</v>
      </c>
      <c r="J24" s="699">
        <v>1.85974210694804</v>
      </c>
      <c r="K24" s="699">
        <v>3.7603405937840901</v>
      </c>
      <c r="L24" s="699">
        <v>3.6877104004252801</v>
      </c>
      <c r="M24" s="699">
        <v>5.5771152726925698E-2</v>
      </c>
      <c r="N24" s="699">
        <v>1.85872560815729</v>
      </c>
      <c r="O24" s="699">
        <v>3.5341446608982201</v>
      </c>
      <c r="P24" s="699">
        <v>5.8561384886880001E-2</v>
      </c>
      <c r="Q24" s="699">
        <v>1.8310860138902001</v>
      </c>
      <c r="R24" s="700">
        <v>4.6389715407411998E-2</v>
      </c>
    </row>
    <row r="25" spans="1:18">
      <c r="A25" s="187">
        <v>2008</v>
      </c>
      <c r="B25" s="698">
        <v>4.7335170110099503</v>
      </c>
      <c r="C25" s="699">
        <v>5.2841487718719E-2</v>
      </c>
      <c r="D25" s="699">
        <v>1.87491495617982</v>
      </c>
      <c r="E25" s="699">
        <v>4.0907769776512497</v>
      </c>
      <c r="F25" s="699">
        <v>6.2816760608723501E-2</v>
      </c>
      <c r="G25" s="699">
        <v>1.877348051637</v>
      </c>
      <c r="H25" s="699">
        <v>6.2576921795334197</v>
      </c>
      <c r="I25" s="699">
        <v>5.2346440888936002E-2</v>
      </c>
      <c r="J25" s="699">
        <v>1.8775883530956801</v>
      </c>
      <c r="K25" s="699">
        <v>3.7321446547963801</v>
      </c>
      <c r="L25" s="699">
        <v>3.5956835995880199</v>
      </c>
      <c r="M25" s="699">
        <v>5.7612256014927997E-2</v>
      </c>
      <c r="N25" s="699">
        <v>1.8765491284170499</v>
      </c>
      <c r="O25" s="699">
        <v>3.3826992280766999</v>
      </c>
      <c r="P25" s="699">
        <v>6.0123734222846302E-2</v>
      </c>
      <c r="Q25" s="699">
        <v>1.84405821233582</v>
      </c>
      <c r="R25" s="700">
        <v>4.8206211099856802E-2</v>
      </c>
    </row>
    <row r="26" spans="1:18">
      <c r="A26" s="187">
        <v>2009</v>
      </c>
      <c r="B26" s="698">
        <v>4.65154839336103</v>
      </c>
      <c r="C26" s="699">
        <v>5.4019281285729803E-2</v>
      </c>
      <c r="D26" s="699">
        <v>1.89435369335231</v>
      </c>
      <c r="E26" s="699">
        <v>3.9640419612345799</v>
      </c>
      <c r="F26" s="699">
        <v>6.3949894840374402E-2</v>
      </c>
      <c r="G26" s="699">
        <v>1.8970580438820901</v>
      </c>
      <c r="H26" s="699">
        <v>6.1772576785471598</v>
      </c>
      <c r="I26" s="699">
        <v>5.4361125983563803E-2</v>
      </c>
      <c r="J26" s="699">
        <v>1.89739522238244</v>
      </c>
      <c r="K26" s="699">
        <v>3.6437589394061201</v>
      </c>
      <c r="L26" s="699">
        <v>3.4653406421074302</v>
      </c>
      <c r="M26" s="699">
        <v>5.8929812915607303E-2</v>
      </c>
      <c r="N26" s="699">
        <v>1.8963345616202301</v>
      </c>
      <c r="O26" s="699">
        <v>3.28841997380241</v>
      </c>
      <c r="P26" s="699">
        <v>6.08903639930495E-2</v>
      </c>
      <c r="Q26" s="699">
        <v>1.8560816775610101</v>
      </c>
      <c r="R26" s="700">
        <v>5.0296368424900303E-2</v>
      </c>
    </row>
    <row r="27" spans="1:18">
      <c r="A27" s="187">
        <v>2010</v>
      </c>
      <c r="B27" s="698">
        <v>4.6023502550425697</v>
      </c>
      <c r="C27" s="699">
        <v>5.4838442474451798E-2</v>
      </c>
      <c r="D27" s="699">
        <v>1.90484704159753</v>
      </c>
      <c r="E27" s="699">
        <v>3.8290955957584498</v>
      </c>
      <c r="F27" s="699">
        <v>6.4643083865288303E-2</v>
      </c>
      <c r="G27" s="699">
        <v>1.90751097030431</v>
      </c>
      <c r="H27" s="699">
        <v>6.1037719609726198</v>
      </c>
      <c r="I27" s="699">
        <v>5.5602538297397502E-2</v>
      </c>
      <c r="J27" s="699">
        <v>1.90786996449405</v>
      </c>
      <c r="K27" s="699">
        <v>3.56927319842594</v>
      </c>
      <c r="L27" s="699">
        <v>3.3510949805844401</v>
      </c>
      <c r="M27" s="699">
        <v>5.98525017492261E-2</v>
      </c>
      <c r="N27" s="699">
        <v>1.9068136463116601</v>
      </c>
      <c r="O27" s="699">
        <v>3.2375199926360398</v>
      </c>
      <c r="P27" s="699">
        <v>6.1163654122268402E-2</v>
      </c>
      <c r="Q27" s="699">
        <v>1.8776104621826999</v>
      </c>
      <c r="R27" s="700">
        <v>5.1997034135629401E-2</v>
      </c>
    </row>
    <row r="28" spans="1:18">
      <c r="A28" s="187">
        <v>2011</v>
      </c>
      <c r="B28" s="698">
        <v>4.5817894462170097</v>
      </c>
      <c r="C28" s="699">
        <v>5.5602530977393497E-2</v>
      </c>
      <c r="D28" s="699">
        <v>1.9163648974813301</v>
      </c>
      <c r="E28" s="699">
        <v>3.6735987261832301</v>
      </c>
      <c r="F28" s="699">
        <v>6.5122251558706795E-2</v>
      </c>
      <c r="G28" s="699">
        <v>1.9190937456733499</v>
      </c>
      <c r="H28" s="699">
        <v>6.14956303101222</v>
      </c>
      <c r="I28" s="699">
        <v>5.6376595811842102E-2</v>
      </c>
      <c r="J28" s="699">
        <v>1.91951957215035</v>
      </c>
      <c r="K28" s="699">
        <v>3.5088720417200099</v>
      </c>
      <c r="L28" s="699">
        <v>3.26601956549885</v>
      </c>
      <c r="M28" s="699">
        <v>6.0688436540388503E-2</v>
      </c>
      <c r="N28" s="699">
        <v>1.9184613170356799</v>
      </c>
      <c r="O28" s="699">
        <v>3.2135645454640902</v>
      </c>
      <c r="P28" s="699">
        <v>6.1337498819664597E-2</v>
      </c>
      <c r="Q28" s="699">
        <v>1.90639199026159</v>
      </c>
      <c r="R28" s="700">
        <v>5.4373796075275697E-2</v>
      </c>
    </row>
    <row r="29" spans="1:18">
      <c r="A29" s="187">
        <v>2012</v>
      </c>
      <c r="B29" s="698">
        <v>4.6272686176798299</v>
      </c>
      <c r="C29" s="699">
        <v>5.6363407276069602E-2</v>
      </c>
      <c r="D29" s="699">
        <v>1.9301640693848201</v>
      </c>
      <c r="E29" s="699">
        <v>3.58322823235188</v>
      </c>
      <c r="F29" s="699">
        <v>6.5596167906840905E-2</v>
      </c>
      <c r="G29" s="699">
        <v>1.9330225613545999</v>
      </c>
      <c r="H29" s="699">
        <v>6.0966825419955404</v>
      </c>
      <c r="I29" s="699">
        <v>5.7270718712313103E-2</v>
      </c>
      <c r="J29" s="699">
        <v>1.93355413704864</v>
      </c>
      <c r="K29" s="699">
        <v>3.4912996298529602</v>
      </c>
      <c r="L29" s="699">
        <v>3.2033717686446299</v>
      </c>
      <c r="M29" s="699">
        <v>6.1401990347069002E-2</v>
      </c>
      <c r="N29" s="699">
        <v>1.9325409049843201</v>
      </c>
      <c r="O29" s="699">
        <v>3.21155033865824</v>
      </c>
      <c r="P29" s="699">
        <v>6.1623018113983699E-2</v>
      </c>
      <c r="Q29" s="699">
        <v>1.92264450506391</v>
      </c>
      <c r="R29" s="700">
        <v>5.6869929745821599E-2</v>
      </c>
    </row>
    <row r="30" spans="1:18">
      <c r="A30" s="187">
        <v>2013</v>
      </c>
      <c r="B30" s="698">
        <v>4.5969190107220097</v>
      </c>
      <c r="C30" s="699">
        <v>5.7136656195709998E-2</v>
      </c>
      <c r="D30" s="699">
        <v>1.94344759771061</v>
      </c>
      <c r="E30" s="699">
        <v>3.4609836817267001</v>
      </c>
      <c r="F30" s="699">
        <v>6.6016038023846701E-2</v>
      </c>
      <c r="G30" s="699">
        <v>1.94660131722874</v>
      </c>
      <c r="H30" s="699">
        <v>6.1514610785338997</v>
      </c>
      <c r="I30" s="699">
        <v>5.8213083107411898E-2</v>
      </c>
      <c r="J30" s="699">
        <v>1.94743136253297</v>
      </c>
      <c r="K30" s="699">
        <v>3.47983078635249</v>
      </c>
      <c r="L30" s="699">
        <v>3.1459327730268898</v>
      </c>
      <c r="M30" s="699">
        <v>6.2016709136784497E-2</v>
      </c>
      <c r="N30" s="699">
        <v>1.9463857521963599</v>
      </c>
      <c r="O30" s="699">
        <v>3.2142755593296299</v>
      </c>
      <c r="P30" s="699">
        <v>6.1871895252771203E-2</v>
      </c>
      <c r="Q30" s="699">
        <v>1.9369458540081499</v>
      </c>
      <c r="R30" s="700">
        <v>5.8816457681816398E-2</v>
      </c>
    </row>
    <row r="31" spans="1:18">
      <c r="A31" s="187">
        <v>2014</v>
      </c>
      <c r="B31" s="698">
        <v>4.5907245524560301</v>
      </c>
      <c r="C31" s="699">
        <v>5.7912550356492599E-2</v>
      </c>
      <c r="D31" s="699">
        <v>1.95832243653117</v>
      </c>
      <c r="E31" s="699">
        <v>3.3657454159673201</v>
      </c>
      <c r="F31" s="699">
        <v>6.6436581046286997E-2</v>
      </c>
      <c r="G31" s="699">
        <v>1.9621985834739499</v>
      </c>
      <c r="H31" s="699">
        <v>6.1018767267577196</v>
      </c>
      <c r="I31" s="699">
        <v>5.93024548652464E-2</v>
      </c>
      <c r="J31" s="699">
        <v>1.9624349954561799</v>
      </c>
      <c r="K31" s="699">
        <v>3.3684166762834802</v>
      </c>
      <c r="L31" s="699">
        <v>3.0957090835763799</v>
      </c>
      <c r="M31" s="699">
        <v>6.26602800462632E-2</v>
      </c>
      <c r="N31" s="699">
        <v>1.9613583299382999</v>
      </c>
      <c r="O31" s="699">
        <v>3.2242713425891099</v>
      </c>
      <c r="P31" s="699">
        <v>6.2172145035397301E-2</v>
      </c>
      <c r="Q31" s="699">
        <v>1.95090920241674</v>
      </c>
      <c r="R31" s="700">
        <v>6.0361742267467398E-2</v>
      </c>
    </row>
    <row r="32" spans="1:18">
      <c r="A32" s="187">
        <v>2015</v>
      </c>
      <c r="B32" s="698">
        <v>4.6111820802817496</v>
      </c>
      <c r="C32" s="699">
        <v>5.7756968262988498E-2</v>
      </c>
      <c r="D32" s="699">
        <v>1.9706285608296199</v>
      </c>
      <c r="E32" s="699">
        <v>3.2833543094742601</v>
      </c>
      <c r="F32" s="699">
        <v>6.5342093269596904E-2</v>
      </c>
      <c r="G32" s="699">
        <v>1.9746207408876899</v>
      </c>
      <c r="H32" s="699">
        <v>6.0807972355068598</v>
      </c>
      <c r="I32" s="699">
        <v>5.9856923447681502E-2</v>
      </c>
      <c r="J32" s="699">
        <v>1.97519533819643</v>
      </c>
      <c r="K32" s="699">
        <v>3.2546110440326901</v>
      </c>
      <c r="L32" s="699">
        <v>3.0631480313767998</v>
      </c>
      <c r="M32" s="699">
        <v>6.2686902542119699E-2</v>
      </c>
      <c r="N32" s="699">
        <v>1.9741112061611601</v>
      </c>
      <c r="O32" s="699">
        <v>3.2376397776200099</v>
      </c>
      <c r="P32" s="699">
        <v>6.1566425846557603E-2</v>
      </c>
      <c r="Q32" s="699">
        <v>1.95678030149506</v>
      </c>
      <c r="R32" s="700">
        <v>5.97782576985387E-2</v>
      </c>
    </row>
    <row r="33" spans="1:18">
      <c r="A33" s="187">
        <v>2016</v>
      </c>
      <c r="B33" s="698">
        <v>4.6475821489388904</v>
      </c>
      <c r="C33" s="699">
        <v>5.6778328306586197E-2</v>
      </c>
      <c r="D33" s="699">
        <v>1.9836272147069101</v>
      </c>
      <c r="E33" s="699">
        <v>3.2239789144075202</v>
      </c>
      <c r="F33" s="699">
        <v>6.28297144159706E-2</v>
      </c>
      <c r="G33" s="699">
        <v>1.9880115629685899</v>
      </c>
      <c r="H33" s="699">
        <v>6.0371498527136902</v>
      </c>
      <c r="I33" s="699">
        <v>5.9559957048952603E-2</v>
      </c>
      <c r="J33" s="699">
        <v>1.98886771087903</v>
      </c>
      <c r="K33" s="699">
        <v>3.1442287731341101</v>
      </c>
      <c r="L33" s="699">
        <v>3.0288115118524002</v>
      </c>
      <c r="M33" s="699">
        <v>6.1888940434081899E-2</v>
      </c>
      <c r="N33" s="699">
        <v>1.9877798848133601</v>
      </c>
      <c r="O33" s="699">
        <v>3.2536385453106198</v>
      </c>
      <c r="P33" s="699">
        <v>5.9506530719968899E-2</v>
      </c>
      <c r="Q33" s="699">
        <v>1.9645087152693901</v>
      </c>
      <c r="R33" s="700">
        <v>5.7776944500092298E-2</v>
      </c>
    </row>
    <row r="34" spans="1:18">
      <c r="A34" s="187">
        <v>2017</v>
      </c>
      <c r="B34" s="698">
        <v>4.6881445380311302</v>
      </c>
      <c r="C34" s="699">
        <v>5.5861203692610398E-2</v>
      </c>
      <c r="D34" s="699">
        <v>1.9987566778052701</v>
      </c>
      <c r="E34" s="699">
        <v>3.1791717447352399</v>
      </c>
      <c r="F34" s="699">
        <v>6.0439161446689697E-2</v>
      </c>
      <c r="G34" s="699">
        <v>2.0035451824383999</v>
      </c>
      <c r="H34" s="699">
        <v>6.0216893064017398</v>
      </c>
      <c r="I34" s="699">
        <v>5.9265104429375201E-2</v>
      </c>
      <c r="J34" s="699">
        <v>2.0046510212423998</v>
      </c>
      <c r="K34" s="699">
        <v>3.0320888329105098</v>
      </c>
      <c r="L34" s="699">
        <v>3.0069453369947401</v>
      </c>
      <c r="M34" s="699">
        <v>6.1202112493149302E-2</v>
      </c>
      <c r="N34" s="699">
        <v>2.0035393095515301</v>
      </c>
      <c r="O34" s="699">
        <v>3.2717817614700699</v>
      </c>
      <c r="P34" s="699">
        <v>5.7529764384543297E-2</v>
      </c>
      <c r="Q34" s="699">
        <v>1.97650353296225</v>
      </c>
      <c r="R34" s="700">
        <v>5.6208687230448202E-2</v>
      </c>
    </row>
    <row r="35" spans="1:18">
      <c r="A35" s="187">
        <v>2018</v>
      </c>
      <c r="B35" s="698">
        <v>4.8254396281677598</v>
      </c>
      <c r="C35" s="699">
        <v>5.4968593798089598E-2</v>
      </c>
      <c r="D35" s="699">
        <v>2.0127233589333802</v>
      </c>
      <c r="E35" s="699">
        <v>3.1871144091574801</v>
      </c>
      <c r="F35" s="699">
        <v>5.8270259100447301E-2</v>
      </c>
      <c r="G35" s="699">
        <v>2.0184263509946301</v>
      </c>
      <c r="H35" s="699">
        <v>5.9903313591579304</v>
      </c>
      <c r="I35" s="699">
        <v>5.8953533468989003E-2</v>
      </c>
      <c r="J35" s="699">
        <v>2.0195610049877799</v>
      </c>
      <c r="K35" s="699">
        <v>2.9474257483435</v>
      </c>
      <c r="L35" s="699">
        <v>3.0192478621667602</v>
      </c>
      <c r="M35" s="699">
        <v>6.05415375442745E-2</v>
      </c>
      <c r="N35" s="699">
        <v>2.0184108016370699</v>
      </c>
      <c r="O35" s="699">
        <v>3.2967588899876898</v>
      </c>
      <c r="P35" s="699">
        <v>5.5924787520572103E-2</v>
      </c>
      <c r="Q35" s="699">
        <v>1.97633598911569</v>
      </c>
      <c r="R35" s="700">
        <v>5.4550689016693903E-2</v>
      </c>
    </row>
    <row r="36" spans="1:18">
      <c r="A36" s="187">
        <v>2019</v>
      </c>
      <c r="B36" s="698">
        <v>4.6216200554016096</v>
      </c>
      <c r="C36" s="699">
        <v>5.4072154594963E-2</v>
      </c>
      <c r="D36" s="699">
        <v>2.0268910225303798</v>
      </c>
      <c r="E36" s="699">
        <v>3.0064706809811699</v>
      </c>
      <c r="F36" s="699">
        <v>5.6216394091525602E-2</v>
      </c>
      <c r="G36" s="699">
        <v>2.0331417410182602</v>
      </c>
      <c r="H36" s="699">
        <v>5.6684855604279596</v>
      </c>
      <c r="I36" s="699">
        <v>5.86838446107317E-2</v>
      </c>
      <c r="J36" s="699">
        <v>2.03441992539544</v>
      </c>
      <c r="K36" s="699">
        <v>2.72895286107424</v>
      </c>
      <c r="L36" s="699">
        <v>2.8636977071671499</v>
      </c>
      <c r="M36" s="699">
        <v>5.9875399245773502E-2</v>
      </c>
      <c r="N36" s="699">
        <v>2.0332176139138398</v>
      </c>
      <c r="O36" s="699">
        <v>3.1581151256727402</v>
      </c>
      <c r="P36" s="699">
        <v>5.4336556221174899E-2</v>
      </c>
      <c r="Q36" s="699">
        <v>1.97994023743763</v>
      </c>
      <c r="R36" s="700">
        <v>5.3309398977550798E-2</v>
      </c>
    </row>
    <row r="37" spans="1:18">
      <c r="A37" s="187">
        <v>2020</v>
      </c>
      <c r="B37" s="698">
        <v>4.6068607948204203</v>
      </c>
      <c r="C37" s="699">
        <v>5.3361118838585103E-2</v>
      </c>
      <c r="D37" s="699">
        <v>2.04071352935761</v>
      </c>
      <c r="E37" s="699">
        <v>2.97823885008094</v>
      </c>
      <c r="F37" s="699">
        <v>5.4631391241575102E-2</v>
      </c>
      <c r="G37" s="699">
        <v>2.0472453536098998</v>
      </c>
      <c r="H37" s="699">
        <v>5.6381499287524903</v>
      </c>
      <c r="I37" s="699">
        <v>5.8522831224486399E-2</v>
      </c>
      <c r="J37" s="699">
        <v>2.0488157808339</v>
      </c>
      <c r="K37" s="699">
        <v>2.64910721394889</v>
      </c>
      <c r="L37" s="699">
        <v>2.8571476334741499</v>
      </c>
      <c r="M37" s="699">
        <v>5.9420335063073801E-2</v>
      </c>
      <c r="N37" s="699">
        <v>2.0475708097643799</v>
      </c>
      <c r="O37" s="699">
        <v>3.1781831312692401</v>
      </c>
      <c r="P37" s="699">
        <v>5.3191502001709003E-2</v>
      </c>
      <c r="Q37" s="699">
        <v>1.9899838190010199</v>
      </c>
      <c r="R37" s="700">
        <v>5.1713838309349898E-2</v>
      </c>
    </row>
    <row r="38" spans="1:18">
      <c r="A38" s="187">
        <v>2021</v>
      </c>
      <c r="B38" s="698">
        <v>4.6293506128022903</v>
      </c>
      <c r="C38" s="699">
        <v>5.2032152793265098E-2</v>
      </c>
      <c r="D38" s="699">
        <v>2.0400363487715101</v>
      </c>
      <c r="E38" s="699">
        <v>2.9541412897420201</v>
      </c>
      <c r="F38" s="699">
        <v>5.3001574719231899E-2</v>
      </c>
      <c r="G38" s="699">
        <v>2.0465819653450699</v>
      </c>
      <c r="H38" s="699">
        <v>5.6367480012458397</v>
      </c>
      <c r="I38" s="699">
        <v>5.6892105935288102E-2</v>
      </c>
      <c r="J38" s="699">
        <v>2.04764204051473</v>
      </c>
      <c r="K38" s="699">
        <v>2.58129313263959</v>
      </c>
      <c r="L38" s="699">
        <v>2.8614598187867801</v>
      </c>
      <c r="M38" s="699">
        <v>5.8651918951390901E-2</v>
      </c>
      <c r="N38" s="699">
        <v>2.0464420908738501</v>
      </c>
      <c r="O38" s="699">
        <v>3.1983948861484102</v>
      </c>
      <c r="P38" s="699">
        <v>5.16920790161427E-2</v>
      </c>
      <c r="Q38" s="699">
        <v>2.0000842254140099</v>
      </c>
      <c r="R38" s="700">
        <v>4.64652778542183E-2</v>
      </c>
    </row>
    <row r="39" spans="1:18">
      <c r="A39" s="187">
        <v>2022</v>
      </c>
      <c r="B39" s="698">
        <v>4.6332051981160403</v>
      </c>
      <c r="C39" s="699">
        <v>5.1063810773465702E-2</v>
      </c>
      <c r="D39" s="699">
        <v>2.0436594948801798</v>
      </c>
      <c r="E39" s="699">
        <v>2.9291056862143501</v>
      </c>
      <c r="F39" s="699">
        <v>5.0505998695905101E-2</v>
      </c>
      <c r="G39" s="699">
        <v>2.05042288999429</v>
      </c>
      <c r="H39" s="699">
        <v>5.70956359125584</v>
      </c>
      <c r="I39" s="699">
        <v>5.4843040107594797E-2</v>
      </c>
      <c r="J39" s="699">
        <v>2.0516375043612398</v>
      </c>
      <c r="K39" s="699">
        <v>2.5179622990202302</v>
      </c>
      <c r="L39" s="699">
        <v>2.8545134671967101</v>
      </c>
      <c r="M39" s="699">
        <v>5.8117988812432103E-2</v>
      </c>
      <c r="N39" s="699">
        <v>2.0504086248426598</v>
      </c>
      <c r="O39" s="699">
        <v>3.21644853157966</v>
      </c>
      <c r="P39" s="699">
        <v>5.0131704919657398E-2</v>
      </c>
      <c r="Q39" s="699">
        <v>2.0016823854566601</v>
      </c>
      <c r="R39" s="700">
        <v>4.2588816497034901E-2</v>
      </c>
    </row>
    <row r="40" spans="1:18">
      <c r="A40" s="187">
        <v>2023</v>
      </c>
      <c r="B40" s="698">
        <v>4.6462858773931499</v>
      </c>
      <c r="C40" s="699">
        <v>5.0068855231087298E-2</v>
      </c>
      <c r="D40" s="699">
        <v>2.0473639952060299</v>
      </c>
      <c r="E40" s="699">
        <v>2.8867175763899402</v>
      </c>
      <c r="F40" s="699">
        <v>4.81518518713537E-2</v>
      </c>
      <c r="G40" s="699">
        <v>2.0550639757398299</v>
      </c>
      <c r="H40" s="699">
        <v>5.71783265720578</v>
      </c>
      <c r="I40" s="699">
        <v>5.2354429297296098E-2</v>
      </c>
      <c r="J40" s="699">
        <v>2.0558129531205198</v>
      </c>
      <c r="K40" s="699">
        <v>2.4619573048580801</v>
      </c>
      <c r="L40" s="699">
        <v>2.83238715293112</v>
      </c>
      <c r="M40" s="699">
        <v>5.7477116604702803E-2</v>
      </c>
      <c r="N40" s="699">
        <v>2.0545845350627698</v>
      </c>
      <c r="O40" s="699">
        <v>3.23282690302874</v>
      </c>
      <c r="P40" s="699">
        <v>4.8600950662015703E-2</v>
      </c>
      <c r="Q40" s="699">
        <v>2.0028583810150802</v>
      </c>
      <c r="R40" s="700">
        <v>3.8929543345625997E-2</v>
      </c>
    </row>
    <row r="41" spans="1:18">
      <c r="A41" s="187">
        <v>2024</v>
      </c>
      <c r="B41" s="698">
        <v>4.6711513781113103</v>
      </c>
      <c r="C41" s="699">
        <v>4.8771657570922403E-2</v>
      </c>
      <c r="D41" s="699">
        <v>2.0505418141518401</v>
      </c>
      <c r="E41" s="699">
        <v>2.8349026550718399</v>
      </c>
      <c r="F41" s="699">
        <v>4.6012474177655298E-2</v>
      </c>
      <c r="G41" s="699">
        <v>2.0585033944220199</v>
      </c>
      <c r="H41" s="699">
        <v>5.7260608365477497</v>
      </c>
      <c r="I41" s="699">
        <v>4.9701897399310802E-2</v>
      </c>
      <c r="J41" s="699">
        <v>2.0594832545448001</v>
      </c>
      <c r="K41" s="699">
        <v>2.4214344170389599</v>
      </c>
      <c r="L41" s="699">
        <v>2.8064830214081899</v>
      </c>
      <c r="M41" s="699">
        <v>5.6616831261613397E-2</v>
      </c>
      <c r="N41" s="699">
        <v>2.0582662697471701</v>
      </c>
      <c r="O41" s="699">
        <v>3.2493663618231801</v>
      </c>
      <c r="P41" s="699">
        <v>4.7111584247416002E-2</v>
      </c>
      <c r="Q41" s="699">
        <v>2.0042924477773698</v>
      </c>
      <c r="R41" s="700">
        <v>3.5240562894782501E-2</v>
      </c>
    </row>
    <row r="42" spans="1:18">
      <c r="A42" s="1107"/>
      <c r="B42" s="1154"/>
      <c r="C42" s="242"/>
      <c r="D42" s="242"/>
      <c r="E42" s="242"/>
      <c r="F42" s="242"/>
      <c r="G42" s="242"/>
      <c r="H42" s="242"/>
      <c r="I42" s="242"/>
      <c r="J42" s="242"/>
      <c r="K42" s="242"/>
      <c r="L42" s="242"/>
      <c r="M42" s="242"/>
      <c r="N42" s="242"/>
      <c r="O42" s="242"/>
      <c r="P42" s="242"/>
      <c r="Q42" s="242"/>
      <c r="R42" s="1155"/>
    </row>
    <row r="43" spans="1:18">
      <c r="A43" s="12" t="s">
        <v>372</v>
      </c>
      <c r="B43" s="12" t="s">
        <v>2248</v>
      </c>
    </row>
  </sheetData>
  <mergeCells count="6">
    <mergeCell ref="E3:G3"/>
    <mergeCell ref="O3:Q3"/>
    <mergeCell ref="A1:C1"/>
    <mergeCell ref="B3:D3"/>
    <mergeCell ref="H3:J3"/>
    <mergeCell ref="L3:N3"/>
  </mergeCells>
  <hyperlinks>
    <hyperlink ref="A1" location="Contents!A1" display="To table of contents" xr:uid="{8757C41F-F661-428F-85F4-D2C3A740113C}"/>
  </hyperlinks>
  <pageMargins left="0.75" right="0.75" top="1" bottom="1" header="0.5" footer="0.5"/>
  <pageSetup paperSize="9" scale="91" orientation="landscape" r:id="rId1"/>
  <headerFooter alignWithMargins="0"/>
  <customProperties>
    <customPr name="EpmWorksheetKeyString_GU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9FFB-AE2E-46C4-9110-42FF863A4C5D}">
  <sheetPr codeName="Blad70">
    <tabColor rgb="FF00B050"/>
  </sheetPr>
  <dimension ref="A1:R43"/>
  <sheetViews>
    <sheetView zoomScaleNormal="100" workbookViewId="0">
      <selection activeCell="A2" sqref="A2"/>
    </sheetView>
  </sheetViews>
  <sheetFormatPr defaultColWidth="10.6640625" defaultRowHeight="12.75"/>
  <cols>
    <col min="1" max="1" width="26.1640625" style="12" customWidth="1"/>
    <col min="2" max="10" width="13" style="12" customWidth="1"/>
    <col min="11" max="11" width="13.5" style="12" bestFit="1" customWidth="1"/>
    <col min="12" max="17" width="12.33203125" style="12" customWidth="1"/>
    <col min="18" max="18" width="22" style="12" bestFit="1" customWidth="1"/>
    <col min="19" max="16384" width="10.6640625" style="12"/>
  </cols>
  <sheetData>
    <row r="1" spans="1:18" ht="30.75" customHeight="1">
      <c r="A1" s="1869" t="s">
        <v>10</v>
      </c>
      <c r="B1" s="1869"/>
    </row>
    <row r="2" spans="1:18" ht="20.25">
      <c r="A2" s="134" t="s">
        <v>2249</v>
      </c>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c r="A4" s="16"/>
      <c r="B4" s="204" t="s">
        <v>245</v>
      </c>
      <c r="C4" s="296" t="s">
        <v>331</v>
      </c>
      <c r="D4" s="1454" t="s">
        <v>33</v>
      </c>
      <c r="E4" s="1799" t="s">
        <v>245</v>
      </c>
      <c r="F4" s="689" t="s">
        <v>331</v>
      </c>
      <c r="G4" s="1454" t="s">
        <v>33</v>
      </c>
      <c r="H4" s="1799" t="s">
        <v>245</v>
      </c>
      <c r="I4" s="689" t="s">
        <v>331</v>
      </c>
      <c r="J4" s="1454" t="s">
        <v>33</v>
      </c>
      <c r="K4" s="204" t="s">
        <v>245</v>
      </c>
      <c r="L4" s="1799" t="s">
        <v>245</v>
      </c>
      <c r="M4" s="689" t="s">
        <v>331</v>
      </c>
      <c r="N4" s="1454" t="s">
        <v>33</v>
      </c>
      <c r="O4" s="204" t="s">
        <v>245</v>
      </c>
      <c r="P4" s="296" t="s">
        <v>331</v>
      </c>
      <c r="Q4" s="689" t="s">
        <v>33</v>
      </c>
      <c r="R4" s="590" t="s">
        <v>331</v>
      </c>
    </row>
    <row r="5" spans="1:18">
      <c r="A5" s="1794"/>
      <c r="B5" s="1801" t="s">
        <v>2250</v>
      </c>
      <c r="C5" s="239"/>
      <c r="D5" s="239"/>
      <c r="E5" s="239"/>
      <c r="F5" s="239"/>
      <c r="G5" s="239"/>
      <c r="H5" s="239"/>
      <c r="I5" s="239"/>
      <c r="J5" s="239"/>
      <c r="K5" s="239"/>
      <c r="L5" s="239"/>
      <c r="M5" s="239"/>
      <c r="N5" s="239"/>
      <c r="O5" s="239"/>
      <c r="P5" s="239"/>
      <c r="Q5" s="239"/>
      <c r="R5" s="1453"/>
    </row>
    <row r="6" spans="1:18">
      <c r="A6" s="17"/>
      <c r="B6" s="16"/>
      <c r="R6" s="19"/>
    </row>
    <row r="7" spans="1:18">
      <c r="A7" s="187">
        <v>1990</v>
      </c>
      <c r="B7" s="294">
        <v>3.4477719436739598</v>
      </c>
      <c r="C7" s="295">
        <v>6.9778040585667203</v>
      </c>
      <c r="D7" s="295">
        <v>11.659129394563401</v>
      </c>
      <c r="E7" s="295">
        <v>2.8503933958742502</v>
      </c>
      <c r="F7" s="295">
        <v>6.9593501235771695</v>
      </c>
      <c r="G7" s="295">
        <v>11.674425880461799</v>
      </c>
      <c r="H7" s="295">
        <v>5.3254506862077395</v>
      </c>
      <c r="I7" s="295">
        <v>5.7505546071570599</v>
      </c>
      <c r="J7" s="295">
        <v>11.677221295754899</v>
      </c>
      <c r="K7" s="295">
        <v>2.6889682336374801</v>
      </c>
      <c r="L7" s="295">
        <v>2.6701801570593</v>
      </c>
      <c r="M7" s="295">
        <v>6.7758251421849804</v>
      </c>
      <c r="N7" s="295">
        <v>11.675362892337201</v>
      </c>
      <c r="O7" s="295">
        <v>1.7869231153007501</v>
      </c>
      <c r="P7" s="295">
        <v>7.0299170353697003</v>
      </c>
      <c r="Q7" s="295">
        <v>11.018139437374499</v>
      </c>
      <c r="R7" s="604">
        <v>6.9299228935531998</v>
      </c>
    </row>
    <row r="8" spans="1:18">
      <c r="A8" s="187">
        <v>1991</v>
      </c>
      <c r="B8" s="294">
        <v>3.51483341173381</v>
      </c>
      <c r="C8" s="295">
        <v>7.0374322394640503</v>
      </c>
      <c r="D8" s="295">
        <v>11.7847403683396</v>
      </c>
      <c r="E8" s="295">
        <v>2.9053714869272098</v>
      </c>
      <c r="F8" s="295">
        <v>7.0133592765818493</v>
      </c>
      <c r="G8" s="295">
        <v>11.7948456882008</v>
      </c>
      <c r="H8" s="295">
        <v>5.3456718893965895</v>
      </c>
      <c r="I8" s="295">
        <v>5.8658769350761393</v>
      </c>
      <c r="J8" s="295">
        <v>11.7980149694195</v>
      </c>
      <c r="K8" s="295">
        <v>2.7102268579397601</v>
      </c>
      <c r="L8" s="295">
        <v>2.6845044975181098</v>
      </c>
      <c r="M8" s="295">
        <v>6.8364357542458807</v>
      </c>
      <c r="N8" s="295">
        <v>11.794998047754499</v>
      </c>
      <c r="O8" s="295">
        <v>1.79649719639205</v>
      </c>
      <c r="P8" s="295">
        <v>7.08858210652172</v>
      </c>
      <c r="Q8" s="295">
        <v>11.322177254008</v>
      </c>
      <c r="R8" s="604">
        <v>6.9320897771939798</v>
      </c>
    </row>
    <row r="9" spans="1:18">
      <c r="A9" s="187">
        <v>1992</v>
      </c>
      <c r="B9" s="294">
        <v>3.52075982261757</v>
      </c>
      <c r="C9" s="295">
        <v>7.0827654898741796</v>
      </c>
      <c r="D9" s="295">
        <v>11.86652526622</v>
      </c>
      <c r="E9" s="295">
        <v>2.9506598534306399</v>
      </c>
      <c r="F9" s="295">
        <v>7.0767526691226195</v>
      </c>
      <c r="G9" s="295">
        <v>11.87592931883</v>
      </c>
      <c r="H9" s="295">
        <v>5.3722420249276794</v>
      </c>
      <c r="I9" s="295">
        <v>5.9587590584201902</v>
      </c>
      <c r="J9" s="295">
        <v>11.878302204225699</v>
      </c>
      <c r="K9" s="295">
        <v>2.73396690077116</v>
      </c>
      <c r="L9" s="295">
        <v>2.6966568377194799</v>
      </c>
      <c r="M9" s="295">
        <v>6.8930751192418098</v>
      </c>
      <c r="N9" s="295">
        <v>11.874285897498901</v>
      </c>
      <c r="O9" s="295">
        <v>1.8068093567388699</v>
      </c>
      <c r="P9" s="295">
        <v>7.1478907077239304</v>
      </c>
      <c r="Q9" s="295">
        <v>11.4177178028706</v>
      </c>
      <c r="R9" s="604">
        <v>7.0064636656816006</v>
      </c>
    </row>
    <row r="10" spans="1:18">
      <c r="A10" s="187">
        <v>1993</v>
      </c>
      <c r="B10" s="294">
        <v>3.5381603709751999</v>
      </c>
      <c r="C10" s="295">
        <v>7.1372314856511201</v>
      </c>
      <c r="D10" s="295">
        <v>11.946033534702499</v>
      </c>
      <c r="E10" s="295">
        <v>3.0264593185912299</v>
      </c>
      <c r="F10" s="295">
        <v>7.1448808015248799</v>
      </c>
      <c r="G10" s="295">
        <v>11.955071801170499</v>
      </c>
      <c r="H10" s="295">
        <v>5.3830639770757296</v>
      </c>
      <c r="I10" s="295">
        <v>6.0376250730797798</v>
      </c>
      <c r="J10" s="295">
        <v>11.956772577430801</v>
      </c>
      <c r="K10" s="295">
        <v>2.75751367649156</v>
      </c>
      <c r="L10" s="295">
        <v>2.7002574268836801</v>
      </c>
      <c r="M10" s="295">
        <v>6.9546800659974499</v>
      </c>
      <c r="N10" s="295">
        <v>11.952187630582101</v>
      </c>
      <c r="O10" s="295">
        <v>1.8198326369397499</v>
      </c>
      <c r="P10" s="295">
        <v>7.21444002960639</v>
      </c>
      <c r="Q10" s="295">
        <v>11.598689839173899</v>
      </c>
      <c r="R10" s="604">
        <v>7.0105859599768596</v>
      </c>
    </row>
    <row r="11" spans="1:18">
      <c r="A11" s="187">
        <v>1994</v>
      </c>
      <c r="B11" s="294">
        <v>3.54843467342182</v>
      </c>
      <c r="C11" s="295">
        <v>7.1746311163560499</v>
      </c>
      <c r="D11" s="295">
        <v>12.022774449917799</v>
      </c>
      <c r="E11" s="295">
        <v>3.1629163560376301</v>
      </c>
      <c r="F11" s="295">
        <v>7.20695907391059</v>
      </c>
      <c r="G11" s="295">
        <v>12.0314228799611</v>
      </c>
      <c r="H11" s="295">
        <v>5.3959718965834904</v>
      </c>
      <c r="I11" s="295">
        <v>6.1005575857684002</v>
      </c>
      <c r="J11" s="295">
        <v>12.032698218218899</v>
      </c>
      <c r="K11" s="295">
        <v>2.7808532974132003</v>
      </c>
      <c r="L11" s="295">
        <v>2.6976776296162002</v>
      </c>
      <c r="M11" s="295">
        <v>7.0005668857317893</v>
      </c>
      <c r="N11" s="295">
        <v>12.027653980555399</v>
      </c>
      <c r="O11" s="295">
        <v>1.8351378318482399</v>
      </c>
      <c r="P11" s="295">
        <v>7.2701203289642296</v>
      </c>
      <c r="Q11" s="295">
        <v>11.637675089581599</v>
      </c>
      <c r="R11" s="604">
        <v>7.0163390585213801</v>
      </c>
    </row>
    <row r="12" spans="1:18">
      <c r="A12" s="187">
        <v>1995</v>
      </c>
      <c r="B12" s="294">
        <v>3.5722110786152603</v>
      </c>
      <c r="C12" s="295">
        <v>7.2189129437317998</v>
      </c>
      <c r="D12" s="295">
        <v>12.101260420757201</v>
      </c>
      <c r="E12" s="295">
        <v>3.1427277668728499</v>
      </c>
      <c r="F12" s="295">
        <v>7.2658816896844796</v>
      </c>
      <c r="G12" s="295">
        <v>12.110850197890899</v>
      </c>
      <c r="H12" s="295">
        <v>5.4150618818677803</v>
      </c>
      <c r="I12" s="295">
        <v>6.1872408654196702</v>
      </c>
      <c r="J12" s="295">
        <v>12.111982019394601</v>
      </c>
      <c r="K12" s="295">
        <v>2.8039746685692402</v>
      </c>
      <c r="L12" s="295">
        <v>2.70032285173248</v>
      </c>
      <c r="M12" s="295">
        <v>7.0579761557196701</v>
      </c>
      <c r="N12" s="295">
        <v>12.106196096467899</v>
      </c>
      <c r="O12" s="295">
        <v>1.84834198026703</v>
      </c>
      <c r="P12" s="295">
        <v>7.3270810153306902</v>
      </c>
      <c r="Q12" s="295">
        <v>11.6467646672188</v>
      </c>
      <c r="R12" s="604">
        <v>7.0246444232470902</v>
      </c>
    </row>
    <row r="13" spans="1:18">
      <c r="A13" s="187">
        <v>1996</v>
      </c>
      <c r="B13" s="294">
        <v>3.6775505792212799</v>
      </c>
      <c r="C13" s="295">
        <v>7.2760914572364701</v>
      </c>
      <c r="D13" s="295">
        <v>12.1985151291069</v>
      </c>
      <c r="E13" s="295">
        <v>3.19054781554589</v>
      </c>
      <c r="F13" s="295">
        <v>7.3351279246984395</v>
      </c>
      <c r="G13" s="295">
        <v>12.2089551782926</v>
      </c>
      <c r="H13" s="295">
        <v>5.4558298175358706</v>
      </c>
      <c r="I13" s="295">
        <v>6.3383773948351898</v>
      </c>
      <c r="J13" s="295">
        <v>12.209877174536201</v>
      </c>
      <c r="K13" s="295">
        <v>2.82686829974033</v>
      </c>
      <c r="L13" s="295">
        <v>2.7168378461129596</v>
      </c>
      <c r="M13" s="295">
        <v>7.1475805195902806</v>
      </c>
      <c r="N13" s="295">
        <v>12.2034863197786</v>
      </c>
      <c r="O13" s="295">
        <v>1.8634226417786399</v>
      </c>
      <c r="P13" s="295">
        <v>7.3887958773314102</v>
      </c>
      <c r="Q13" s="295">
        <v>11.765769704669699</v>
      </c>
      <c r="R13" s="604">
        <v>7.0396862611518802</v>
      </c>
    </row>
    <row r="14" spans="1:18">
      <c r="A14" s="187">
        <v>1997</v>
      </c>
      <c r="B14" s="294">
        <v>3.6897474279835101</v>
      </c>
      <c r="C14" s="295">
        <v>7.3332005907895699</v>
      </c>
      <c r="D14" s="295">
        <v>12.3012193851328</v>
      </c>
      <c r="E14" s="295">
        <v>3.2153177888889499</v>
      </c>
      <c r="F14" s="295">
        <v>7.40459447104557</v>
      </c>
      <c r="G14" s="295">
        <v>12.3120263631518</v>
      </c>
      <c r="H14" s="295">
        <v>5.4750425083821499</v>
      </c>
      <c r="I14" s="295">
        <v>6.4650356110923797</v>
      </c>
      <c r="J14" s="295">
        <v>12.3126902027618</v>
      </c>
      <c r="K14" s="295">
        <v>2.8495560001079401</v>
      </c>
      <c r="L14" s="295">
        <v>2.7262416205081199</v>
      </c>
      <c r="M14" s="295">
        <v>7.2207299742939899</v>
      </c>
      <c r="N14" s="295">
        <v>12.3058510453517</v>
      </c>
      <c r="O14" s="295">
        <v>1.8754498102880599</v>
      </c>
      <c r="P14" s="295">
        <v>7.4503829585633996</v>
      </c>
      <c r="Q14" s="295">
        <v>11.8826290318967</v>
      </c>
      <c r="R14" s="604">
        <v>7.1100694640818798</v>
      </c>
    </row>
    <row r="15" spans="1:18">
      <c r="A15" s="187">
        <v>1998</v>
      </c>
      <c r="B15" s="294">
        <v>3.71950284692615</v>
      </c>
      <c r="C15" s="295">
        <v>7.3839523228639807</v>
      </c>
      <c r="D15" s="295">
        <v>12.411590743854299</v>
      </c>
      <c r="E15" s="295">
        <v>3.25940748715372</v>
      </c>
      <c r="F15" s="295">
        <v>7.4782473405658303</v>
      </c>
      <c r="G15" s="295">
        <v>12.420511694479201</v>
      </c>
      <c r="H15" s="295">
        <v>5.5010196312007302</v>
      </c>
      <c r="I15" s="295">
        <v>6.5738245167073996</v>
      </c>
      <c r="J15" s="295">
        <v>12.4216608626739</v>
      </c>
      <c r="K15" s="295">
        <v>2.87197659029535</v>
      </c>
      <c r="L15" s="295">
        <v>2.7347123313233004</v>
      </c>
      <c r="M15" s="295">
        <v>7.2850684437671394</v>
      </c>
      <c r="N15" s="295">
        <v>12.414468930499201</v>
      </c>
      <c r="O15" s="295">
        <v>1.8876224131733399</v>
      </c>
      <c r="P15" s="295">
        <v>7.5088539454065995</v>
      </c>
      <c r="Q15" s="295">
        <v>12.0103447184794</v>
      </c>
      <c r="R15" s="604">
        <v>7.1254138317868199</v>
      </c>
    </row>
    <row r="16" spans="1:18">
      <c r="A16" s="187">
        <v>1999</v>
      </c>
      <c r="B16" s="294">
        <v>3.7158225112685703</v>
      </c>
      <c r="C16" s="295">
        <v>7.4450644988902699</v>
      </c>
      <c r="D16" s="295">
        <v>12.529617391663901</v>
      </c>
      <c r="E16" s="295">
        <v>3.2796548610539298</v>
      </c>
      <c r="F16" s="295">
        <v>7.5487400858580598</v>
      </c>
      <c r="G16" s="295">
        <v>12.5385199279954</v>
      </c>
      <c r="H16" s="295">
        <v>5.5311639207270797</v>
      </c>
      <c r="I16" s="295">
        <v>6.70115345885959</v>
      </c>
      <c r="J16" s="295">
        <v>12.5394561286121</v>
      </c>
      <c r="K16" s="295">
        <v>2.8941314754878498</v>
      </c>
      <c r="L16" s="295">
        <v>2.7403718095145599</v>
      </c>
      <c r="M16" s="295">
        <v>7.36178510453081</v>
      </c>
      <c r="N16" s="295">
        <v>12.532857140662999</v>
      </c>
      <c r="O16" s="295">
        <v>1.8995494029826401</v>
      </c>
      <c r="P16" s="295">
        <v>7.5737452572535</v>
      </c>
      <c r="Q16" s="295">
        <v>12.2388757729207</v>
      </c>
      <c r="R16" s="604">
        <v>7.1353878538091902</v>
      </c>
    </row>
    <row r="17" spans="1:18">
      <c r="A17" s="187">
        <v>2000</v>
      </c>
      <c r="B17" s="294">
        <v>3.75373069044063</v>
      </c>
      <c r="C17" s="295">
        <v>7.5081543118893999</v>
      </c>
      <c r="D17" s="295">
        <v>12.6238882756204</v>
      </c>
      <c r="E17" s="295">
        <v>3.3122908361350998</v>
      </c>
      <c r="F17" s="295">
        <v>7.6094519600904595</v>
      </c>
      <c r="G17" s="295">
        <v>12.633254755949899</v>
      </c>
      <c r="H17" s="295">
        <v>5.5447362878265096</v>
      </c>
      <c r="I17" s="295">
        <v>6.8147890911736395</v>
      </c>
      <c r="J17" s="295">
        <v>12.634170103029801</v>
      </c>
      <c r="K17" s="295">
        <v>2.9160745918194002</v>
      </c>
      <c r="L17" s="295">
        <v>2.7418366202684101</v>
      </c>
      <c r="M17" s="295">
        <v>7.4337336388961903</v>
      </c>
      <c r="N17" s="295">
        <v>12.627518612112899</v>
      </c>
      <c r="O17" s="295">
        <v>1.9152669609708801</v>
      </c>
      <c r="P17" s="295">
        <v>7.6345940485494301</v>
      </c>
      <c r="Q17" s="295">
        <v>12.410617798442699</v>
      </c>
      <c r="R17" s="604">
        <v>7.14980876997077</v>
      </c>
    </row>
    <row r="18" spans="1:18">
      <c r="A18" s="187">
        <v>2001</v>
      </c>
      <c r="B18" s="294">
        <v>3.8764751170203398</v>
      </c>
      <c r="C18" s="295">
        <v>7.5743485772996495</v>
      </c>
      <c r="D18" s="295">
        <v>12.7239442277791</v>
      </c>
      <c r="E18" s="295">
        <v>3.37401316258893</v>
      </c>
      <c r="F18" s="295">
        <v>7.6766812016794796</v>
      </c>
      <c r="G18" s="295">
        <v>12.733746229726801</v>
      </c>
      <c r="H18" s="295">
        <v>5.5666193061595592</v>
      </c>
      <c r="I18" s="295">
        <v>6.9316740855004397</v>
      </c>
      <c r="J18" s="295">
        <v>12.735111473596499</v>
      </c>
      <c r="K18" s="295">
        <v>2.9378463289157999</v>
      </c>
      <c r="L18" s="295">
        <v>2.7562181073717098</v>
      </c>
      <c r="M18" s="295">
        <v>7.5069122256614298</v>
      </c>
      <c r="N18" s="295">
        <v>12.728980438295698</v>
      </c>
      <c r="O18" s="295">
        <v>1.9348010260388</v>
      </c>
      <c r="P18" s="295">
        <v>7.7016143249621898</v>
      </c>
      <c r="Q18" s="295">
        <v>12.5752375111877</v>
      </c>
      <c r="R18" s="604">
        <v>7.2654297137818196</v>
      </c>
    </row>
    <row r="19" spans="1:18">
      <c r="A19" s="187">
        <v>2002</v>
      </c>
      <c r="B19" s="294">
        <v>3.9143891407443197</v>
      </c>
      <c r="C19" s="295">
        <v>7.6363770975146297</v>
      </c>
      <c r="D19" s="295">
        <v>12.8148196888665</v>
      </c>
      <c r="E19" s="295">
        <v>3.3479861837138003</v>
      </c>
      <c r="F19" s="295">
        <v>7.7380254674652598</v>
      </c>
      <c r="G19" s="295">
        <v>12.8242099023599</v>
      </c>
      <c r="H19" s="295">
        <v>5.5795268573518797</v>
      </c>
      <c r="I19" s="295">
        <v>7.0438532093907602</v>
      </c>
      <c r="J19" s="295">
        <v>12.825449455355502</v>
      </c>
      <c r="K19" s="295">
        <v>2.9594395862161802</v>
      </c>
      <c r="L19" s="295">
        <v>2.7599232560728502</v>
      </c>
      <c r="M19" s="295">
        <v>7.5845904916741498</v>
      </c>
      <c r="N19" s="295">
        <v>12.819096712358201</v>
      </c>
      <c r="O19" s="295">
        <v>1.95033862271458</v>
      </c>
      <c r="P19" s="295">
        <v>7.7676810975968102</v>
      </c>
      <c r="Q19" s="295">
        <v>12.7941034515389</v>
      </c>
      <c r="R19" s="604">
        <v>7.3297520004804602</v>
      </c>
    </row>
    <row r="20" spans="1:18">
      <c r="A20" s="187">
        <v>2003</v>
      </c>
      <c r="B20" s="294">
        <v>4.0675990694289599</v>
      </c>
      <c r="C20" s="295">
        <v>7.6956224053689395</v>
      </c>
      <c r="D20" s="295">
        <v>12.9016018740188</v>
      </c>
      <c r="E20" s="295">
        <v>3.44962962442361</v>
      </c>
      <c r="F20" s="295">
        <v>7.7967825455890898</v>
      </c>
      <c r="G20" s="295">
        <v>12.9112264179389</v>
      </c>
      <c r="H20" s="295">
        <v>5.6152649084461297</v>
      </c>
      <c r="I20" s="295">
        <v>7.1296496077913503</v>
      </c>
      <c r="J20" s="295">
        <v>12.912566470285</v>
      </c>
      <c r="K20" s="295">
        <v>2.98091613151262</v>
      </c>
      <c r="L20" s="295">
        <v>2.7967120821263101</v>
      </c>
      <c r="M20" s="295">
        <v>7.6509712233496003</v>
      </c>
      <c r="N20" s="295">
        <v>12.9061407942268</v>
      </c>
      <c r="O20" s="295">
        <v>1.9737816349097199</v>
      </c>
      <c r="P20" s="295">
        <v>7.8249388687366208</v>
      </c>
      <c r="Q20" s="295">
        <v>12.8437405598676</v>
      </c>
      <c r="R20" s="604">
        <v>7.3554827552795405</v>
      </c>
    </row>
    <row r="21" spans="1:18">
      <c r="A21" s="187">
        <v>2004</v>
      </c>
      <c r="B21" s="294">
        <v>4.1554106844620398</v>
      </c>
      <c r="C21" s="295">
        <v>7.7575725515128902</v>
      </c>
      <c r="D21" s="295">
        <v>12.986169515672</v>
      </c>
      <c r="E21" s="295">
        <v>3.5120974094748001</v>
      </c>
      <c r="F21" s="295">
        <v>7.8544491113363009</v>
      </c>
      <c r="G21" s="295">
        <v>12.9969378470172</v>
      </c>
      <c r="H21" s="295">
        <v>5.8105104133507899</v>
      </c>
      <c r="I21" s="295">
        <v>7.1959998804235799</v>
      </c>
      <c r="J21" s="295">
        <v>12.998593695729701</v>
      </c>
      <c r="K21" s="295">
        <v>3.0023115795888802</v>
      </c>
      <c r="L21" s="295">
        <v>2.83440526204748</v>
      </c>
      <c r="M21" s="295">
        <v>7.7191925080839692</v>
      </c>
      <c r="N21" s="295">
        <v>12.991820473617899</v>
      </c>
      <c r="O21" s="295">
        <v>1.9928112561607498</v>
      </c>
      <c r="P21" s="295">
        <v>7.8855664761916699</v>
      </c>
      <c r="Q21" s="295">
        <v>12.8914038059322</v>
      </c>
      <c r="R21" s="604">
        <v>7.3751956325057595</v>
      </c>
    </row>
    <row r="22" spans="1:18">
      <c r="A22" s="187">
        <v>2005</v>
      </c>
      <c r="B22" s="294">
        <v>4.2763645927432208</v>
      </c>
      <c r="C22" s="295">
        <v>7.8167487695073694</v>
      </c>
      <c r="D22" s="295">
        <v>13.078148669781401</v>
      </c>
      <c r="E22" s="295">
        <v>3.4543481157824001</v>
      </c>
      <c r="F22" s="295">
        <v>7.9076727311458601</v>
      </c>
      <c r="G22" s="295">
        <v>13.088973849444599</v>
      </c>
      <c r="H22" s="295">
        <v>5.8403449417421802</v>
      </c>
      <c r="I22" s="295">
        <v>7.2741806509062101</v>
      </c>
      <c r="J22" s="295">
        <v>13.0906617220176</v>
      </c>
      <c r="K22" s="295">
        <v>3.0228444187812</v>
      </c>
      <c r="L22" s="295">
        <v>2.8526597871405901</v>
      </c>
      <c r="M22" s="295">
        <v>7.7856626425784698</v>
      </c>
      <c r="N22" s="295">
        <v>13.083798547003001</v>
      </c>
      <c r="O22" s="295">
        <v>2.0116879464490602</v>
      </c>
      <c r="P22" s="295">
        <v>7.9469579633754606</v>
      </c>
      <c r="Q22" s="295">
        <v>12.9790603457296</v>
      </c>
      <c r="R22" s="604">
        <v>7.4025862942683203</v>
      </c>
    </row>
    <row r="23" spans="1:18">
      <c r="A23" s="187">
        <v>2006</v>
      </c>
      <c r="B23" s="294">
        <v>4.28789712688212</v>
      </c>
      <c r="C23" s="295">
        <v>7.8797712309606993</v>
      </c>
      <c r="D23" s="295">
        <v>13.1809767463504</v>
      </c>
      <c r="E23" s="295">
        <v>3.4829725154542599</v>
      </c>
      <c r="F23" s="295">
        <v>7.98181816334949</v>
      </c>
      <c r="G23" s="295">
        <v>13.1945664218586</v>
      </c>
      <c r="H23" s="295">
        <v>5.88072900364691</v>
      </c>
      <c r="I23" s="295">
        <v>7.3573550999042796</v>
      </c>
      <c r="J23" s="295">
        <v>13.1968451232141</v>
      </c>
      <c r="K23" s="295">
        <v>3.0504832152447801</v>
      </c>
      <c r="L23" s="295">
        <v>2.86307311700158</v>
      </c>
      <c r="M23" s="295">
        <v>7.8545573152052004</v>
      </c>
      <c r="N23" s="295">
        <v>13.189794521345201</v>
      </c>
      <c r="O23" s="295">
        <v>2.0250935443698896</v>
      </c>
      <c r="P23" s="295">
        <v>8.0182606222016197</v>
      </c>
      <c r="Q23" s="295">
        <v>13.009923890145201</v>
      </c>
      <c r="R23" s="604">
        <v>7.6011165185418701</v>
      </c>
    </row>
    <row r="24" spans="1:18">
      <c r="A24" s="187">
        <v>2007</v>
      </c>
      <c r="B24" s="294">
        <v>4.2875213023950005</v>
      </c>
      <c r="C24" s="295">
        <v>7.9491497926571197</v>
      </c>
      <c r="D24" s="295">
        <v>13.292045534117701</v>
      </c>
      <c r="E24" s="295">
        <v>3.5461902065178701</v>
      </c>
      <c r="F24" s="295">
        <v>8.0816792974405001</v>
      </c>
      <c r="G24" s="295">
        <v>13.306049090938799</v>
      </c>
      <c r="H24" s="295">
        <v>5.97643582307626</v>
      </c>
      <c r="I24" s="295">
        <v>7.4546358955694796</v>
      </c>
      <c r="J24" s="295">
        <v>13.309575602101701</v>
      </c>
      <c r="K24" s="295">
        <v>3.07339135064377</v>
      </c>
      <c r="L24" s="295">
        <v>2.8683308533220697</v>
      </c>
      <c r="M24" s="295">
        <v>7.9260698010950588</v>
      </c>
      <c r="N24" s="295">
        <v>13.302301176056901</v>
      </c>
      <c r="O24" s="295">
        <v>2.0390641490716304</v>
      </c>
      <c r="P24" s="295">
        <v>8.1138102488227783</v>
      </c>
      <c r="Q24" s="295">
        <v>13.1045091672414</v>
      </c>
      <c r="R24" s="604">
        <v>7.6598740209441205</v>
      </c>
    </row>
    <row r="25" spans="1:18">
      <c r="A25" s="187">
        <v>2008</v>
      </c>
      <c r="B25" s="294">
        <v>4.3717011388003595</v>
      </c>
      <c r="C25" s="295">
        <v>8.0305742728433991</v>
      </c>
      <c r="D25" s="295">
        <v>13.418163341376099</v>
      </c>
      <c r="E25" s="295">
        <v>3.4917591765528599</v>
      </c>
      <c r="F25" s="295">
        <v>8.1808832385609804</v>
      </c>
      <c r="G25" s="295">
        <v>13.4355758050822</v>
      </c>
      <c r="H25" s="295">
        <v>6.01940395735416</v>
      </c>
      <c r="I25" s="295">
        <v>7.5751936101756696</v>
      </c>
      <c r="J25" s="295">
        <v>13.437295618254799</v>
      </c>
      <c r="K25" s="295">
        <v>3.09557772962305</v>
      </c>
      <c r="L25" s="295">
        <v>2.8867039927293097</v>
      </c>
      <c r="M25" s="295">
        <v>8.0147767401737493</v>
      </c>
      <c r="N25" s="295">
        <v>13.4298585261604</v>
      </c>
      <c r="O25" s="295">
        <v>2.05706071409486</v>
      </c>
      <c r="P25" s="295">
        <v>8.2170839800709903</v>
      </c>
      <c r="Q25" s="295">
        <v>13.1973471290632</v>
      </c>
      <c r="R25" s="604">
        <v>7.7110511868245801</v>
      </c>
    </row>
    <row r="26" spans="1:18">
      <c r="A26" s="187">
        <v>2009</v>
      </c>
      <c r="B26" s="294">
        <v>4.3856819020993303</v>
      </c>
      <c r="C26" s="295">
        <v>8.11735107009339</v>
      </c>
      <c r="D26" s="295">
        <v>13.557280630189</v>
      </c>
      <c r="E26" s="295">
        <v>3.5347972893065602</v>
      </c>
      <c r="F26" s="295">
        <v>8.2791188354332803</v>
      </c>
      <c r="G26" s="295">
        <v>13.5766343721273</v>
      </c>
      <c r="H26" s="295">
        <v>6.0533444637376599</v>
      </c>
      <c r="I26" s="295">
        <v>7.7039041962367305</v>
      </c>
      <c r="J26" s="295">
        <v>13.5790474902757</v>
      </c>
      <c r="K26" s="295">
        <v>3.1169970981353301</v>
      </c>
      <c r="L26" s="295">
        <v>2.8905298614119097</v>
      </c>
      <c r="M26" s="295">
        <v>8.1046617650409001</v>
      </c>
      <c r="N26" s="295">
        <v>13.5714569654552</v>
      </c>
      <c r="O26" s="295">
        <v>2.0682034884150897</v>
      </c>
      <c r="P26" s="295">
        <v>8.3127348085258692</v>
      </c>
      <c r="Q26" s="295">
        <v>13.2833953043375</v>
      </c>
      <c r="R26" s="604">
        <v>7.7742678683649498</v>
      </c>
    </row>
    <row r="27" spans="1:18">
      <c r="A27" s="187">
        <v>2010</v>
      </c>
      <c r="B27" s="294">
        <v>4.4121813694695096</v>
      </c>
      <c r="C27" s="295">
        <v>8.1780187286802111</v>
      </c>
      <c r="D27" s="295">
        <v>13.6323782301004</v>
      </c>
      <c r="E27" s="295">
        <v>3.5533967015337802</v>
      </c>
      <c r="F27" s="295">
        <v>8.3344585735906094</v>
      </c>
      <c r="G27" s="295">
        <v>13.6514426377314</v>
      </c>
      <c r="H27" s="295">
        <v>6.0803824673616402</v>
      </c>
      <c r="I27" s="295">
        <v>7.7513289991252297</v>
      </c>
      <c r="J27" s="295">
        <v>13.6540118634551</v>
      </c>
      <c r="K27" s="295">
        <v>3.1403063101152502</v>
      </c>
      <c r="L27" s="295">
        <v>2.9127462528156398</v>
      </c>
      <c r="M27" s="295">
        <v>8.1630911265592285</v>
      </c>
      <c r="N27" s="295">
        <v>13.646452408664</v>
      </c>
      <c r="O27" s="295">
        <v>2.0785121261724897</v>
      </c>
      <c r="P27" s="295">
        <v>8.363388194154</v>
      </c>
      <c r="Q27" s="295">
        <v>13.4374700737881</v>
      </c>
      <c r="R27" s="604">
        <v>7.817224375971441</v>
      </c>
    </row>
    <row r="28" spans="1:18">
      <c r="A28" s="187">
        <v>2011</v>
      </c>
      <c r="B28" s="294">
        <v>4.4722594942526701</v>
      </c>
      <c r="C28" s="295">
        <v>8.2369208348504301</v>
      </c>
      <c r="D28" s="295">
        <v>13.714807959689701</v>
      </c>
      <c r="E28" s="295">
        <v>3.5086630137402604</v>
      </c>
      <c r="F28" s="295">
        <v>8.3882618231671504</v>
      </c>
      <c r="G28" s="295">
        <v>13.7343369312006</v>
      </c>
      <c r="H28" s="295">
        <v>6.32887630857656</v>
      </c>
      <c r="I28" s="295">
        <v>7.7897585012458004</v>
      </c>
      <c r="J28" s="295">
        <v>13.7373844409358</v>
      </c>
      <c r="K28" s="295">
        <v>3.16047647730369</v>
      </c>
      <c r="L28" s="295">
        <v>2.9637169053919203</v>
      </c>
      <c r="M28" s="295">
        <v>8.2194486316257986</v>
      </c>
      <c r="N28" s="295">
        <v>13.729811113757</v>
      </c>
      <c r="O28" s="295">
        <v>2.0920095493247497</v>
      </c>
      <c r="P28" s="295">
        <v>8.4186844218721202</v>
      </c>
      <c r="Q28" s="295">
        <v>13.6434504568482</v>
      </c>
      <c r="R28" s="604">
        <v>7.9039622207579301</v>
      </c>
    </row>
    <row r="29" spans="1:18">
      <c r="A29" s="187">
        <v>2012</v>
      </c>
      <c r="B29" s="294">
        <v>4.6252800055205601</v>
      </c>
      <c r="C29" s="295">
        <v>8.2961761174444799</v>
      </c>
      <c r="D29" s="295">
        <v>13.813564041152899</v>
      </c>
      <c r="E29" s="295">
        <v>3.5521220687227899</v>
      </c>
      <c r="F29" s="295">
        <v>8.4444514927141601</v>
      </c>
      <c r="G29" s="295">
        <v>13.8340207703076</v>
      </c>
      <c r="H29" s="295">
        <v>6.38653179704274</v>
      </c>
      <c r="I29" s="295">
        <v>7.84151286246796</v>
      </c>
      <c r="J29" s="295">
        <v>13.8378250994786</v>
      </c>
      <c r="K29" s="295">
        <v>3.17878127104921</v>
      </c>
      <c r="L29" s="295">
        <v>2.9857959551422599</v>
      </c>
      <c r="M29" s="295">
        <v>8.2795988404213698</v>
      </c>
      <c r="N29" s="295">
        <v>13.8305740241463</v>
      </c>
      <c r="O29" s="295">
        <v>2.1126572452599897</v>
      </c>
      <c r="P29" s="295">
        <v>8.4788914222049296</v>
      </c>
      <c r="Q29" s="295">
        <v>13.7597646155508</v>
      </c>
      <c r="R29" s="604">
        <v>8.0116190602002106</v>
      </c>
    </row>
    <row r="30" spans="1:18">
      <c r="A30" s="187">
        <v>2013</v>
      </c>
      <c r="B30" s="294">
        <v>4.6265707565435896</v>
      </c>
      <c r="C30" s="295">
        <v>8.3596092404189086</v>
      </c>
      <c r="D30" s="295">
        <v>13.908630226152299</v>
      </c>
      <c r="E30" s="295">
        <v>3.49739397994336</v>
      </c>
      <c r="F30" s="295">
        <v>8.5050084900074996</v>
      </c>
      <c r="G30" s="295">
        <v>13.931199785479599</v>
      </c>
      <c r="H30" s="295">
        <v>6.6030015642887596</v>
      </c>
      <c r="I30" s="295">
        <v>7.8966535620107292</v>
      </c>
      <c r="J30" s="295">
        <v>13.937140144008099</v>
      </c>
      <c r="K30" s="295">
        <v>3.2090583668340402</v>
      </c>
      <c r="L30" s="295">
        <v>3.01148301724754</v>
      </c>
      <c r="M30" s="295">
        <v>8.3434970219815501</v>
      </c>
      <c r="N30" s="295">
        <v>13.9296573349417</v>
      </c>
      <c r="O30" s="295">
        <v>2.1230672742842103</v>
      </c>
      <c r="P30" s="295">
        <v>8.5424380622317688</v>
      </c>
      <c r="Q30" s="295">
        <v>13.8621148912463</v>
      </c>
      <c r="R30" s="604">
        <v>8.0975827839324399</v>
      </c>
    </row>
    <row r="31" spans="1:18">
      <c r="A31" s="187">
        <v>2014</v>
      </c>
      <c r="B31" s="294">
        <v>4.6553677129593796</v>
      </c>
      <c r="C31" s="295">
        <v>8.4251166873076802</v>
      </c>
      <c r="D31" s="295">
        <v>14.015084364183799</v>
      </c>
      <c r="E31" s="295">
        <v>3.4549000620929897</v>
      </c>
      <c r="F31" s="295">
        <v>8.5570664097504601</v>
      </c>
      <c r="G31" s="295">
        <v>14.042824013189501</v>
      </c>
      <c r="H31" s="295">
        <v>6.6556444748485601</v>
      </c>
      <c r="I31" s="295">
        <v>7.9476401762350202</v>
      </c>
      <c r="J31" s="295">
        <v>14.044515900973101</v>
      </c>
      <c r="K31" s="295">
        <v>3.2316657929908401</v>
      </c>
      <c r="L31" s="295">
        <v>3.0294600322940899</v>
      </c>
      <c r="M31" s="295">
        <v>8.4072563785991292</v>
      </c>
      <c r="N31" s="295">
        <v>14.036810838746499</v>
      </c>
      <c r="O31" s="295">
        <v>2.1352637535961199</v>
      </c>
      <c r="P31" s="295">
        <v>8.6018225871466303</v>
      </c>
      <c r="Q31" s="295">
        <v>13.962046202958401</v>
      </c>
      <c r="R31" s="604">
        <v>8.1742654202415892</v>
      </c>
    </row>
    <row r="32" spans="1:18">
      <c r="A32" s="187">
        <v>2015</v>
      </c>
      <c r="B32" s="294">
        <v>4.72445514654299</v>
      </c>
      <c r="C32" s="295">
        <v>13.178720064101</v>
      </c>
      <c r="D32" s="295">
        <v>14.103155518362401</v>
      </c>
      <c r="E32" s="295">
        <v>3.4166102101179003</v>
      </c>
      <c r="F32" s="295">
        <v>17.380891599205601</v>
      </c>
      <c r="G32" s="295">
        <v>14.1317255453552</v>
      </c>
      <c r="H32" s="295">
        <v>6.7289548892579498</v>
      </c>
      <c r="I32" s="295">
        <v>11.055365692155201</v>
      </c>
      <c r="J32" s="295">
        <v>14.1358376783936</v>
      </c>
      <c r="K32" s="295">
        <v>3.2534129233242401</v>
      </c>
      <c r="L32" s="295">
        <v>3.0635629074663702</v>
      </c>
      <c r="M32" s="295">
        <v>11.810037815531501</v>
      </c>
      <c r="N32" s="295">
        <v>14.128079172022099</v>
      </c>
      <c r="O32" s="295">
        <v>2.1473793914463601</v>
      </c>
      <c r="P32" s="295">
        <v>14.6091399709087</v>
      </c>
      <c r="Q32" s="295">
        <v>14.0040638204323</v>
      </c>
      <c r="R32" s="604">
        <v>21.1417769497512</v>
      </c>
    </row>
    <row r="33" spans="1:18">
      <c r="A33" s="187">
        <v>2016</v>
      </c>
      <c r="B33" s="294">
        <v>4.81124440878291</v>
      </c>
      <c r="C33" s="295">
        <v>23.472214711075402</v>
      </c>
      <c r="D33" s="295">
        <v>14.1961827899736</v>
      </c>
      <c r="E33" s="295">
        <v>3.4011299203330401</v>
      </c>
      <c r="F33" s="295">
        <v>35.900136058167995</v>
      </c>
      <c r="G33" s="295">
        <v>14.227559400500901</v>
      </c>
      <c r="H33" s="295">
        <v>6.7584162208599698</v>
      </c>
      <c r="I33" s="295">
        <v>19.654796308490397</v>
      </c>
      <c r="J33" s="295">
        <v>14.233686479330901</v>
      </c>
      <c r="K33" s="295">
        <v>3.2816456928555402</v>
      </c>
      <c r="L33" s="295">
        <v>3.0880526313958501</v>
      </c>
      <c r="M33" s="295">
        <v>20.943821943087499</v>
      </c>
      <c r="N33" s="295">
        <v>14.225901522905701</v>
      </c>
      <c r="O33" s="295">
        <v>2.1605267158388597</v>
      </c>
      <c r="P33" s="295">
        <v>31.080943239529702</v>
      </c>
      <c r="Q33" s="295">
        <v>14.0593736575376</v>
      </c>
      <c r="R33" s="604">
        <v>41.735062751598505</v>
      </c>
    </row>
    <row r="34" spans="1:18">
      <c r="A34" s="187">
        <v>2017</v>
      </c>
      <c r="B34" s="294">
        <v>4.9008614892410503</v>
      </c>
      <c r="C34" s="295">
        <v>33.347538250445901</v>
      </c>
      <c r="D34" s="295">
        <v>14.3044588237812</v>
      </c>
      <c r="E34" s="295">
        <v>3.3917767726695902</v>
      </c>
      <c r="F34" s="295">
        <v>53.625026099246796</v>
      </c>
      <c r="G34" s="295">
        <v>14.3387277585357</v>
      </c>
      <c r="H34" s="295">
        <v>6.8241878062370498</v>
      </c>
      <c r="I34" s="295">
        <v>27.923060941202099</v>
      </c>
      <c r="J34" s="295">
        <v>14.346641745278701</v>
      </c>
      <c r="K34" s="295">
        <v>3.3007376422800503</v>
      </c>
      <c r="L34" s="295">
        <v>3.1197482212354299</v>
      </c>
      <c r="M34" s="295">
        <v>29.2283130128937</v>
      </c>
      <c r="N34" s="295">
        <v>14.338685849409199</v>
      </c>
      <c r="O34" s="295">
        <v>2.17552568146714</v>
      </c>
      <c r="P34" s="295">
        <v>47.347226549805399</v>
      </c>
      <c r="Q34" s="295">
        <v>14.1452168113944</v>
      </c>
      <c r="R34" s="604">
        <v>58.385617401690801</v>
      </c>
    </row>
    <row r="35" spans="1:18">
      <c r="A35" s="187">
        <v>2018</v>
      </c>
      <c r="B35" s="294">
        <v>5.1481426459047599</v>
      </c>
      <c r="C35" s="295">
        <v>43.222974734816802</v>
      </c>
      <c r="D35" s="295">
        <v>14.404413405123899</v>
      </c>
      <c r="E35" s="295">
        <v>3.4605180624031502</v>
      </c>
      <c r="F35" s="295">
        <v>70.280286670525896</v>
      </c>
      <c r="G35" s="295">
        <v>14.445226961722</v>
      </c>
      <c r="H35" s="295">
        <v>6.8673292929458603</v>
      </c>
      <c r="I35" s="295">
        <v>36.2331110655049</v>
      </c>
      <c r="J35" s="295">
        <v>14.453347125290801</v>
      </c>
      <c r="K35" s="295">
        <v>3.3190368538146902</v>
      </c>
      <c r="L35" s="295">
        <v>3.1860366436292198</v>
      </c>
      <c r="M35" s="295">
        <v>37.483080109840301</v>
      </c>
      <c r="N35" s="295">
        <v>14.445115756261199</v>
      </c>
      <c r="O35" s="295">
        <v>2.2011659535310497</v>
      </c>
      <c r="P35" s="295">
        <v>61.725611277583099</v>
      </c>
      <c r="Q35" s="295">
        <v>14.1440177525536</v>
      </c>
      <c r="R35" s="604">
        <v>72.584395087800502</v>
      </c>
    </row>
    <row r="36" spans="1:18">
      <c r="A36" s="187">
        <v>2019</v>
      </c>
      <c r="B36" s="294">
        <v>5.2370086932127</v>
      </c>
      <c r="C36" s="295">
        <v>53.2685692836817</v>
      </c>
      <c r="D36" s="295">
        <v>14.5058068163403</v>
      </c>
      <c r="E36" s="295">
        <v>3.4740271520569204</v>
      </c>
      <c r="F36" s="295">
        <v>86.455685514836802</v>
      </c>
      <c r="G36" s="295">
        <v>14.550540210810301</v>
      </c>
      <c r="H36" s="295">
        <v>6.9198342067896794</v>
      </c>
      <c r="I36" s="295">
        <v>44.328069572712799</v>
      </c>
      <c r="J36" s="295">
        <v>14.559687535649999</v>
      </c>
      <c r="K36" s="295">
        <v>3.3364307321056401</v>
      </c>
      <c r="L36" s="295">
        <v>3.2097252117020001</v>
      </c>
      <c r="M36" s="295">
        <v>45.779825447055906</v>
      </c>
      <c r="N36" s="295">
        <v>14.551083244558701</v>
      </c>
      <c r="O36" s="295">
        <v>2.2173806737199602</v>
      </c>
      <c r="P36" s="295">
        <v>76.144068974052189</v>
      </c>
      <c r="Q36" s="295">
        <v>14.169812229065199</v>
      </c>
      <c r="R36" s="604">
        <v>85.142901128019886</v>
      </c>
    </row>
    <row r="37" spans="1:18">
      <c r="A37" s="187">
        <v>2020</v>
      </c>
      <c r="B37" s="294">
        <v>5.2777308348113099</v>
      </c>
      <c r="C37" s="295">
        <v>62.036832289669199</v>
      </c>
      <c r="D37" s="295">
        <v>14.604729679216199</v>
      </c>
      <c r="E37" s="295">
        <v>3.4900446028838399</v>
      </c>
      <c r="F37" s="295">
        <v>99.657040738682397</v>
      </c>
      <c r="G37" s="295">
        <v>14.651474750693501</v>
      </c>
      <c r="H37" s="295">
        <v>6.9526458705979897</v>
      </c>
      <c r="I37" s="295">
        <v>51.560953590413696</v>
      </c>
      <c r="J37" s="295">
        <v>14.662713518478899</v>
      </c>
      <c r="K37" s="295">
        <v>3.3513360394287401</v>
      </c>
      <c r="L37" s="295">
        <v>3.2298659206103397</v>
      </c>
      <c r="M37" s="295">
        <v>52.648106169444098</v>
      </c>
      <c r="N37" s="295">
        <v>14.653803929112501</v>
      </c>
      <c r="O37" s="295">
        <v>2.2296062261399601</v>
      </c>
      <c r="P37" s="295">
        <v>87.811435019987499</v>
      </c>
      <c r="Q37" s="295">
        <v>14.241690997004499</v>
      </c>
      <c r="R37" s="604">
        <v>99.5097071087893</v>
      </c>
    </row>
    <row r="38" spans="1:18">
      <c r="A38" s="187">
        <v>2021</v>
      </c>
      <c r="B38" s="294">
        <v>5.4748455496905901</v>
      </c>
      <c r="C38" s="295">
        <v>69.843154030683593</v>
      </c>
      <c r="D38" s="295">
        <v>14.6847606062039</v>
      </c>
      <c r="E38" s="295">
        <v>3.5048448663301799</v>
      </c>
      <c r="F38" s="295">
        <v>108.334612433831</v>
      </c>
      <c r="G38" s="295">
        <v>14.7373641570108</v>
      </c>
      <c r="H38" s="295">
        <v>7.01761486898556</v>
      </c>
      <c r="I38" s="295">
        <v>59.6427273302643</v>
      </c>
      <c r="J38" s="295">
        <v>14.7482015546548</v>
      </c>
      <c r="K38" s="295">
        <v>3.36797093382188</v>
      </c>
      <c r="L38" s="295">
        <v>3.2597447391386503</v>
      </c>
      <c r="M38" s="295">
        <v>59.759658917712805</v>
      </c>
      <c r="N38" s="295">
        <v>14.738704385040799</v>
      </c>
      <c r="O38" s="295">
        <v>2.2470608148175</v>
      </c>
      <c r="P38" s="295">
        <v>96.03991106191009</v>
      </c>
      <c r="Q38" s="295">
        <v>14.3139764425968</v>
      </c>
      <c r="R38" s="604">
        <v>118.113148511006</v>
      </c>
    </row>
    <row r="39" spans="1:18">
      <c r="A39" s="187">
        <v>2022</v>
      </c>
      <c r="B39" s="294">
        <v>5.5326770010188095</v>
      </c>
      <c r="C39" s="295">
        <v>74.240115029581403</v>
      </c>
      <c r="D39" s="295">
        <v>14.766400567380099</v>
      </c>
      <c r="E39" s="295">
        <v>3.5067581167647299</v>
      </c>
      <c r="F39" s="295">
        <v>115.97143021099001</v>
      </c>
      <c r="G39" s="295">
        <v>14.8248390697355</v>
      </c>
      <c r="H39" s="295">
        <v>7.2615544829725902</v>
      </c>
      <c r="I39" s="295">
        <v>66.793507124527906</v>
      </c>
      <c r="J39" s="295">
        <v>14.838773618488901</v>
      </c>
      <c r="K39" s="295">
        <v>3.3866817297683198</v>
      </c>
      <c r="L39" s="295">
        <v>3.2878103927999303</v>
      </c>
      <c r="M39" s="295">
        <v>64.397217201176403</v>
      </c>
      <c r="N39" s="295">
        <v>14.8287004188448</v>
      </c>
      <c r="O39" s="295">
        <v>2.26107869730573</v>
      </c>
      <c r="P39" s="295">
        <v>101.20579863952599</v>
      </c>
      <c r="Q39" s="295">
        <v>14.3254139735325</v>
      </c>
      <c r="R39" s="604">
        <v>131.81006809434001</v>
      </c>
    </row>
    <row r="40" spans="1:18">
      <c r="A40" s="187">
        <v>2023</v>
      </c>
      <c r="B40" s="294">
        <v>5.6330520340845798</v>
      </c>
      <c r="C40" s="295">
        <v>78.847317563248794</v>
      </c>
      <c r="D40" s="295">
        <v>14.823433124757601</v>
      </c>
      <c r="E40" s="295">
        <v>3.5240122454044198</v>
      </c>
      <c r="F40" s="295">
        <v>122.62086005084299</v>
      </c>
      <c r="G40" s="295">
        <v>14.890805459375001</v>
      </c>
      <c r="H40" s="295">
        <v>7.3216039477687698</v>
      </c>
      <c r="I40" s="295">
        <v>74.904608239444912</v>
      </c>
      <c r="J40" s="295">
        <v>14.9039684967945</v>
      </c>
      <c r="K40" s="295">
        <v>3.4052917425715497</v>
      </c>
      <c r="L40" s="295">
        <v>3.3033625775624</v>
      </c>
      <c r="M40" s="295">
        <v>69.763970701821592</v>
      </c>
      <c r="N40" s="295">
        <v>14.8933327282778</v>
      </c>
      <c r="O40" s="295">
        <v>2.2751471300474297</v>
      </c>
      <c r="P40" s="295">
        <v>106.03940316471</v>
      </c>
      <c r="Q40" s="295">
        <v>14.333830205462</v>
      </c>
      <c r="R40" s="604">
        <v>144.44351892197199</v>
      </c>
    </row>
    <row r="41" spans="1:18">
      <c r="A41" s="187">
        <v>2024</v>
      </c>
      <c r="B41" s="294">
        <v>5.79177716046269</v>
      </c>
      <c r="C41" s="295">
        <v>84.517983878014192</v>
      </c>
      <c r="D41" s="295">
        <v>14.8913684907104</v>
      </c>
      <c r="E41" s="295">
        <v>3.5602512200179999</v>
      </c>
      <c r="F41" s="295">
        <v>128.47106338051799</v>
      </c>
      <c r="G41" s="295">
        <v>14.9656995129188</v>
      </c>
      <c r="H41" s="295">
        <v>7.3702935428477501</v>
      </c>
      <c r="I41" s="295">
        <v>83.434537176579397</v>
      </c>
      <c r="J41" s="295">
        <v>14.982392950240399</v>
      </c>
      <c r="K41" s="295">
        <v>3.4280852218473798</v>
      </c>
      <c r="L41" s="295">
        <v>3.3343130652165001</v>
      </c>
      <c r="M41" s="295">
        <v>75.677670923981509</v>
      </c>
      <c r="N41" s="295">
        <v>14.971226852071899</v>
      </c>
      <c r="O41" s="295">
        <v>2.2920820285039598</v>
      </c>
      <c r="P41" s="295">
        <v>110.709053109612</v>
      </c>
      <c r="Q41" s="295">
        <v>14.3440933721786</v>
      </c>
      <c r="R41" s="604">
        <v>156.696275615449</v>
      </c>
    </row>
    <row r="42" spans="1:18">
      <c r="A42" s="1107"/>
      <c r="B42" s="1154"/>
      <c r="C42" s="242"/>
      <c r="D42" s="242"/>
      <c r="E42" s="242"/>
      <c r="F42" s="242"/>
      <c r="G42" s="297"/>
      <c r="H42" s="242"/>
      <c r="I42" s="242"/>
      <c r="J42" s="242"/>
      <c r="K42" s="242"/>
      <c r="L42" s="242"/>
      <c r="M42" s="242"/>
      <c r="N42" s="242"/>
      <c r="O42" s="242"/>
      <c r="P42" s="242"/>
      <c r="Q42" s="242"/>
      <c r="R42" s="1155"/>
    </row>
    <row r="43" spans="1:18">
      <c r="A43" s="12" t="s">
        <v>943</v>
      </c>
    </row>
  </sheetData>
  <mergeCells count="6">
    <mergeCell ref="O3:Q3"/>
    <mergeCell ref="A1:B1"/>
    <mergeCell ref="B3:D3"/>
    <mergeCell ref="E3:G3"/>
    <mergeCell ref="H3:J3"/>
    <mergeCell ref="L3:N3"/>
  </mergeCells>
  <hyperlinks>
    <hyperlink ref="A1" location="Contents!A1" display="To table of contents" xr:uid="{E18995F2-C77D-4769-81C1-E5B94FAC77FC}"/>
  </hyperlinks>
  <pageMargins left="0.75" right="0.75" top="1" bottom="1" header="0.5" footer="0.5"/>
  <pageSetup paperSize="9" orientation="portrait" r:id="rId1"/>
  <headerFooter alignWithMargins="0"/>
  <customProperties>
    <customPr name="EpmWorksheetKeyString_GU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F6-60D2-4DF7-BF06-414698615C98}">
  <sheetPr>
    <tabColor rgb="FF00B050"/>
  </sheetPr>
  <dimension ref="A1:R43"/>
  <sheetViews>
    <sheetView zoomScaleNormal="100" workbookViewId="0">
      <selection activeCell="A2" sqref="A2"/>
    </sheetView>
  </sheetViews>
  <sheetFormatPr defaultRowHeight="12"/>
  <cols>
    <col min="2" max="10" width="12.6640625" customWidth="1"/>
    <col min="11" max="11" width="13.5" bestFit="1" customWidth="1"/>
    <col min="12" max="17" width="12.6640625" customWidth="1"/>
    <col min="18" max="18" width="22" bestFit="1" customWidth="1"/>
  </cols>
  <sheetData>
    <row r="1" spans="1:18" ht="30.75" customHeight="1">
      <c r="A1" s="1869" t="s">
        <v>10</v>
      </c>
      <c r="B1" s="1869"/>
      <c r="C1" s="1869"/>
      <c r="D1" s="1869"/>
      <c r="E1" s="12"/>
      <c r="F1" s="12"/>
      <c r="G1" s="12"/>
      <c r="H1" s="12"/>
      <c r="I1" s="12"/>
      <c r="J1" s="12"/>
      <c r="K1" s="12"/>
      <c r="L1" s="12"/>
      <c r="M1" s="12"/>
    </row>
    <row r="2" spans="1:18" ht="20.25">
      <c r="A2" s="134" t="s">
        <v>2251</v>
      </c>
      <c r="B2" s="12"/>
      <c r="C2" s="12"/>
      <c r="D2" s="12"/>
      <c r="E2" s="12"/>
      <c r="F2" s="12"/>
      <c r="G2" s="12"/>
      <c r="H2" s="12"/>
      <c r="I2" s="12"/>
      <c r="J2" s="12"/>
      <c r="K2" s="12"/>
      <c r="L2" s="12"/>
      <c r="M2" s="12"/>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ht="12.75">
      <c r="A4" s="16"/>
      <c r="B4" s="1297" t="s">
        <v>245</v>
      </c>
      <c r="C4" s="1342" t="s">
        <v>331</v>
      </c>
      <c r="D4" s="1796" t="s">
        <v>33</v>
      </c>
      <c r="E4" s="1797" t="s">
        <v>245</v>
      </c>
      <c r="F4" s="1798" t="s">
        <v>331</v>
      </c>
      <c r="G4" s="1796" t="s">
        <v>33</v>
      </c>
      <c r="H4" s="1797" t="s">
        <v>245</v>
      </c>
      <c r="I4" s="1798" t="s">
        <v>331</v>
      </c>
      <c r="J4" s="1796" t="s">
        <v>33</v>
      </c>
      <c r="K4" s="1297" t="s">
        <v>245</v>
      </c>
      <c r="L4" s="1797" t="s">
        <v>245</v>
      </c>
      <c r="M4" s="1798" t="s">
        <v>331</v>
      </c>
      <c r="N4" s="1796" t="s">
        <v>33</v>
      </c>
      <c r="O4" s="1297" t="s">
        <v>245</v>
      </c>
      <c r="P4" s="1342" t="s">
        <v>331</v>
      </c>
      <c r="Q4" s="1798" t="s">
        <v>33</v>
      </c>
      <c r="R4" s="590" t="s">
        <v>331</v>
      </c>
    </row>
    <row r="5" spans="1:18" ht="12.75">
      <c r="A5" s="1794"/>
      <c r="B5" s="1795" t="s">
        <v>2250</v>
      </c>
      <c r="C5" s="239"/>
      <c r="D5" s="239"/>
      <c r="E5" s="239"/>
      <c r="F5" s="239"/>
      <c r="G5" s="239"/>
      <c r="H5" s="239"/>
      <c r="I5" s="239"/>
      <c r="J5" s="239"/>
      <c r="K5" s="239"/>
      <c r="L5" s="239"/>
      <c r="M5" s="239"/>
      <c r="N5" s="1344"/>
      <c r="O5" s="1344"/>
      <c r="P5" s="1344"/>
      <c r="Q5" s="1344"/>
      <c r="R5" s="1455"/>
    </row>
    <row r="6" spans="1:18" ht="12.75">
      <c r="A6" s="17"/>
      <c r="B6" s="16"/>
      <c r="C6" s="12"/>
      <c r="D6" s="12"/>
      <c r="E6" s="12"/>
      <c r="F6" s="12"/>
      <c r="G6" s="12"/>
      <c r="H6" s="12"/>
      <c r="I6" s="12"/>
      <c r="J6" s="12"/>
      <c r="K6" s="12"/>
      <c r="L6" s="12"/>
      <c r="M6" s="12"/>
      <c r="R6" s="1345"/>
    </row>
    <row r="7" spans="1:18" ht="12.75">
      <c r="A7" s="187">
        <v>1990</v>
      </c>
      <c r="B7" s="1028">
        <v>24.959999999999898</v>
      </c>
      <c r="C7" s="1343">
        <v>25.799999999999898</v>
      </c>
      <c r="D7" s="1343">
        <v>0</v>
      </c>
      <c r="E7" s="1343">
        <v>24.959999999999898</v>
      </c>
      <c r="F7" s="1343">
        <v>25.799999999999898</v>
      </c>
      <c r="G7" s="1343">
        <v>0</v>
      </c>
      <c r="H7" s="1343">
        <v>24.959999999999898</v>
      </c>
      <c r="I7" s="1343">
        <v>25.8</v>
      </c>
      <c r="J7" s="1343">
        <v>0</v>
      </c>
      <c r="K7" s="1343">
        <v>24.96</v>
      </c>
      <c r="L7" s="1343">
        <v>24.96</v>
      </c>
      <c r="M7" s="1343">
        <v>25.8</v>
      </c>
      <c r="N7" s="1343">
        <v>0</v>
      </c>
      <c r="O7" s="1343">
        <v>24.96</v>
      </c>
      <c r="P7" s="1343">
        <v>25.799999999999898</v>
      </c>
      <c r="Q7" s="1343">
        <v>0</v>
      </c>
      <c r="R7" s="1029">
        <v>25.799999999999898</v>
      </c>
    </row>
    <row r="8" spans="1:18" ht="12.75">
      <c r="A8" s="187">
        <v>1991</v>
      </c>
      <c r="B8" s="1028">
        <v>24.899999999999903</v>
      </c>
      <c r="C8" s="1343">
        <v>25.8</v>
      </c>
      <c r="D8" s="1343">
        <v>0</v>
      </c>
      <c r="E8" s="1343">
        <v>24.899999999999903</v>
      </c>
      <c r="F8" s="1343">
        <v>25.8</v>
      </c>
      <c r="G8" s="1343">
        <v>0</v>
      </c>
      <c r="H8" s="1343">
        <v>24.9</v>
      </c>
      <c r="I8" s="1343">
        <v>25.8</v>
      </c>
      <c r="J8" s="1343">
        <v>0</v>
      </c>
      <c r="K8" s="1343">
        <v>24.9</v>
      </c>
      <c r="L8" s="1343">
        <v>24.9</v>
      </c>
      <c r="M8" s="1343">
        <v>25.8</v>
      </c>
      <c r="N8" s="1343">
        <v>0</v>
      </c>
      <c r="O8" s="1343">
        <v>24.899999999999903</v>
      </c>
      <c r="P8" s="1343">
        <v>25.799999999999898</v>
      </c>
      <c r="Q8" s="1343">
        <v>0</v>
      </c>
      <c r="R8" s="1029">
        <v>25.799999999999898</v>
      </c>
    </row>
    <row r="9" spans="1:18" ht="12.75">
      <c r="A9" s="187">
        <v>1992</v>
      </c>
      <c r="B9" s="1028">
        <v>24.8399999999999</v>
      </c>
      <c r="C9" s="1343">
        <v>25.8</v>
      </c>
      <c r="D9" s="1343">
        <v>0</v>
      </c>
      <c r="E9" s="1343">
        <v>24.8399999999999</v>
      </c>
      <c r="F9" s="1343">
        <v>25.799999999999898</v>
      </c>
      <c r="G9" s="1343">
        <v>0</v>
      </c>
      <c r="H9" s="1343">
        <v>24.8399999999999</v>
      </c>
      <c r="I9" s="1343">
        <v>25.799999999999898</v>
      </c>
      <c r="J9" s="1343">
        <v>0</v>
      </c>
      <c r="K9" s="1343">
        <v>24.8399999999999</v>
      </c>
      <c r="L9" s="1343">
        <v>24.84</v>
      </c>
      <c r="M9" s="1343">
        <v>25.8</v>
      </c>
      <c r="N9" s="1343">
        <v>0</v>
      </c>
      <c r="O9" s="1343">
        <v>24.8399999999999</v>
      </c>
      <c r="P9" s="1343">
        <v>25.8</v>
      </c>
      <c r="Q9" s="1343">
        <v>0</v>
      </c>
      <c r="R9" s="1029">
        <v>25.8</v>
      </c>
    </row>
    <row r="10" spans="1:18" ht="12.75">
      <c r="A10" s="187">
        <v>1993</v>
      </c>
      <c r="B10" s="1028">
        <v>24.8399999999999</v>
      </c>
      <c r="C10" s="1343">
        <v>25.799999999999898</v>
      </c>
      <c r="D10" s="1343">
        <v>0</v>
      </c>
      <c r="E10" s="1343">
        <v>24.8399999999999</v>
      </c>
      <c r="F10" s="1343">
        <v>25.8</v>
      </c>
      <c r="G10" s="1343">
        <v>0</v>
      </c>
      <c r="H10" s="1343">
        <v>24.84</v>
      </c>
      <c r="I10" s="1343">
        <v>25.799999999999898</v>
      </c>
      <c r="J10" s="1343">
        <v>0</v>
      </c>
      <c r="K10" s="1343">
        <v>24.84</v>
      </c>
      <c r="L10" s="1343">
        <v>24.84</v>
      </c>
      <c r="M10" s="1343">
        <v>25.799999999999898</v>
      </c>
      <c r="N10" s="1343">
        <v>0</v>
      </c>
      <c r="O10" s="1343">
        <v>24.8399999999999</v>
      </c>
      <c r="P10" s="1343">
        <v>25.799999999999898</v>
      </c>
      <c r="Q10" s="1343">
        <v>0</v>
      </c>
      <c r="R10" s="1029">
        <v>25.799999999999898</v>
      </c>
    </row>
    <row r="11" spans="1:18" ht="12.75">
      <c r="A11" s="187">
        <v>1994</v>
      </c>
      <c r="B11" s="1028">
        <v>24.779999999999898</v>
      </c>
      <c r="C11" s="1343">
        <v>25.8</v>
      </c>
      <c r="D11" s="1343">
        <v>0</v>
      </c>
      <c r="E11" s="1343">
        <v>24.779999999999898</v>
      </c>
      <c r="F11" s="1343">
        <v>25.799999999999898</v>
      </c>
      <c r="G11" s="1343">
        <v>0</v>
      </c>
      <c r="H11" s="1343">
        <v>24.78</v>
      </c>
      <c r="I11" s="1343">
        <v>25.8</v>
      </c>
      <c r="J11" s="1343">
        <v>0</v>
      </c>
      <c r="K11" s="1343">
        <v>24.779999999999898</v>
      </c>
      <c r="L11" s="1343">
        <v>24.779999999999898</v>
      </c>
      <c r="M11" s="1343">
        <v>25.8</v>
      </c>
      <c r="N11" s="1343">
        <v>0</v>
      </c>
      <c r="O11" s="1343">
        <v>24.779999999999898</v>
      </c>
      <c r="P11" s="1343">
        <v>25.799999999999898</v>
      </c>
      <c r="Q11" s="1343">
        <v>0</v>
      </c>
      <c r="R11" s="1029">
        <v>25.799999999999898</v>
      </c>
    </row>
    <row r="12" spans="1:18" ht="12.75">
      <c r="A12" s="187">
        <v>1995</v>
      </c>
      <c r="B12" s="1028">
        <v>24.78</v>
      </c>
      <c r="C12" s="1343">
        <v>25.799999999999898</v>
      </c>
      <c r="D12" s="1343">
        <v>0</v>
      </c>
      <c r="E12" s="1343">
        <v>24.779999999999898</v>
      </c>
      <c r="F12" s="1343">
        <v>25.799999999999898</v>
      </c>
      <c r="G12" s="1343">
        <v>0</v>
      </c>
      <c r="H12" s="1343">
        <v>24.779999999999898</v>
      </c>
      <c r="I12" s="1343">
        <v>25.8</v>
      </c>
      <c r="J12" s="1343">
        <v>0</v>
      </c>
      <c r="K12" s="1343">
        <v>24.779999999999898</v>
      </c>
      <c r="L12" s="1343">
        <v>24.779999999999898</v>
      </c>
      <c r="M12" s="1343">
        <v>25.8</v>
      </c>
      <c r="N12" s="1343">
        <v>0</v>
      </c>
      <c r="O12" s="1343">
        <v>24.779999999999898</v>
      </c>
      <c r="P12" s="1343">
        <v>25.8</v>
      </c>
      <c r="Q12" s="1343">
        <v>0</v>
      </c>
      <c r="R12" s="1029">
        <v>25.8</v>
      </c>
    </row>
    <row r="13" spans="1:18" ht="12.75">
      <c r="A13" s="187">
        <v>1996</v>
      </c>
      <c r="B13" s="1028">
        <v>24.779999999999898</v>
      </c>
      <c r="C13" s="1343">
        <v>25.8599999999999</v>
      </c>
      <c r="D13" s="1343">
        <v>0</v>
      </c>
      <c r="E13" s="1343">
        <v>24.779999999999898</v>
      </c>
      <c r="F13" s="1343">
        <v>25.86</v>
      </c>
      <c r="G13" s="1343">
        <v>0</v>
      </c>
      <c r="H13" s="1343">
        <v>24.779999999999898</v>
      </c>
      <c r="I13" s="1343">
        <v>25.8599999999999</v>
      </c>
      <c r="J13" s="1343">
        <v>0</v>
      </c>
      <c r="K13" s="1343">
        <v>24.78</v>
      </c>
      <c r="L13" s="1343">
        <v>24.78</v>
      </c>
      <c r="M13" s="1343">
        <v>25.8599999999999</v>
      </c>
      <c r="N13" s="1343">
        <v>0</v>
      </c>
      <c r="O13" s="1343">
        <v>24.779999999999898</v>
      </c>
      <c r="P13" s="1343">
        <v>25.86</v>
      </c>
      <c r="Q13" s="1343">
        <v>0</v>
      </c>
      <c r="R13" s="1029">
        <v>25.86</v>
      </c>
    </row>
    <row r="14" spans="1:18" ht="12.75">
      <c r="A14" s="187">
        <v>1997</v>
      </c>
      <c r="B14" s="1028">
        <v>24.72</v>
      </c>
      <c r="C14" s="1343">
        <v>25.8599999999999</v>
      </c>
      <c r="D14" s="1343">
        <v>0</v>
      </c>
      <c r="E14" s="1343">
        <v>24.72</v>
      </c>
      <c r="F14" s="1343">
        <v>25.86</v>
      </c>
      <c r="G14" s="1343">
        <v>0</v>
      </c>
      <c r="H14" s="1343">
        <v>24.72</v>
      </c>
      <c r="I14" s="1343">
        <v>25.8599999999999</v>
      </c>
      <c r="J14" s="1343">
        <v>0</v>
      </c>
      <c r="K14" s="1343">
        <v>24.72</v>
      </c>
      <c r="L14" s="1343">
        <v>24.719999999999899</v>
      </c>
      <c r="M14" s="1343">
        <v>25.8599999999999</v>
      </c>
      <c r="N14" s="1343">
        <v>0</v>
      </c>
      <c r="O14" s="1343">
        <v>24.72</v>
      </c>
      <c r="P14" s="1343">
        <v>25.8599999999999</v>
      </c>
      <c r="Q14" s="1343">
        <v>0</v>
      </c>
      <c r="R14" s="1029">
        <v>25.8599999999999</v>
      </c>
    </row>
    <row r="15" spans="1:18" ht="12.75">
      <c r="A15" s="187">
        <v>1998</v>
      </c>
      <c r="B15" s="1028">
        <v>24.72</v>
      </c>
      <c r="C15" s="1343">
        <v>25.86</v>
      </c>
      <c r="D15" s="1343">
        <v>0</v>
      </c>
      <c r="E15" s="1343">
        <v>24.72</v>
      </c>
      <c r="F15" s="1343">
        <v>25.86</v>
      </c>
      <c r="G15" s="1343">
        <v>0</v>
      </c>
      <c r="H15" s="1343">
        <v>24.72</v>
      </c>
      <c r="I15" s="1343">
        <v>25.8599999999999</v>
      </c>
      <c r="J15" s="1343">
        <v>0</v>
      </c>
      <c r="K15" s="1343">
        <v>24.72</v>
      </c>
      <c r="L15" s="1343">
        <v>24.719999999999899</v>
      </c>
      <c r="M15" s="1343">
        <v>25.86</v>
      </c>
      <c r="N15" s="1343">
        <v>0</v>
      </c>
      <c r="O15" s="1343">
        <v>24.72</v>
      </c>
      <c r="P15" s="1343">
        <v>25.8599999999999</v>
      </c>
      <c r="Q15" s="1343">
        <v>0</v>
      </c>
      <c r="R15" s="1029">
        <v>25.86</v>
      </c>
    </row>
    <row r="16" spans="1:18" ht="12.75">
      <c r="A16" s="187">
        <v>1999</v>
      </c>
      <c r="B16" s="1028">
        <v>24.72</v>
      </c>
      <c r="C16" s="1343">
        <v>25.8599999999999</v>
      </c>
      <c r="D16" s="1343">
        <v>0</v>
      </c>
      <c r="E16" s="1343">
        <v>24.719999999999899</v>
      </c>
      <c r="F16" s="1343">
        <v>25.86</v>
      </c>
      <c r="G16" s="1343">
        <v>0</v>
      </c>
      <c r="H16" s="1343">
        <v>24.72</v>
      </c>
      <c r="I16" s="1343">
        <v>25.86</v>
      </c>
      <c r="J16" s="1343">
        <v>0</v>
      </c>
      <c r="K16" s="1343">
        <v>24.72</v>
      </c>
      <c r="L16" s="1343">
        <v>24.719999999999899</v>
      </c>
      <c r="M16" s="1343">
        <v>25.8599999999999</v>
      </c>
      <c r="N16" s="1343">
        <v>0</v>
      </c>
      <c r="O16" s="1343">
        <v>24.72</v>
      </c>
      <c r="P16" s="1343">
        <v>25.8599999999999</v>
      </c>
      <c r="Q16" s="1343">
        <v>0</v>
      </c>
      <c r="R16" s="1029">
        <v>25.8599999999999</v>
      </c>
    </row>
    <row r="17" spans="1:18" ht="12.75">
      <c r="A17" s="187">
        <v>2000</v>
      </c>
      <c r="B17" s="1028">
        <v>24.719999999999899</v>
      </c>
      <c r="C17" s="1343">
        <v>25.86</v>
      </c>
      <c r="D17" s="1343">
        <v>0</v>
      </c>
      <c r="E17" s="1343">
        <v>24.72</v>
      </c>
      <c r="F17" s="1343">
        <v>25.8599999999999</v>
      </c>
      <c r="G17" s="1343">
        <v>0</v>
      </c>
      <c r="H17" s="1343">
        <v>24.72</v>
      </c>
      <c r="I17" s="1343">
        <v>25.86</v>
      </c>
      <c r="J17" s="1343">
        <v>0</v>
      </c>
      <c r="K17" s="1343">
        <v>24.72</v>
      </c>
      <c r="L17" s="1343">
        <v>24.72</v>
      </c>
      <c r="M17" s="1343">
        <v>25.86</v>
      </c>
      <c r="N17" s="1343">
        <v>0</v>
      </c>
      <c r="O17" s="1343">
        <v>24.719999999999899</v>
      </c>
      <c r="P17" s="1343">
        <v>25.8599999999999</v>
      </c>
      <c r="Q17" s="1343">
        <v>0</v>
      </c>
      <c r="R17" s="1029">
        <v>25.86</v>
      </c>
    </row>
    <row r="18" spans="1:18" ht="12.75">
      <c r="A18" s="187">
        <v>2001</v>
      </c>
      <c r="B18" s="1028">
        <v>24.72</v>
      </c>
      <c r="C18" s="1343">
        <v>25.8599999999999</v>
      </c>
      <c r="D18" s="1343">
        <v>0</v>
      </c>
      <c r="E18" s="1343">
        <v>24.72</v>
      </c>
      <c r="F18" s="1343">
        <v>25.86</v>
      </c>
      <c r="G18" s="1343">
        <v>0</v>
      </c>
      <c r="H18" s="1343">
        <v>24.72</v>
      </c>
      <c r="I18" s="1343">
        <v>25.8599999999999</v>
      </c>
      <c r="J18" s="1343">
        <v>0</v>
      </c>
      <c r="K18" s="1343">
        <v>24.719999999999899</v>
      </c>
      <c r="L18" s="1343">
        <v>24.72</v>
      </c>
      <c r="M18" s="1343">
        <v>25.8599999999999</v>
      </c>
      <c r="N18" s="1343">
        <v>0</v>
      </c>
      <c r="O18" s="1343">
        <v>24.72</v>
      </c>
      <c r="P18" s="1343">
        <v>25.8599999999999</v>
      </c>
      <c r="Q18" s="1343">
        <v>0</v>
      </c>
      <c r="R18" s="1029">
        <v>25.86</v>
      </c>
    </row>
    <row r="19" spans="1:18" ht="12.75">
      <c r="A19" s="187">
        <v>2002</v>
      </c>
      <c r="B19" s="1028">
        <v>24.719999999999899</v>
      </c>
      <c r="C19" s="1343">
        <v>25.86</v>
      </c>
      <c r="D19" s="1343">
        <v>0</v>
      </c>
      <c r="E19" s="1343">
        <v>24.719999999999899</v>
      </c>
      <c r="F19" s="1343">
        <v>25.8599999999999</v>
      </c>
      <c r="G19" s="1343">
        <v>0</v>
      </c>
      <c r="H19" s="1343">
        <v>24.72</v>
      </c>
      <c r="I19" s="1343">
        <v>25.8599999999999</v>
      </c>
      <c r="J19" s="1343">
        <v>0</v>
      </c>
      <c r="K19" s="1343">
        <v>24.72</v>
      </c>
      <c r="L19" s="1343">
        <v>24.72</v>
      </c>
      <c r="M19" s="1343">
        <v>25.8599999999999</v>
      </c>
      <c r="N19" s="1343">
        <v>0</v>
      </c>
      <c r="O19" s="1343">
        <v>24.72</v>
      </c>
      <c r="P19" s="1343">
        <v>25.86</v>
      </c>
      <c r="Q19" s="1343">
        <v>0</v>
      </c>
      <c r="R19" s="1029">
        <v>25.86</v>
      </c>
    </row>
    <row r="20" spans="1:18" ht="12.75">
      <c r="A20" s="187">
        <v>2003</v>
      </c>
      <c r="B20" s="1028">
        <v>24.72</v>
      </c>
      <c r="C20" s="1343">
        <v>25.8599999999999</v>
      </c>
      <c r="D20" s="1343">
        <v>0</v>
      </c>
      <c r="E20" s="1343">
        <v>24.72</v>
      </c>
      <c r="F20" s="1343">
        <v>25.8599999999999</v>
      </c>
      <c r="G20" s="1343">
        <v>0</v>
      </c>
      <c r="H20" s="1343">
        <v>24.72</v>
      </c>
      <c r="I20" s="1343">
        <v>25.8599999999999</v>
      </c>
      <c r="J20" s="1343">
        <v>0</v>
      </c>
      <c r="K20" s="1343">
        <v>24.72</v>
      </c>
      <c r="L20" s="1343">
        <v>24.719999999999899</v>
      </c>
      <c r="M20" s="1343">
        <v>25.86</v>
      </c>
      <c r="N20" s="1343">
        <v>0</v>
      </c>
      <c r="O20" s="1343">
        <v>24.72</v>
      </c>
      <c r="P20" s="1343">
        <v>25.86</v>
      </c>
      <c r="Q20" s="1343">
        <v>0</v>
      </c>
      <c r="R20" s="1029">
        <v>25.86</v>
      </c>
    </row>
    <row r="21" spans="1:18" ht="12.75">
      <c r="A21" s="187">
        <v>2004</v>
      </c>
      <c r="B21" s="1028">
        <v>24.72</v>
      </c>
      <c r="C21" s="1343">
        <v>25.86</v>
      </c>
      <c r="D21" s="1343">
        <v>0</v>
      </c>
      <c r="E21" s="1343">
        <v>24.72</v>
      </c>
      <c r="F21" s="1343">
        <v>25.8599999999999</v>
      </c>
      <c r="G21" s="1343">
        <v>0</v>
      </c>
      <c r="H21" s="1343">
        <v>24.72</v>
      </c>
      <c r="I21" s="1343">
        <v>25.86</v>
      </c>
      <c r="J21" s="1343">
        <v>0</v>
      </c>
      <c r="K21" s="1343">
        <v>24.72</v>
      </c>
      <c r="L21" s="1343">
        <v>24.72</v>
      </c>
      <c r="M21" s="1343">
        <v>25.8599999999999</v>
      </c>
      <c r="N21" s="1343">
        <v>0</v>
      </c>
      <c r="O21" s="1343">
        <v>24.72</v>
      </c>
      <c r="P21" s="1343">
        <v>25.8599999999999</v>
      </c>
      <c r="Q21" s="1343">
        <v>0</v>
      </c>
      <c r="R21" s="1029">
        <v>25.8599999999999</v>
      </c>
    </row>
    <row r="22" spans="1:18" ht="12.75">
      <c r="A22" s="187">
        <v>2005</v>
      </c>
      <c r="B22" s="1028">
        <v>24.72</v>
      </c>
      <c r="C22" s="1343">
        <v>25.8599999999999</v>
      </c>
      <c r="D22" s="1343">
        <v>0</v>
      </c>
      <c r="E22" s="1343">
        <v>24.72</v>
      </c>
      <c r="F22" s="1343">
        <v>25.8599999999999</v>
      </c>
      <c r="G22" s="1343">
        <v>0</v>
      </c>
      <c r="H22" s="1343">
        <v>24.72</v>
      </c>
      <c r="I22" s="1343">
        <v>25.8599999999999</v>
      </c>
      <c r="J22" s="1343">
        <v>0</v>
      </c>
      <c r="K22" s="1343">
        <v>24.72</v>
      </c>
      <c r="L22" s="1343">
        <v>24.72</v>
      </c>
      <c r="M22" s="1343">
        <v>25.8599999999999</v>
      </c>
      <c r="N22" s="1343">
        <v>0</v>
      </c>
      <c r="O22" s="1343">
        <v>24.72</v>
      </c>
      <c r="P22" s="1343">
        <v>25.8599999999999</v>
      </c>
      <c r="Q22" s="1343">
        <v>0</v>
      </c>
      <c r="R22" s="1029">
        <v>25.8599999999999</v>
      </c>
    </row>
    <row r="23" spans="1:18" ht="12.75">
      <c r="A23" s="187">
        <v>2006</v>
      </c>
      <c r="B23" s="1028">
        <v>24.779999999999898</v>
      </c>
      <c r="C23" s="1343">
        <v>25.8599999999999</v>
      </c>
      <c r="D23" s="1343">
        <v>0</v>
      </c>
      <c r="E23" s="1343">
        <v>24.779999999999898</v>
      </c>
      <c r="F23" s="1343">
        <v>25.8599999999999</v>
      </c>
      <c r="G23" s="1343">
        <v>0</v>
      </c>
      <c r="H23" s="1343">
        <v>24.779999999999898</v>
      </c>
      <c r="I23" s="1343">
        <v>25.8599999999999</v>
      </c>
      <c r="J23" s="1343">
        <v>0</v>
      </c>
      <c r="K23" s="1343">
        <v>24.779999999999898</v>
      </c>
      <c r="L23" s="1343">
        <v>24.78</v>
      </c>
      <c r="M23" s="1343">
        <v>25.8599999999999</v>
      </c>
      <c r="N23" s="1343">
        <v>0</v>
      </c>
      <c r="O23" s="1343">
        <v>24.779999999999898</v>
      </c>
      <c r="P23" s="1343">
        <v>25.8599999999999</v>
      </c>
      <c r="Q23" s="1343">
        <v>0</v>
      </c>
      <c r="R23" s="1029">
        <v>25.86</v>
      </c>
    </row>
    <row r="24" spans="1:18" ht="12.75">
      <c r="A24" s="187">
        <v>2007</v>
      </c>
      <c r="B24" s="1028">
        <v>25.079999999999902</v>
      </c>
      <c r="C24" s="1343">
        <v>25.739999999999899</v>
      </c>
      <c r="D24" s="1343">
        <v>0</v>
      </c>
      <c r="E24" s="1343">
        <v>25.079999999999902</v>
      </c>
      <c r="F24" s="1343">
        <v>25.74</v>
      </c>
      <c r="G24" s="1343">
        <v>0</v>
      </c>
      <c r="H24" s="1343">
        <v>25.080000000000002</v>
      </c>
      <c r="I24" s="1343">
        <v>25.74</v>
      </c>
      <c r="J24" s="1343">
        <v>0</v>
      </c>
      <c r="K24" s="1343">
        <v>25.079999999999902</v>
      </c>
      <c r="L24" s="1343">
        <v>25.079999999999902</v>
      </c>
      <c r="M24" s="1343">
        <v>25.739999999999899</v>
      </c>
      <c r="N24" s="1343">
        <v>0</v>
      </c>
      <c r="O24" s="1343">
        <v>25.079999999999902</v>
      </c>
      <c r="P24" s="1343">
        <v>25.739999999999899</v>
      </c>
      <c r="Q24" s="1343">
        <v>0</v>
      </c>
      <c r="R24" s="1029">
        <v>25.739999999999899</v>
      </c>
    </row>
    <row r="25" spans="1:18" ht="12.75">
      <c r="A25" s="187">
        <v>2008</v>
      </c>
      <c r="B25" s="1028">
        <v>25.079999999999902</v>
      </c>
      <c r="C25" s="1343">
        <v>25.8</v>
      </c>
      <c r="D25" s="1343">
        <v>0</v>
      </c>
      <c r="E25" s="1343">
        <v>25.079999999999902</v>
      </c>
      <c r="F25" s="1343">
        <v>25.8</v>
      </c>
      <c r="G25" s="1343">
        <v>0</v>
      </c>
      <c r="H25" s="1343">
        <v>25.079999999999902</v>
      </c>
      <c r="I25" s="1343">
        <v>25.8</v>
      </c>
      <c r="J25" s="1343">
        <v>0</v>
      </c>
      <c r="K25" s="1343">
        <v>25.079999999999902</v>
      </c>
      <c r="L25" s="1343">
        <v>25.079999999999902</v>
      </c>
      <c r="M25" s="1343">
        <v>25.799999999999898</v>
      </c>
      <c r="N25" s="1343">
        <v>0</v>
      </c>
      <c r="O25" s="1343">
        <v>25.080000000000002</v>
      </c>
      <c r="P25" s="1343">
        <v>25.8</v>
      </c>
      <c r="Q25" s="1343">
        <v>0</v>
      </c>
      <c r="R25" s="1029">
        <v>25.799999999999898</v>
      </c>
    </row>
    <row r="26" spans="1:18" ht="12.75">
      <c r="A26" s="187">
        <v>2009</v>
      </c>
      <c r="B26" s="1028">
        <v>25.1999999999999</v>
      </c>
      <c r="C26" s="1343">
        <v>25.739999999999899</v>
      </c>
      <c r="D26" s="1343">
        <v>0</v>
      </c>
      <c r="E26" s="1343">
        <v>25.1999999999999</v>
      </c>
      <c r="F26" s="1343">
        <v>25.739999999999899</v>
      </c>
      <c r="G26" s="1343">
        <v>0</v>
      </c>
      <c r="H26" s="1343">
        <v>25.1999999999999</v>
      </c>
      <c r="I26" s="1343">
        <v>25.739999999999899</v>
      </c>
      <c r="J26" s="1343">
        <v>0</v>
      </c>
      <c r="K26" s="1343">
        <v>25.1999999999999</v>
      </c>
      <c r="L26" s="1343">
        <v>25.2</v>
      </c>
      <c r="M26" s="1343">
        <v>25.739999999999899</v>
      </c>
      <c r="N26" s="1343">
        <v>0</v>
      </c>
      <c r="O26" s="1343">
        <v>25.1999999999999</v>
      </c>
      <c r="P26" s="1343">
        <v>25.739999999999899</v>
      </c>
      <c r="Q26" s="1343">
        <v>0</v>
      </c>
      <c r="R26" s="1029">
        <v>25.74</v>
      </c>
    </row>
    <row r="27" spans="1:18" ht="12.75">
      <c r="A27" s="187">
        <v>2010</v>
      </c>
      <c r="B27" s="1028">
        <v>25.2</v>
      </c>
      <c r="C27" s="1343">
        <v>25.86</v>
      </c>
      <c r="D27" s="1343">
        <v>0</v>
      </c>
      <c r="E27" s="1343">
        <v>25.2</v>
      </c>
      <c r="F27" s="1343">
        <v>25.8599999999999</v>
      </c>
      <c r="G27" s="1343">
        <v>0</v>
      </c>
      <c r="H27" s="1343">
        <v>25.2</v>
      </c>
      <c r="I27" s="1343">
        <v>25.86</v>
      </c>
      <c r="J27" s="1343">
        <v>0</v>
      </c>
      <c r="K27" s="1343">
        <v>25.1999999999999</v>
      </c>
      <c r="L27" s="1343">
        <v>25.1999999999999</v>
      </c>
      <c r="M27" s="1343">
        <v>25.8599999999999</v>
      </c>
      <c r="N27" s="1343">
        <v>0</v>
      </c>
      <c r="O27" s="1343">
        <v>25.1999999999999</v>
      </c>
      <c r="P27" s="1343">
        <v>25.8599999999999</v>
      </c>
      <c r="Q27" s="1343">
        <v>0</v>
      </c>
      <c r="R27" s="1029">
        <v>25.86</v>
      </c>
    </row>
    <row r="28" spans="1:18" ht="12.75">
      <c r="A28" s="187">
        <v>2011</v>
      </c>
      <c r="B28" s="1028">
        <v>25.2</v>
      </c>
      <c r="C28" s="1343">
        <v>25.8</v>
      </c>
      <c r="D28" s="1343">
        <v>0</v>
      </c>
      <c r="E28" s="1343">
        <v>25.1999999999999</v>
      </c>
      <c r="F28" s="1343">
        <v>25.799999999999898</v>
      </c>
      <c r="G28" s="1343">
        <v>0</v>
      </c>
      <c r="H28" s="1343">
        <v>25.1999999999999</v>
      </c>
      <c r="I28" s="1343">
        <v>25.8</v>
      </c>
      <c r="J28" s="1343">
        <v>0</v>
      </c>
      <c r="K28" s="1343">
        <v>25.1999999999999</v>
      </c>
      <c r="L28" s="1343">
        <v>25.1999999999999</v>
      </c>
      <c r="M28" s="1343">
        <v>25.799999999999898</v>
      </c>
      <c r="N28" s="1343">
        <v>0</v>
      </c>
      <c r="O28" s="1343">
        <v>25.2</v>
      </c>
      <c r="P28" s="1343">
        <v>25.8</v>
      </c>
      <c r="Q28" s="1343">
        <v>0</v>
      </c>
      <c r="R28" s="1029">
        <v>25.8</v>
      </c>
    </row>
    <row r="29" spans="1:18" ht="12.75">
      <c r="A29" s="187">
        <v>2012</v>
      </c>
      <c r="B29" s="1028">
        <v>25.139999999999898</v>
      </c>
      <c r="C29" s="1343">
        <v>25.799999999999898</v>
      </c>
      <c r="D29" s="1343">
        <v>0</v>
      </c>
      <c r="E29" s="1343">
        <v>25.139999999999898</v>
      </c>
      <c r="F29" s="1343">
        <v>25.799999999999898</v>
      </c>
      <c r="G29" s="1343">
        <v>0</v>
      </c>
      <c r="H29" s="1343">
        <v>25.139999999999898</v>
      </c>
      <c r="I29" s="1343">
        <v>25.799999999999898</v>
      </c>
      <c r="J29" s="1343">
        <v>0</v>
      </c>
      <c r="K29" s="1343">
        <v>25.139999999999898</v>
      </c>
      <c r="L29" s="1343">
        <v>25.14</v>
      </c>
      <c r="M29" s="1343">
        <v>25.8</v>
      </c>
      <c r="N29" s="1343">
        <v>0</v>
      </c>
      <c r="O29" s="1343">
        <v>25.139999999999898</v>
      </c>
      <c r="P29" s="1343">
        <v>25.799999999999898</v>
      </c>
      <c r="Q29" s="1343">
        <v>0</v>
      </c>
      <c r="R29" s="1029">
        <v>25.8</v>
      </c>
    </row>
    <row r="30" spans="1:18" ht="12.75">
      <c r="A30" s="187">
        <v>2013</v>
      </c>
      <c r="B30" s="1028">
        <v>25.1999999999999</v>
      </c>
      <c r="C30" s="1343">
        <v>25.799999999999898</v>
      </c>
      <c r="D30" s="1343">
        <v>0</v>
      </c>
      <c r="E30" s="1343">
        <v>25.2</v>
      </c>
      <c r="F30" s="1343">
        <v>25.799999999999898</v>
      </c>
      <c r="G30" s="1343">
        <v>0</v>
      </c>
      <c r="H30" s="1343">
        <v>25.1999999999999</v>
      </c>
      <c r="I30" s="1343">
        <v>25.8</v>
      </c>
      <c r="J30" s="1343">
        <v>0</v>
      </c>
      <c r="K30" s="1343">
        <v>25.1999999999999</v>
      </c>
      <c r="L30" s="1343">
        <v>25.2</v>
      </c>
      <c r="M30" s="1343">
        <v>25.8</v>
      </c>
      <c r="N30" s="1343">
        <v>0</v>
      </c>
      <c r="O30" s="1343">
        <v>25.1999999999999</v>
      </c>
      <c r="P30" s="1343">
        <v>25.799999999999898</v>
      </c>
      <c r="Q30" s="1343">
        <v>0</v>
      </c>
      <c r="R30" s="1029">
        <v>25.799999999999898</v>
      </c>
    </row>
    <row r="31" spans="1:18" ht="12.75">
      <c r="A31" s="187">
        <v>2014</v>
      </c>
      <c r="B31" s="1028">
        <v>25.26</v>
      </c>
      <c r="C31" s="1343">
        <v>25.739999999999899</v>
      </c>
      <c r="D31" s="1343">
        <v>0</v>
      </c>
      <c r="E31" s="1343">
        <v>25.26</v>
      </c>
      <c r="F31" s="1343">
        <v>25.739999999999899</v>
      </c>
      <c r="G31" s="1343">
        <v>0</v>
      </c>
      <c r="H31" s="1343">
        <v>25.259999999999902</v>
      </c>
      <c r="I31" s="1343">
        <v>25.739999999999899</v>
      </c>
      <c r="J31" s="1343">
        <v>0</v>
      </c>
      <c r="K31" s="1343">
        <v>25.259999999999902</v>
      </c>
      <c r="L31" s="1343">
        <v>25.259999999999902</v>
      </c>
      <c r="M31" s="1343">
        <v>25.74</v>
      </c>
      <c r="N31" s="1343">
        <v>0</v>
      </c>
      <c r="O31" s="1343">
        <v>25.259999999999902</v>
      </c>
      <c r="P31" s="1343">
        <v>25.739999999999899</v>
      </c>
      <c r="Q31" s="1343">
        <v>0</v>
      </c>
      <c r="R31" s="1029">
        <v>25.739999999999899</v>
      </c>
    </row>
    <row r="32" spans="1:18" ht="12.75">
      <c r="A32" s="187">
        <v>2015</v>
      </c>
      <c r="B32" s="1028">
        <v>25.26</v>
      </c>
      <c r="C32" s="1343">
        <v>28.1544767636532</v>
      </c>
      <c r="D32" s="1343">
        <v>0</v>
      </c>
      <c r="E32" s="1343">
        <v>25.259999999999902</v>
      </c>
      <c r="F32" s="1343">
        <v>30.176572125576001</v>
      </c>
      <c r="G32" s="1343">
        <v>0</v>
      </c>
      <c r="H32" s="1343">
        <v>25.259999999999902</v>
      </c>
      <c r="I32" s="1343">
        <v>27.3788449888477</v>
      </c>
      <c r="J32" s="1343">
        <v>0</v>
      </c>
      <c r="K32" s="1343">
        <v>25.26</v>
      </c>
      <c r="L32" s="1343">
        <v>25.26</v>
      </c>
      <c r="M32" s="1343">
        <v>27.508577624757098</v>
      </c>
      <c r="N32" s="1343">
        <v>0</v>
      </c>
      <c r="O32" s="1343">
        <v>25.259999999999902</v>
      </c>
      <c r="P32" s="1343">
        <v>28.790498237963899</v>
      </c>
      <c r="Q32" s="1343">
        <v>0</v>
      </c>
      <c r="R32" s="1029">
        <v>32.228004881017497</v>
      </c>
    </row>
    <row r="33" spans="1:18" ht="12.75">
      <c r="A33" s="187">
        <v>2016</v>
      </c>
      <c r="B33" s="1028">
        <v>25.32</v>
      </c>
      <c r="C33" s="1343">
        <v>33.021584927131201</v>
      </c>
      <c r="D33" s="1343">
        <v>0</v>
      </c>
      <c r="E33" s="1343">
        <v>25.32</v>
      </c>
      <c r="F33" s="1343">
        <v>38.960359489641796</v>
      </c>
      <c r="G33" s="1343">
        <v>0</v>
      </c>
      <c r="H33" s="1343">
        <v>25.319999999999901</v>
      </c>
      <c r="I33" s="1343">
        <v>31.440920183726199</v>
      </c>
      <c r="J33" s="1343">
        <v>0</v>
      </c>
      <c r="K33" s="1343">
        <v>25.32</v>
      </c>
      <c r="L33" s="1343">
        <v>25.319999999999901</v>
      </c>
      <c r="M33" s="1343">
        <v>31.805358930326896</v>
      </c>
      <c r="N33" s="1343">
        <v>0</v>
      </c>
      <c r="O33" s="1343">
        <v>25.32</v>
      </c>
      <c r="P33" s="1343">
        <v>36.566909945119697</v>
      </c>
      <c r="Q33" s="1343">
        <v>0</v>
      </c>
      <c r="R33" s="1029">
        <v>42.324463551385904</v>
      </c>
    </row>
    <row r="34" spans="1:18" ht="12.75">
      <c r="A34" s="187">
        <v>2017</v>
      </c>
      <c r="B34" s="1028">
        <v>25.32</v>
      </c>
      <c r="C34" s="1343">
        <v>37.653109762122895</v>
      </c>
      <c r="D34" s="1343">
        <v>0</v>
      </c>
      <c r="E34" s="1343">
        <v>25.32</v>
      </c>
      <c r="F34" s="1343">
        <v>47.298455931447698</v>
      </c>
      <c r="G34" s="1343">
        <v>0</v>
      </c>
      <c r="H34" s="1343">
        <v>25.32</v>
      </c>
      <c r="I34" s="1343">
        <v>35.301475944840902</v>
      </c>
      <c r="J34" s="1343">
        <v>0</v>
      </c>
      <c r="K34" s="1343">
        <v>25.32</v>
      </c>
      <c r="L34" s="1343">
        <v>25.32</v>
      </c>
      <c r="M34" s="1343">
        <v>35.658795388989297</v>
      </c>
      <c r="N34" s="1343">
        <v>0</v>
      </c>
      <c r="O34" s="1343">
        <v>25.32</v>
      </c>
      <c r="P34" s="1343">
        <v>44.205193199738595</v>
      </c>
      <c r="Q34" s="1343">
        <v>0</v>
      </c>
      <c r="R34" s="1029">
        <v>50.421590712415302</v>
      </c>
    </row>
    <row r="35" spans="1:18" ht="12.75">
      <c r="A35" s="187">
        <v>2018</v>
      </c>
      <c r="B35" s="1028">
        <v>25.319999999999901</v>
      </c>
      <c r="C35" s="1343">
        <v>42.2485274595006</v>
      </c>
      <c r="D35" s="1343">
        <v>0</v>
      </c>
      <c r="E35" s="1343">
        <v>25.32</v>
      </c>
      <c r="F35" s="1343">
        <v>55.088357760901097</v>
      </c>
      <c r="G35" s="1343">
        <v>0</v>
      </c>
      <c r="H35" s="1343">
        <v>25.32</v>
      </c>
      <c r="I35" s="1343">
        <v>39.132814072119899</v>
      </c>
      <c r="J35" s="1343">
        <v>0</v>
      </c>
      <c r="K35" s="1343">
        <v>25.32</v>
      </c>
      <c r="L35" s="1343">
        <v>25.32</v>
      </c>
      <c r="M35" s="1343">
        <v>39.463566321482105</v>
      </c>
      <c r="N35" s="1343">
        <v>0</v>
      </c>
      <c r="O35" s="1343">
        <v>25.319999999999901</v>
      </c>
      <c r="P35" s="1343">
        <v>50.898033222994201</v>
      </c>
      <c r="Q35" s="1343">
        <v>0</v>
      </c>
      <c r="R35" s="1029">
        <v>57.279175139647499</v>
      </c>
    </row>
    <row r="36" spans="1:18" ht="12.75">
      <c r="A36" s="187">
        <v>2019</v>
      </c>
      <c r="B36" s="1028">
        <v>25.3799999999999</v>
      </c>
      <c r="C36" s="1343">
        <v>46.669181547316704</v>
      </c>
      <c r="D36" s="1343">
        <v>0</v>
      </c>
      <c r="E36" s="1343">
        <v>25.3799999999999</v>
      </c>
      <c r="F36" s="1343">
        <v>62.265730890547097</v>
      </c>
      <c r="G36" s="1343">
        <v>0</v>
      </c>
      <c r="H36" s="1343">
        <v>25.38</v>
      </c>
      <c r="I36" s="1343">
        <v>42.688183633601398</v>
      </c>
      <c r="J36" s="1343">
        <v>0</v>
      </c>
      <c r="K36" s="1343">
        <v>25.3799999999999</v>
      </c>
      <c r="L36" s="1343">
        <v>25.38</v>
      </c>
      <c r="M36" s="1343">
        <v>43.087901387772497</v>
      </c>
      <c r="N36" s="1343">
        <v>0</v>
      </c>
      <c r="O36" s="1343">
        <v>25.38</v>
      </c>
      <c r="P36" s="1343">
        <v>57.270544970146702</v>
      </c>
      <c r="Q36" s="1343">
        <v>0</v>
      </c>
      <c r="R36" s="1029">
        <v>63.013814024763093</v>
      </c>
    </row>
    <row r="37" spans="1:18" ht="12.75">
      <c r="A37" s="187">
        <v>2020</v>
      </c>
      <c r="B37" s="1028">
        <v>25.14</v>
      </c>
      <c r="C37" s="1343">
        <v>50.648030396433398</v>
      </c>
      <c r="D37" s="1343">
        <v>0</v>
      </c>
      <c r="E37" s="1343">
        <v>25.139999999999898</v>
      </c>
      <c r="F37" s="1343">
        <v>68.240650492024997</v>
      </c>
      <c r="G37" s="1343">
        <v>0</v>
      </c>
      <c r="H37" s="1343">
        <v>25.139999999999898</v>
      </c>
      <c r="I37" s="1343">
        <v>45.965210609909199</v>
      </c>
      <c r="J37" s="1343">
        <v>0</v>
      </c>
      <c r="K37" s="1343">
        <v>25.14</v>
      </c>
      <c r="L37" s="1343">
        <v>25.14</v>
      </c>
      <c r="M37" s="1343">
        <v>46.189642556383696</v>
      </c>
      <c r="N37" s="1343">
        <v>0</v>
      </c>
      <c r="O37" s="1343">
        <v>25.139999999999898</v>
      </c>
      <c r="P37" s="1343">
        <v>62.5360983642923</v>
      </c>
      <c r="Q37" s="1343">
        <v>0</v>
      </c>
      <c r="R37" s="1029">
        <v>69.819192842168192</v>
      </c>
    </row>
    <row r="38" spans="1:18" ht="12.75">
      <c r="A38" s="187">
        <v>2021</v>
      </c>
      <c r="B38" s="1028">
        <v>25.14</v>
      </c>
      <c r="C38" s="1343">
        <v>54.200446035493201</v>
      </c>
      <c r="D38" s="1343">
        <v>0</v>
      </c>
      <c r="E38" s="1343">
        <v>25.14</v>
      </c>
      <c r="F38" s="1343">
        <v>72.1125551291737</v>
      </c>
      <c r="G38" s="1343">
        <v>0</v>
      </c>
      <c r="H38" s="1343">
        <v>25.139999999999898</v>
      </c>
      <c r="I38" s="1343">
        <v>48.776917657063201</v>
      </c>
      <c r="J38" s="1343">
        <v>0</v>
      </c>
      <c r="K38" s="1343">
        <v>25.139999999999898</v>
      </c>
      <c r="L38" s="1343">
        <v>25.139999999999898</v>
      </c>
      <c r="M38" s="1343">
        <v>49.4051618358762</v>
      </c>
      <c r="N38" s="1343">
        <v>0</v>
      </c>
      <c r="O38" s="1343">
        <v>25.139999999999898</v>
      </c>
      <c r="P38" s="1343">
        <v>66.2391413615847</v>
      </c>
      <c r="Q38" s="1343">
        <v>0</v>
      </c>
      <c r="R38" s="1029">
        <v>78.568600574478609</v>
      </c>
    </row>
    <row r="39" spans="1:18" ht="12.75">
      <c r="A39" s="187">
        <v>2022</v>
      </c>
      <c r="B39" s="1028">
        <v>25.097999999999903</v>
      </c>
      <c r="C39" s="1343">
        <v>56.361415092913099</v>
      </c>
      <c r="D39" s="1343">
        <v>0</v>
      </c>
      <c r="E39" s="1343">
        <v>25.097999999999999</v>
      </c>
      <c r="F39" s="1343">
        <v>75.797788316195692</v>
      </c>
      <c r="G39" s="1343">
        <v>0</v>
      </c>
      <c r="H39" s="1343">
        <v>25.097999999999903</v>
      </c>
      <c r="I39" s="1343">
        <v>51.292626646050401</v>
      </c>
      <c r="J39" s="1343">
        <v>0</v>
      </c>
      <c r="K39" s="1343">
        <v>25.097999999999999</v>
      </c>
      <c r="L39" s="1343">
        <v>25.097999999999903</v>
      </c>
      <c r="M39" s="1343">
        <v>51.658872800483799</v>
      </c>
      <c r="N39" s="1343">
        <v>0</v>
      </c>
      <c r="O39" s="1343">
        <v>25.097999999999999</v>
      </c>
      <c r="P39" s="1343">
        <v>68.798732395776398</v>
      </c>
      <c r="Q39" s="1343">
        <v>0</v>
      </c>
      <c r="R39" s="1029">
        <v>85.148336553564391</v>
      </c>
    </row>
    <row r="40" spans="1:18" ht="12.75">
      <c r="A40" s="187">
        <v>2023</v>
      </c>
      <c r="B40" s="1028">
        <v>25.097999999999903</v>
      </c>
      <c r="C40" s="1343">
        <v>58.4970371210648</v>
      </c>
      <c r="D40" s="1343">
        <v>0</v>
      </c>
      <c r="E40" s="1343">
        <v>25.097999999999903</v>
      </c>
      <c r="F40" s="1343">
        <v>78.839294270700208</v>
      </c>
      <c r="G40" s="1343">
        <v>0</v>
      </c>
      <c r="H40" s="1343">
        <v>25.097999999999999</v>
      </c>
      <c r="I40" s="1343">
        <v>54.154031542211598</v>
      </c>
      <c r="J40" s="1343">
        <v>0</v>
      </c>
      <c r="K40" s="1343">
        <v>25.097999999999903</v>
      </c>
      <c r="L40" s="1343">
        <v>25.097999999999999</v>
      </c>
      <c r="M40" s="1343">
        <v>54.169784720465898</v>
      </c>
      <c r="N40" s="1343">
        <v>0</v>
      </c>
      <c r="O40" s="1343">
        <v>25.097999999999903</v>
      </c>
      <c r="P40" s="1343">
        <v>71.046538085894397</v>
      </c>
      <c r="Q40" s="1343">
        <v>0</v>
      </c>
      <c r="R40" s="1029">
        <v>91.015360393557899</v>
      </c>
    </row>
    <row r="41" spans="1:18" ht="12.75">
      <c r="A41" s="187">
        <v>2024</v>
      </c>
      <c r="B41" s="1028">
        <v>25.097999999999903</v>
      </c>
      <c r="C41" s="1343">
        <v>61.108985184569505</v>
      </c>
      <c r="D41" s="1343">
        <v>0</v>
      </c>
      <c r="E41" s="1343">
        <v>25.097999999999903</v>
      </c>
      <c r="F41" s="1343">
        <v>81.463525502823401</v>
      </c>
      <c r="G41" s="1343">
        <v>0</v>
      </c>
      <c r="H41" s="1343">
        <v>25.097999999999903</v>
      </c>
      <c r="I41" s="1343">
        <v>57.183067828784104</v>
      </c>
      <c r="J41" s="1343">
        <v>0</v>
      </c>
      <c r="K41" s="1343">
        <v>25.097999999999999</v>
      </c>
      <c r="L41" s="1343">
        <v>25.097999999999903</v>
      </c>
      <c r="M41" s="1343">
        <v>56.913302108927496</v>
      </c>
      <c r="N41" s="1343">
        <v>0</v>
      </c>
      <c r="O41" s="1343">
        <v>25.097999999999903</v>
      </c>
      <c r="P41" s="1343">
        <v>73.187026991488608</v>
      </c>
      <c r="Q41" s="1343">
        <v>0</v>
      </c>
      <c r="R41" s="1029">
        <v>96.644434997913095</v>
      </c>
    </row>
    <row r="42" spans="1:18" ht="12.75">
      <c r="A42" s="1107"/>
      <c r="B42" s="1154"/>
      <c r="C42" s="242"/>
      <c r="D42" s="242"/>
      <c r="E42" s="242"/>
      <c r="F42" s="242"/>
      <c r="G42" s="242"/>
      <c r="H42" s="242"/>
      <c r="I42" s="242"/>
      <c r="J42" s="242"/>
      <c r="K42" s="242"/>
      <c r="L42" s="242"/>
      <c r="M42" s="242"/>
      <c r="N42" s="1346"/>
      <c r="O42" s="1346"/>
      <c r="P42" s="1346"/>
      <c r="Q42" s="1346"/>
      <c r="R42" s="1347"/>
    </row>
    <row r="43" spans="1:18" ht="12.75">
      <c r="A43" s="12" t="s">
        <v>943</v>
      </c>
      <c r="B43" s="12"/>
      <c r="C43" s="12"/>
      <c r="D43" s="12"/>
      <c r="E43" s="12"/>
      <c r="F43" s="12"/>
      <c r="G43" s="12"/>
      <c r="H43" s="12"/>
      <c r="I43" s="12"/>
      <c r="J43" s="12"/>
      <c r="K43" s="12"/>
      <c r="L43" s="12"/>
      <c r="M43" s="12"/>
    </row>
  </sheetData>
  <mergeCells count="6">
    <mergeCell ref="O3:Q3"/>
    <mergeCell ref="A1:D1"/>
    <mergeCell ref="B3:D3"/>
    <mergeCell ref="E3:G3"/>
    <mergeCell ref="H3:J3"/>
    <mergeCell ref="L3:N3"/>
  </mergeCells>
  <hyperlinks>
    <hyperlink ref="A1" location="Contents!A1" display="To table of contents" xr:uid="{853368A0-BFF1-4B0C-9206-6A9B780E0758}"/>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CB04-5D8C-49EA-B442-2ADAC947D998}">
  <sheetPr>
    <tabColor rgb="FF00B050"/>
  </sheetPr>
  <dimension ref="A1:R43"/>
  <sheetViews>
    <sheetView zoomScaleNormal="100" workbookViewId="0">
      <selection activeCell="A2" sqref="A2"/>
    </sheetView>
  </sheetViews>
  <sheetFormatPr defaultRowHeight="12"/>
  <cols>
    <col min="7" max="8" width="12.6640625" customWidth="1"/>
    <col min="9" max="9" width="15.1640625" bestFit="1" customWidth="1"/>
    <col min="11" max="11" width="13.5" bestFit="1" customWidth="1"/>
    <col min="13" max="13" width="23.1640625" bestFit="1" customWidth="1"/>
    <col min="18" max="18" width="22" bestFit="1" customWidth="1"/>
  </cols>
  <sheetData>
    <row r="1" spans="1:18" ht="30.75" customHeight="1">
      <c r="A1" s="1869" t="s">
        <v>10</v>
      </c>
      <c r="B1" s="1869"/>
      <c r="C1" s="1869"/>
      <c r="D1" s="1869"/>
      <c r="E1" s="12"/>
      <c r="F1" s="12"/>
      <c r="G1" s="12"/>
      <c r="H1" s="12"/>
      <c r="I1" s="12"/>
      <c r="J1" s="12"/>
      <c r="K1" s="12"/>
      <c r="L1" s="12"/>
      <c r="M1" s="12"/>
    </row>
    <row r="2" spans="1:18" ht="20.25">
      <c r="A2" s="134" t="s">
        <v>2252</v>
      </c>
      <c r="B2" s="12"/>
      <c r="C2" s="12"/>
      <c r="D2" s="12"/>
      <c r="E2" s="12"/>
      <c r="F2" s="12"/>
      <c r="G2" s="12"/>
      <c r="H2" s="12"/>
      <c r="I2" s="12"/>
      <c r="J2" s="12"/>
      <c r="K2" s="12"/>
      <c r="L2" s="12"/>
      <c r="M2" s="12"/>
    </row>
    <row r="3" spans="1:18" ht="15">
      <c r="A3" s="1791"/>
      <c r="B3" s="2016" t="s">
        <v>472</v>
      </c>
      <c r="C3" s="2017"/>
      <c r="D3" s="2019"/>
      <c r="E3" s="2020" t="s">
        <v>2236</v>
      </c>
      <c r="F3" s="2019"/>
      <c r="G3" s="2021"/>
      <c r="H3" s="2020" t="s">
        <v>2237</v>
      </c>
      <c r="I3" s="2019"/>
      <c r="J3" s="2021"/>
      <c r="K3" s="1793" t="s">
        <v>2238</v>
      </c>
      <c r="L3" s="2020" t="s">
        <v>2239</v>
      </c>
      <c r="M3" s="2019"/>
      <c r="N3" s="2021"/>
      <c r="O3" s="2016" t="s">
        <v>2240</v>
      </c>
      <c r="P3" s="2017"/>
      <c r="Q3" s="2019"/>
      <c r="R3" s="590" t="s">
        <v>470</v>
      </c>
    </row>
    <row r="4" spans="1:18" ht="12.75">
      <c r="A4" s="16"/>
      <c r="B4" s="1297" t="s">
        <v>245</v>
      </c>
      <c r="C4" s="1342" t="s">
        <v>331</v>
      </c>
      <c r="D4" s="1796" t="s">
        <v>33</v>
      </c>
      <c r="E4" s="1797" t="s">
        <v>245</v>
      </c>
      <c r="F4" s="1798" t="s">
        <v>331</v>
      </c>
      <c r="G4" s="1796" t="s">
        <v>33</v>
      </c>
      <c r="H4" s="1797" t="s">
        <v>245</v>
      </c>
      <c r="I4" s="1798" t="s">
        <v>331</v>
      </c>
      <c r="J4" s="1796" t="s">
        <v>33</v>
      </c>
      <c r="K4" s="1297" t="s">
        <v>245</v>
      </c>
      <c r="L4" s="1797" t="s">
        <v>245</v>
      </c>
      <c r="M4" s="1798" t="s">
        <v>331</v>
      </c>
      <c r="N4" s="1796" t="s">
        <v>33</v>
      </c>
      <c r="O4" s="1297" t="s">
        <v>245</v>
      </c>
      <c r="P4" s="1342" t="s">
        <v>331</v>
      </c>
      <c r="Q4" s="1798" t="s">
        <v>33</v>
      </c>
      <c r="R4" s="590" t="s">
        <v>331</v>
      </c>
    </row>
    <row r="5" spans="1:18" ht="12.75">
      <c r="A5" s="1794"/>
      <c r="B5" s="1795" t="s">
        <v>379</v>
      </c>
      <c r="C5" s="239"/>
      <c r="D5" s="239"/>
      <c r="E5" s="239"/>
      <c r="F5" s="239"/>
      <c r="G5" s="239"/>
      <c r="H5" s="239"/>
      <c r="I5" s="239"/>
      <c r="J5" s="239"/>
      <c r="K5" s="239"/>
      <c r="L5" s="239"/>
      <c r="M5" s="239"/>
      <c r="N5" s="1344"/>
      <c r="O5" s="1344"/>
      <c r="P5" s="1344"/>
      <c r="Q5" s="1344"/>
      <c r="R5" s="1455"/>
    </row>
    <row r="6" spans="1:18" ht="12.75">
      <c r="A6" s="17"/>
      <c r="B6" s="16"/>
      <c r="C6" s="12"/>
      <c r="D6" s="12"/>
      <c r="E6" s="12"/>
      <c r="F6" s="12"/>
      <c r="G6" s="12"/>
      <c r="H6" s="12"/>
      <c r="I6" s="12"/>
      <c r="J6" s="12"/>
      <c r="K6" s="12"/>
      <c r="L6" s="12"/>
      <c r="M6" s="12"/>
      <c r="R6" s="1345"/>
    </row>
    <row r="7" spans="1:18" ht="12.75">
      <c r="A7" s="187">
        <v>1990</v>
      </c>
      <c r="B7" s="698">
        <v>0.45381818559999898</v>
      </c>
      <c r="C7" s="699">
        <v>3.5850116949999999</v>
      </c>
      <c r="D7" s="699">
        <v>0</v>
      </c>
      <c r="E7" s="699">
        <v>0.45381818559999998</v>
      </c>
      <c r="F7" s="699">
        <v>3.5850116949999902</v>
      </c>
      <c r="G7" s="699">
        <v>0</v>
      </c>
      <c r="H7" s="699">
        <v>0.45381818559999898</v>
      </c>
      <c r="I7" s="699">
        <v>3.5850116949999999</v>
      </c>
      <c r="J7" s="699">
        <v>0</v>
      </c>
      <c r="K7" s="699">
        <v>0.45381818559999998</v>
      </c>
      <c r="L7" s="699">
        <v>0.45381818559999898</v>
      </c>
      <c r="M7" s="699">
        <v>3.5850116949999999</v>
      </c>
      <c r="N7" s="699">
        <v>0</v>
      </c>
      <c r="O7" s="699">
        <v>0.45381818559999998</v>
      </c>
      <c r="P7" s="699">
        <v>3.5850116949999999</v>
      </c>
      <c r="Q7" s="699">
        <v>0</v>
      </c>
      <c r="R7" s="700">
        <v>3.5850116949999999</v>
      </c>
    </row>
    <row r="8" spans="1:18" ht="12.75">
      <c r="A8" s="187">
        <v>1991</v>
      </c>
      <c r="B8" s="698">
        <v>0.396136382499999</v>
      </c>
      <c r="C8" s="699">
        <v>3.6252927189999999</v>
      </c>
      <c r="D8" s="699">
        <v>0</v>
      </c>
      <c r="E8" s="699">
        <v>0.396136382499999</v>
      </c>
      <c r="F8" s="699">
        <v>3.6252927189999999</v>
      </c>
      <c r="G8" s="699">
        <v>0</v>
      </c>
      <c r="H8" s="699">
        <v>0.39613638249999999</v>
      </c>
      <c r="I8" s="699">
        <v>3.6252927189999999</v>
      </c>
      <c r="J8" s="699">
        <v>0</v>
      </c>
      <c r="K8" s="699">
        <v>0.39613638249999999</v>
      </c>
      <c r="L8" s="699">
        <v>0.39613638249999999</v>
      </c>
      <c r="M8" s="699">
        <v>3.6252927189999999</v>
      </c>
      <c r="N8" s="699">
        <v>0</v>
      </c>
      <c r="O8" s="699">
        <v>0.396136382499999</v>
      </c>
      <c r="P8" s="699">
        <v>3.6252927189999999</v>
      </c>
      <c r="Q8" s="699">
        <v>0</v>
      </c>
      <c r="R8" s="700">
        <v>3.6252927189999902</v>
      </c>
    </row>
    <row r="9" spans="1:18" ht="12.75">
      <c r="A9" s="187">
        <v>1992</v>
      </c>
      <c r="B9" s="698">
        <v>0.3575454696</v>
      </c>
      <c r="C9" s="699">
        <v>3.6252927189999902</v>
      </c>
      <c r="D9" s="699">
        <v>0</v>
      </c>
      <c r="E9" s="699">
        <v>0.357545469599999</v>
      </c>
      <c r="F9" s="699">
        <v>3.6252927189999902</v>
      </c>
      <c r="G9" s="699">
        <v>0</v>
      </c>
      <c r="H9" s="699">
        <v>0.3575454696</v>
      </c>
      <c r="I9" s="699">
        <v>3.6252927189999999</v>
      </c>
      <c r="J9" s="699">
        <v>0</v>
      </c>
      <c r="K9" s="699">
        <v>0.3575454696</v>
      </c>
      <c r="L9" s="699">
        <v>0.3575454696</v>
      </c>
      <c r="M9" s="699">
        <v>3.6252927189999902</v>
      </c>
      <c r="N9" s="699">
        <v>0</v>
      </c>
      <c r="O9" s="699">
        <v>0.3575454696</v>
      </c>
      <c r="P9" s="699">
        <v>3.6252927189999999</v>
      </c>
      <c r="Q9" s="699">
        <v>0</v>
      </c>
      <c r="R9" s="700">
        <v>3.6252927189999999</v>
      </c>
    </row>
    <row r="10" spans="1:18" ht="12.75">
      <c r="A10" s="187">
        <v>1993</v>
      </c>
      <c r="B10" s="698">
        <v>0.30109089779999998</v>
      </c>
      <c r="C10" s="699">
        <v>3.6252927189999902</v>
      </c>
      <c r="D10" s="699">
        <v>0</v>
      </c>
      <c r="E10" s="699">
        <v>0.30109089779999998</v>
      </c>
      <c r="F10" s="699">
        <v>3.6252927189999902</v>
      </c>
      <c r="G10" s="699">
        <v>0</v>
      </c>
      <c r="H10" s="699">
        <v>0.30109089779999998</v>
      </c>
      <c r="I10" s="699">
        <v>3.6252927189999902</v>
      </c>
      <c r="J10" s="699">
        <v>0</v>
      </c>
      <c r="K10" s="699">
        <v>0.30109089779999998</v>
      </c>
      <c r="L10" s="699">
        <v>0.30109089779999998</v>
      </c>
      <c r="M10" s="699">
        <v>3.6252927189999902</v>
      </c>
      <c r="N10" s="699">
        <v>0</v>
      </c>
      <c r="O10" s="699">
        <v>0.30109089779999998</v>
      </c>
      <c r="P10" s="699">
        <v>3.6252927189999902</v>
      </c>
      <c r="Q10" s="699">
        <v>0</v>
      </c>
      <c r="R10" s="700">
        <v>3.6252927189999902</v>
      </c>
    </row>
    <row r="11" spans="1:18" ht="12.75">
      <c r="A11" s="187">
        <v>1994</v>
      </c>
      <c r="B11" s="698">
        <v>0.24404545829999999</v>
      </c>
      <c r="C11" s="699">
        <v>3.5245901590000002</v>
      </c>
      <c r="D11" s="699">
        <v>0</v>
      </c>
      <c r="E11" s="699">
        <v>0.24404545829999899</v>
      </c>
      <c r="F11" s="699">
        <v>3.52459015899999</v>
      </c>
      <c r="G11" s="699">
        <v>0</v>
      </c>
      <c r="H11" s="699">
        <v>0.24404545829999999</v>
      </c>
      <c r="I11" s="699">
        <v>3.5245901590000002</v>
      </c>
      <c r="J11" s="699">
        <v>0</v>
      </c>
      <c r="K11" s="699">
        <v>0.24404545829999999</v>
      </c>
      <c r="L11" s="699">
        <v>0.24404545829999899</v>
      </c>
      <c r="M11" s="699">
        <v>3.5245901590000002</v>
      </c>
      <c r="N11" s="699">
        <v>0</v>
      </c>
      <c r="O11" s="699">
        <v>0.24404545829999999</v>
      </c>
      <c r="P11" s="699">
        <v>3.52459015899999</v>
      </c>
      <c r="Q11" s="699">
        <v>0</v>
      </c>
      <c r="R11" s="700">
        <v>3.52459015899999</v>
      </c>
    </row>
    <row r="12" spans="1:18" ht="12.75">
      <c r="A12" s="187">
        <v>1995</v>
      </c>
      <c r="B12" s="698">
        <v>0.1877272915</v>
      </c>
      <c r="C12" s="699">
        <v>3.4238875989999999</v>
      </c>
      <c r="D12" s="699">
        <v>0</v>
      </c>
      <c r="E12" s="699">
        <v>0.1877272915</v>
      </c>
      <c r="F12" s="699">
        <v>3.4238875989999902</v>
      </c>
      <c r="G12" s="699">
        <v>0</v>
      </c>
      <c r="H12" s="699">
        <v>0.1877272915</v>
      </c>
      <c r="I12" s="699">
        <v>3.4238875989999999</v>
      </c>
      <c r="J12" s="699">
        <v>0</v>
      </c>
      <c r="K12" s="699">
        <v>0.187727291499999</v>
      </c>
      <c r="L12" s="699">
        <v>0.187727291499999</v>
      </c>
      <c r="M12" s="699">
        <v>3.4238875989999999</v>
      </c>
      <c r="N12" s="699">
        <v>0</v>
      </c>
      <c r="O12" s="699">
        <v>0.1877272915</v>
      </c>
      <c r="P12" s="699">
        <v>3.4238875989999999</v>
      </c>
      <c r="Q12" s="699">
        <v>0</v>
      </c>
      <c r="R12" s="700">
        <v>3.4238875989999999</v>
      </c>
    </row>
    <row r="13" spans="1:18" ht="12.75">
      <c r="A13" s="187">
        <v>1996</v>
      </c>
      <c r="B13" s="698">
        <v>0.13140908339999999</v>
      </c>
      <c r="C13" s="699">
        <v>3.4318501282999998</v>
      </c>
      <c r="D13" s="699">
        <v>0</v>
      </c>
      <c r="E13" s="699">
        <v>0.13140908339999999</v>
      </c>
      <c r="F13" s="699">
        <v>3.4318501282999998</v>
      </c>
      <c r="G13" s="699">
        <v>0</v>
      </c>
      <c r="H13" s="699">
        <v>0.13140908339999999</v>
      </c>
      <c r="I13" s="699">
        <v>3.4318501282999998</v>
      </c>
      <c r="J13" s="699">
        <v>0</v>
      </c>
      <c r="K13" s="699">
        <v>0.13140908339999999</v>
      </c>
      <c r="L13" s="699">
        <v>0.13140908339999999</v>
      </c>
      <c r="M13" s="699">
        <v>3.4318501282999998</v>
      </c>
      <c r="N13" s="699">
        <v>0</v>
      </c>
      <c r="O13" s="699">
        <v>0.13140908339999999</v>
      </c>
      <c r="P13" s="699">
        <v>3.4318501282999998</v>
      </c>
      <c r="Q13" s="699">
        <v>0</v>
      </c>
      <c r="R13" s="700">
        <v>3.4318501282999998</v>
      </c>
    </row>
    <row r="14" spans="1:18" ht="12.75">
      <c r="A14" s="187">
        <v>1997</v>
      </c>
      <c r="B14" s="698">
        <v>0.1310909016</v>
      </c>
      <c r="C14" s="699">
        <v>3.43185012829999</v>
      </c>
      <c r="D14" s="699">
        <v>0</v>
      </c>
      <c r="E14" s="699">
        <v>0.1310909016</v>
      </c>
      <c r="F14" s="699">
        <v>3.4318501282999998</v>
      </c>
      <c r="G14" s="699">
        <v>0</v>
      </c>
      <c r="H14" s="699">
        <v>0.1310909016</v>
      </c>
      <c r="I14" s="699">
        <v>3.4318501282999998</v>
      </c>
      <c r="J14" s="699">
        <v>0</v>
      </c>
      <c r="K14" s="699">
        <v>0.1310909016</v>
      </c>
      <c r="L14" s="699">
        <v>0.1310909016</v>
      </c>
      <c r="M14" s="699">
        <v>3.4318501282999998</v>
      </c>
      <c r="N14" s="699">
        <v>0</v>
      </c>
      <c r="O14" s="699">
        <v>0.1310909016</v>
      </c>
      <c r="P14" s="699">
        <v>3.4318501282999998</v>
      </c>
      <c r="Q14" s="699">
        <v>0</v>
      </c>
      <c r="R14" s="700">
        <v>3.4318501282999998</v>
      </c>
    </row>
    <row r="15" spans="1:18" ht="12.75">
      <c r="A15" s="187">
        <v>1998</v>
      </c>
      <c r="B15" s="698">
        <v>0.1310909016</v>
      </c>
      <c r="C15" s="699">
        <v>3.4318501282999998</v>
      </c>
      <c r="D15" s="699">
        <v>0</v>
      </c>
      <c r="E15" s="699">
        <v>0.1310909016</v>
      </c>
      <c r="F15" s="699">
        <v>3.4318501282999998</v>
      </c>
      <c r="G15" s="699">
        <v>0</v>
      </c>
      <c r="H15" s="699">
        <v>0.131090901599999</v>
      </c>
      <c r="I15" s="699">
        <v>3.43185012829999</v>
      </c>
      <c r="J15" s="699">
        <v>0</v>
      </c>
      <c r="K15" s="699">
        <v>0.1310909016</v>
      </c>
      <c r="L15" s="699">
        <v>0.1310909016</v>
      </c>
      <c r="M15" s="699">
        <v>3.4318501282999998</v>
      </c>
      <c r="N15" s="699">
        <v>0</v>
      </c>
      <c r="O15" s="699">
        <v>0.1310909016</v>
      </c>
      <c r="P15" s="699">
        <v>3.4318501282999998</v>
      </c>
      <c r="Q15" s="699">
        <v>0</v>
      </c>
      <c r="R15" s="700">
        <v>3.4318501282999998</v>
      </c>
    </row>
    <row r="16" spans="1:18" ht="12.75">
      <c r="A16" s="187">
        <v>1999</v>
      </c>
      <c r="B16" s="698">
        <v>0.1310909016</v>
      </c>
      <c r="C16" s="699">
        <v>3.43185012829999</v>
      </c>
      <c r="D16" s="699">
        <v>0</v>
      </c>
      <c r="E16" s="699">
        <v>0.131090901599999</v>
      </c>
      <c r="F16" s="699">
        <v>3.4318501282999998</v>
      </c>
      <c r="G16" s="699">
        <v>0</v>
      </c>
      <c r="H16" s="699">
        <v>0.1310909016</v>
      </c>
      <c r="I16" s="699">
        <v>3.4318501282999998</v>
      </c>
      <c r="J16" s="699">
        <v>0</v>
      </c>
      <c r="K16" s="699">
        <v>0.1310909016</v>
      </c>
      <c r="L16" s="699">
        <v>0.1310909016</v>
      </c>
      <c r="M16" s="699">
        <v>3.4318501282999998</v>
      </c>
      <c r="N16" s="699">
        <v>0</v>
      </c>
      <c r="O16" s="699">
        <v>0.1310909016</v>
      </c>
      <c r="P16" s="699">
        <v>3.4318501282999998</v>
      </c>
      <c r="Q16" s="699">
        <v>0</v>
      </c>
      <c r="R16" s="700">
        <v>3.4318501282999998</v>
      </c>
    </row>
    <row r="17" spans="1:18" ht="12.75">
      <c r="A17" s="187">
        <v>2000</v>
      </c>
      <c r="B17" s="698">
        <v>0.1310909016</v>
      </c>
      <c r="C17" s="699">
        <v>3.4318501282999998</v>
      </c>
      <c r="D17" s="699">
        <v>0</v>
      </c>
      <c r="E17" s="699">
        <v>0.131090901599999</v>
      </c>
      <c r="F17" s="699">
        <v>3.4318501282999998</v>
      </c>
      <c r="G17" s="699">
        <v>0</v>
      </c>
      <c r="H17" s="699">
        <v>0.1310909016</v>
      </c>
      <c r="I17" s="699">
        <v>3.4318501282999998</v>
      </c>
      <c r="J17" s="699">
        <v>0</v>
      </c>
      <c r="K17" s="699">
        <v>0.1310909016</v>
      </c>
      <c r="L17" s="699">
        <v>0.1310909016</v>
      </c>
      <c r="M17" s="699">
        <v>3.4318501282999998</v>
      </c>
      <c r="N17" s="699">
        <v>0</v>
      </c>
      <c r="O17" s="699">
        <v>0.131090901599999</v>
      </c>
      <c r="P17" s="699">
        <v>3.4318501282999998</v>
      </c>
      <c r="Q17" s="699">
        <v>0</v>
      </c>
      <c r="R17" s="700">
        <v>3.4318501282999998</v>
      </c>
    </row>
    <row r="18" spans="1:18" ht="12.75">
      <c r="A18" s="187">
        <v>2001</v>
      </c>
      <c r="B18" s="698">
        <v>9.3636352399999997E-2</v>
      </c>
      <c r="C18" s="699">
        <v>3.4318501282999998</v>
      </c>
      <c r="D18" s="699">
        <v>0</v>
      </c>
      <c r="E18" s="699">
        <v>9.3636352399999997E-2</v>
      </c>
      <c r="F18" s="699">
        <v>3.4318501282999998</v>
      </c>
      <c r="G18" s="699">
        <v>0</v>
      </c>
      <c r="H18" s="699">
        <v>9.3636352399999997E-2</v>
      </c>
      <c r="I18" s="699">
        <v>3.43185012829999</v>
      </c>
      <c r="J18" s="699">
        <v>0</v>
      </c>
      <c r="K18" s="699">
        <v>9.3636352399999997E-2</v>
      </c>
      <c r="L18" s="699">
        <v>9.3636352399999997E-2</v>
      </c>
      <c r="M18" s="699">
        <v>3.4318501282999998</v>
      </c>
      <c r="N18" s="699">
        <v>0</v>
      </c>
      <c r="O18" s="699">
        <v>9.3636352399999997E-2</v>
      </c>
      <c r="P18" s="699">
        <v>3.4318501282999998</v>
      </c>
      <c r="Q18" s="699">
        <v>0</v>
      </c>
      <c r="R18" s="700">
        <v>3.4318501282999998</v>
      </c>
    </row>
    <row r="19" spans="1:18" ht="12.75">
      <c r="A19" s="187">
        <v>2002</v>
      </c>
      <c r="B19" s="698">
        <v>0.1123636373</v>
      </c>
      <c r="C19" s="699">
        <v>3.4318501282999998</v>
      </c>
      <c r="D19" s="699">
        <v>0</v>
      </c>
      <c r="E19" s="699">
        <v>0.112363637299999</v>
      </c>
      <c r="F19" s="699">
        <v>3.4318501282999998</v>
      </c>
      <c r="G19" s="699">
        <v>0</v>
      </c>
      <c r="H19" s="699">
        <v>0.112363637299999</v>
      </c>
      <c r="I19" s="699">
        <v>3.4318501282999998</v>
      </c>
      <c r="J19" s="699">
        <v>0</v>
      </c>
      <c r="K19" s="699">
        <v>0.1123636373</v>
      </c>
      <c r="L19" s="699">
        <v>0.112363637299999</v>
      </c>
      <c r="M19" s="699">
        <v>3.4318501282999998</v>
      </c>
      <c r="N19" s="699">
        <v>0</v>
      </c>
      <c r="O19" s="699">
        <v>0.1123636373</v>
      </c>
      <c r="P19" s="699">
        <v>3.4318501282999998</v>
      </c>
      <c r="Q19" s="699">
        <v>0</v>
      </c>
      <c r="R19" s="700">
        <v>3.4318501282999998</v>
      </c>
    </row>
    <row r="20" spans="1:18" ht="12.75">
      <c r="A20" s="187">
        <v>2003</v>
      </c>
      <c r="B20" s="698">
        <v>5.6181820857142802E-2</v>
      </c>
      <c r="C20" s="699">
        <v>3.4318501282999998</v>
      </c>
      <c r="D20" s="699">
        <v>0</v>
      </c>
      <c r="E20" s="699">
        <v>5.6181820857142802E-2</v>
      </c>
      <c r="F20" s="699">
        <v>3.43185012829999</v>
      </c>
      <c r="G20" s="699">
        <v>0</v>
      </c>
      <c r="H20" s="699">
        <v>5.6181820857142802E-2</v>
      </c>
      <c r="I20" s="699">
        <v>3.4318501282999998</v>
      </c>
      <c r="J20" s="699">
        <v>0</v>
      </c>
      <c r="K20" s="699">
        <v>5.6181820857142802E-2</v>
      </c>
      <c r="L20" s="699">
        <v>5.6181820857142802E-2</v>
      </c>
      <c r="M20" s="699">
        <v>3.4318501282999998</v>
      </c>
      <c r="N20" s="699">
        <v>0</v>
      </c>
      <c r="O20" s="699">
        <v>5.6181820857142802E-2</v>
      </c>
      <c r="P20" s="699">
        <v>3.4318501282999998</v>
      </c>
      <c r="Q20" s="699">
        <v>0</v>
      </c>
      <c r="R20" s="700">
        <v>3.4318501282999998</v>
      </c>
    </row>
    <row r="21" spans="1:18" ht="12.75">
      <c r="A21" s="187">
        <v>2004</v>
      </c>
      <c r="B21" s="698">
        <v>5.6181820857142802E-2</v>
      </c>
      <c r="C21" s="699">
        <v>3.43185012829999</v>
      </c>
      <c r="D21" s="699">
        <v>0</v>
      </c>
      <c r="E21" s="699">
        <v>5.6181820857142802E-2</v>
      </c>
      <c r="F21" s="699">
        <v>3.4318501282999998</v>
      </c>
      <c r="G21" s="699">
        <v>0</v>
      </c>
      <c r="H21" s="699">
        <v>5.6181820857142802E-2</v>
      </c>
      <c r="I21" s="699">
        <v>3.4318501282999998</v>
      </c>
      <c r="J21" s="699">
        <v>0</v>
      </c>
      <c r="K21" s="699">
        <v>5.6181820857142802E-2</v>
      </c>
      <c r="L21" s="699">
        <v>5.6181820857142802E-2</v>
      </c>
      <c r="M21" s="699">
        <v>3.4318501282999998</v>
      </c>
      <c r="N21" s="699">
        <v>0</v>
      </c>
      <c r="O21" s="699">
        <v>5.6181820857142802E-2</v>
      </c>
      <c r="P21" s="699">
        <v>3.4318501282999998</v>
      </c>
      <c r="Q21" s="699">
        <v>0</v>
      </c>
      <c r="R21" s="700">
        <v>3.43185012829999</v>
      </c>
    </row>
    <row r="22" spans="1:18" ht="12.75">
      <c r="A22" s="187">
        <v>2005</v>
      </c>
      <c r="B22" s="698">
        <v>3.7454547031578897E-2</v>
      </c>
      <c r="C22" s="699">
        <v>3.43185012829999</v>
      </c>
      <c r="D22" s="699">
        <v>0</v>
      </c>
      <c r="E22" s="699">
        <v>3.7454547031578897E-2</v>
      </c>
      <c r="F22" s="699">
        <v>3.4318501282999998</v>
      </c>
      <c r="G22" s="699">
        <v>0</v>
      </c>
      <c r="H22" s="699">
        <v>3.7454547031578897E-2</v>
      </c>
      <c r="I22" s="699">
        <v>3.4318501282999998</v>
      </c>
      <c r="J22" s="699">
        <v>0</v>
      </c>
      <c r="K22" s="699">
        <v>3.7454547031578897E-2</v>
      </c>
      <c r="L22" s="699">
        <v>3.7454547031578897E-2</v>
      </c>
      <c r="M22" s="699">
        <v>3.4318501282999998</v>
      </c>
      <c r="N22" s="699">
        <v>0</v>
      </c>
      <c r="O22" s="699">
        <v>3.7454547031578897E-2</v>
      </c>
      <c r="P22" s="699">
        <v>3.4318501282999998</v>
      </c>
      <c r="Q22" s="699">
        <v>0</v>
      </c>
      <c r="R22" s="700">
        <v>3.43185012829999</v>
      </c>
    </row>
    <row r="23" spans="1:18" ht="12.75">
      <c r="A23" s="187">
        <v>2006</v>
      </c>
      <c r="B23" s="698">
        <v>3.7545456126315699E-2</v>
      </c>
      <c r="C23" s="699">
        <v>3.4318501282999998</v>
      </c>
      <c r="D23" s="699">
        <v>0</v>
      </c>
      <c r="E23" s="699">
        <v>3.7545456126315699E-2</v>
      </c>
      <c r="F23" s="699">
        <v>3.4274000117617098</v>
      </c>
      <c r="G23" s="699">
        <v>0</v>
      </c>
      <c r="H23" s="699">
        <v>3.7545456126315699E-2</v>
      </c>
      <c r="I23" s="699">
        <v>3.4318501282999998</v>
      </c>
      <c r="J23" s="699">
        <v>0</v>
      </c>
      <c r="K23" s="699">
        <v>3.7545456126315699E-2</v>
      </c>
      <c r="L23" s="699">
        <v>3.7545456126315699E-2</v>
      </c>
      <c r="M23" s="699">
        <v>3.4318501282999998</v>
      </c>
      <c r="N23" s="699">
        <v>0</v>
      </c>
      <c r="O23" s="699">
        <v>3.7545456126315699E-2</v>
      </c>
      <c r="P23" s="699">
        <v>3.4318501282999998</v>
      </c>
      <c r="Q23" s="699">
        <v>0</v>
      </c>
      <c r="R23" s="700">
        <v>3.4318501282999998</v>
      </c>
    </row>
    <row r="24" spans="1:18" ht="12.75">
      <c r="A24" s="187">
        <v>2007</v>
      </c>
      <c r="B24" s="698">
        <v>3.80000016E-2</v>
      </c>
      <c r="C24" s="699">
        <v>3.3583221610951202</v>
      </c>
      <c r="D24" s="699">
        <v>0</v>
      </c>
      <c r="E24" s="699">
        <v>3.8000001599999902E-2</v>
      </c>
      <c r="F24" s="699">
        <v>3.2508976831679099</v>
      </c>
      <c r="G24" s="699">
        <v>0</v>
      </c>
      <c r="H24" s="699">
        <v>3.80000016E-2</v>
      </c>
      <c r="I24" s="699">
        <v>3.3572031461306402</v>
      </c>
      <c r="J24" s="699">
        <v>0</v>
      </c>
      <c r="K24" s="699">
        <v>3.80000016E-2</v>
      </c>
      <c r="L24" s="699">
        <v>3.80000016E-2</v>
      </c>
      <c r="M24" s="699">
        <v>3.3549407436379202</v>
      </c>
      <c r="N24" s="699">
        <v>0</v>
      </c>
      <c r="O24" s="699">
        <v>3.8000001599999902E-2</v>
      </c>
      <c r="P24" s="699">
        <v>3.29085743243686</v>
      </c>
      <c r="Q24" s="699">
        <v>0</v>
      </c>
      <c r="R24" s="700">
        <v>3.3172582995126998</v>
      </c>
    </row>
    <row r="25" spans="1:18" ht="12.75">
      <c r="A25" s="187">
        <v>2008</v>
      </c>
      <c r="B25" s="698">
        <v>1.8999999287499899E-2</v>
      </c>
      <c r="C25" s="699">
        <v>1.86963882876034</v>
      </c>
      <c r="D25" s="699">
        <v>0</v>
      </c>
      <c r="E25" s="699">
        <v>1.89999992875E-2</v>
      </c>
      <c r="F25" s="699">
        <v>1.7160262628616001</v>
      </c>
      <c r="G25" s="699">
        <v>0</v>
      </c>
      <c r="H25" s="699">
        <v>1.89999992875E-2</v>
      </c>
      <c r="I25" s="699">
        <v>1.8603170789425101</v>
      </c>
      <c r="J25" s="699">
        <v>0</v>
      </c>
      <c r="K25" s="699">
        <v>1.89999992875E-2</v>
      </c>
      <c r="L25" s="699">
        <v>1.8999999287499899E-2</v>
      </c>
      <c r="M25" s="699">
        <v>1.85409049256767</v>
      </c>
      <c r="N25" s="699">
        <v>0</v>
      </c>
      <c r="O25" s="699">
        <v>1.89999992875E-2</v>
      </c>
      <c r="P25" s="699">
        <v>1.74598758241497</v>
      </c>
      <c r="Q25" s="699">
        <v>0</v>
      </c>
      <c r="R25" s="700">
        <v>1.9096157010855599</v>
      </c>
    </row>
    <row r="26" spans="1:18" ht="12.75">
      <c r="A26" s="187">
        <v>2009</v>
      </c>
      <c r="B26" s="698">
        <v>1.9090908375E-2</v>
      </c>
      <c r="C26" s="699">
        <v>0.86561812751895395</v>
      </c>
      <c r="D26" s="699">
        <v>0</v>
      </c>
      <c r="E26" s="699">
        <v>1.9090908374999899E-2</v>
      </c>
      <c r="F26" s="699">
        <v>0.75945598960083804</v>
      </c>
      <c r="G26" s="699">
        <v>0</v>
      </c>
      <c r="H26" s="699">
        <v>1.9090908375E-2</v>
      </c>
      <c r="I26" s="699">
        <v>0.84437966061797298</v>
      </c>
      <c r="J26" s="699">
        <v>0</v>
      </c>
      <c r="K26" s="699">
        <v>1.9090908374999899E-2</v>
      </c>
      <c r="L26" s="699">
        <v>1.9090908375E-2</v>
      </c>
      <c r="M26" s="699">
        <v>0.84761886943748599</v>
      </c>
      <c r="N26" s="699">
        <v>0</v>
      </c>
      <c r="O26" s="699">
        <v>1.9090908375E-2</v>
      </c>
      <c r="P26" s="699">
        <v>0.77738836502110698</v>
      </c>
      <c r="Q26" s="699">
        <v>0</v>
      </c>
      <c r="R26" s="700">
        <v>0.921471635512638</v>
      </c>
    </row>
    <row r="27" spans="1:18" ht="12.75">
      <c r="A27" s="187">
        <v>2010</v>
      </c>
      <c r="B27" s="698">
        <v>1.9090908375E-2</v>
      </c>
      <c r="C27" s="699">
        <v>0.411520695296131</v>
      </c>
      <c r="D27" s="699">
        <v>0</v>
      </c>
      <c r="E27" s="699">
        <v>1.9090908375E-2</v>
      </c>
      <c r="F27" s="699">
        <v>0.35096514012945201</v>
      </c>
      <c r="G27" s="699">
        <v>0</v>
      </c>
      <c r="H27" s="699">
        <v>1.9090908375E-2</v>
      </c>
      <c r="I27" s="699">
        <v>0.40427407604599902</v>
      </c>
      <c r="J27" s="699">
        <v>0</v>
      </c>
      <c r="K27" s="699">
        <v>1.9090908374999899E-2</v>
      </c>
      <c r="L27" s="699">
        <v>1.9090908375E-2</v>
      </c>
      <c r="M27" s="699">
        <v>0.40137858304031798</v>
      </c>
      <c r="N27" s="699">
        <v>0</v>
      </c>
      <c r="O27" s="699">
        <v>1.9090908375E-2</v>
      </c>
      <c r="P27" s="699">
        <v>0.36405855007433802</v>
      </c>
      <c r="Q27" s="699">
        <v>0</v>
      </c>
      <c r="R27" s="700">
        <v>0.45457609695888301</v>
      </c>
    </row>
    <row r="28" spans="1:18" ht="12.75">
      <c r="A28" s="187">
        <v>2011</v>
      </c>
      <c r="B28" s="698">
        <v>1.9090908375E-2</v>
      </c>
      <c r="C28" s="699">
        <v>2.0140511999999999E-2</v>
      </c>
      <c r="D28" s="699">
        <v>0</v>
      </c>
      <c r="E28" s="699">
        <v>1.9090908374999899E-2</v>
      </c>
      <c r="F28" s="699">
        <v>2.0140511999999999E-2</v>
      </c>
      <c r="G28" s="699">
        <v>0</v>
      </c>
      <c r="H28" s="699">
        <v>1.9090908375E-2</v>
      </c>
      <c r="I28" s="699">
        <v>2.0140511999999999E-2</v>
      </c>
      <c r="J28" s="699">
        <v>0</v>
      </c>
      <c r="K28" s="699">
        <v>1.9090908374999899E-2</v>
      </c>
      <c r="L28" s="699">
        <v>1.9090908374999899E-2</v>
      </c>
      <c r="M28" s="699">
        <v>2.0140511999999999E-2</v>
      </c>
      <c r="N28" s="699">
        <v>0</v>
      </c>
      <c r="O28" s="699">
        <v>1.9090908375E-2</v>
      </c>
      <c r="P28" s="699">
        <v>2.0140511999999999E-2</v>
      </c>
      <c r="Q28" s="699">
        <v>0</v>
      </c>
      <c r="R28" s="700">
        <v>2.0140511999999999E-2</v>
      </c>
    </row>
    <row r="29" spans="1:18" ht="12.75">
      <c r="A29" s="187">
        <v>2012</v>
      </c>
      <c r="B29" s="698">
        <v>1.904545383125E-2</v>
      </c>
      <c r="C29" s="699">
        <v>2.0140511999999999E-2</v>
      </c>
      <c r="D29" s="699">
        <v>0</v>
      </c>
      <c r="E29" s="699">
        <v>1.904545383125E-2</v>
      </c>
      <c r="F29" s="699">
        <v>2.0140511999999999E-2</v>
      </c>
      <c r="G29" s="699">
        <v>0</v>
      </c>
      <c r="H29" s="699">
        <v>1.9045453831249899E-2</v>
      </c>
      <c r="I29" s="699">
        <v>2.0140511999999999E-2</v>
      </c>
      <c r="J29" s="699">
        <v>0</v>
      </c>
      <c r="K29" s="699">
        <v>1.904545383125E-2</v>
      </c>
      <c r="L29" s="699">
        <v>1.904545383125E-2</v>
      </c>
      <c r="M29" s="699">
        <v>2.0140511999999999E-2</v>
      </c>
      <c r="N29" s="699">
        <v>0</v>
      </c>
      <c r="O29" s="699">
        <v>1.9045453831249899E-2</v>
      </c>
      <c r="P29" s="699">
        <v>2.0140511999999999E-2</v>
      </c>
      <c r="Q29" s="699">
        <v>0</v>
      </c>
      <c r="R29" s="700">
        <v>2.0140511999999999E-2</v>
      </c>
    </row>
    <row r="30" spans="1:18" ht="12.75">
      <c r="A30" s="187">
        <v>2013</v>
      </c>
      <c r="B30" s="698">
        <v>1.9090908375E-2</v>
      </c>
      <c r="C30" s="699">
        <v>2.0140511999999999E-2</v>
      </c>
      <c r="D30" s="699">
        <v>0</v>
      </c>
      <c r="E30" s="699">
        <v>1.9090908375E-2</v>
      </c>
      <c r="F30" s="699">
        <v>2.0140511999999999E-2</v>
      </c>
      <c r="G30" s="699">
        <v>0</v>
      </c>
      <c r="H30" s="699">
        <v>1.9090908374999899E-2</v>
      </c>
      <c r="I30" s="699">
        <v>2.0140511999999999E-2</v>
      </c>
      <c r="J30" s="699">
        <v>0</v>
      </c>
      <c r="K30" s="699">
        <v>1.9090908375E-2</v>
      </c>
      <c r="L30" s="699">
        <v>1.9090908375E-2</v>
      </c>
      <c r="M30" s="699">
        <v>2.0140511999999999E-2</v>
      </c>
      <c r="N30" s="699">
        <v>0</v>
      </c>
      <c r="O30" s="699">
        <v>1.9090908375E-2</v>
      </c>
      <c r="P30" s="699">
        <v>2.0140511999999999E-2</v>
      </c>
      <c r="Q30" s="699">
        <v>0</v>
      </c>
      <c r="R30" s="700">
        <v>2.0140511999999999E-2</v>
      </c>
    </row>
    <row r="31" spans="1:18" ht="12.75">
      <c r="A31" s="187">
        <v>2014</v>
      </c>
      <c r="B31" s="698">
        <v>1.913636291875E-2</v>
      </c>
      <c r="C31" s="699">
        <v>2.00936735999999E-2</v>
      </c>
      <c r="D31" s="699">
        <v>0</v>
      </c>
      <c r="E31" s="699">
        <v>1.913636291875E-2</v>
      </c>
      <c r="F31" s="699">
        <v>2.00936735999999E-2</v>
      </c>
      <c r="G31" s="699">
        <v>0</v>
      </c>
      <c r="H31" s="699">
        <v>1.91363629187499E-2</v>
      </c>
      <c r="I31" s="699">
        <v>2.00936736E-2</v>
      </c>
      <c r="J31" s="699">
        <v>0</v>
      </c>
      <c r="K31" s="699">
        <v>1.913636291875E-2</v>
      </c>
      <c r="L31" s="699">
        <v>1.91363629187499E-2</v>
      </c>
      <c r="M31" s="699">
        <v>2.00936736E-2</v>
      </c>
      <c r="N31" s="699">
        <v>0</v>
      </c>
      <c r="O31" s="699">
        <v>1.91363629187499E-2</v>
      </c>
      <c r="P31" s="699">
        <v>2.00936735999999E-2</v>
      </c>
      <c r="Q31" s="699">
        <v>0</v>
      </c>
      <c r="R31" s="700">
        <v>2.00936735999999E-2</v>
      </c>
    </row>
    <row r="32" spans="1:18" ht="12.75">
      <c r="A32" s="187">
        <v>2015</v>
      </c>
      <c r="B32" s="698">
        <v>1.913636291875E-2</v>
      </c>
      <c r="C32" s="699">
        <v>2.0140511999999999E-2</v>
      </c>
      <c r="D32" s="699">
        <v>0</v>
      </c>
      <c r="E32" s="699">
        <v>1.91363629187499E-2</v>
      </c>
      <c r="F32" s="699">
        <v>2.0140511999999999E-2</v>
      </c>
      <c r="G32" s="699">
        <v>0</v>
      </c>
      <c r="H32" s="699">
        <v>1.913636291875E-2</v>
      </c>
      <c r="I32" s="699">
        <v>2.0140511999999999E-2</v>
      </c>
      <c r="J32" s="699">
        <v>0</v>
      </c>
      <c r="K32" s="699">
        <v>1.913636291875E-2</v>
      </c>
      <c r="L32" s="699">
        <v>1.91363629187499E-2</v>
      </c>
      <c r="M32" s="699">
        <v>2.0140511999999999E-2</v>
      </c>
      <c r="N32" s="699">
        <v>0</v>
      </c>
      <c r="O32" s="699">
        <v>1.913636291875E-2</v>
      </c>
      <c r="P32" s="699">
        <v>2.0140511999999899E-2</v>
      </c>
      <c r="Q32" s="699">
        <v>0</v>
      </c>
      <c r="R32" s="700">
        <v>2.0140511999999999E-2</v>
      </c>
    </row>
    <row r="33" spans="1:18" ht="12.75">
      <c r="A33" s="187">
        <v>2016</v>
      </c>
      <c r="B33" s="698">
        <v>1.91818174625E-2</v>
      </c>
      <c r="C33" s="699">
        <v>2.0140511999999999E-2</v>
      </c>
      <c r="D33" s="699">
        <v>0</v>
      </c>
      <c r="E33" s="699">
        <v>1.91818174625E-2</v>
      </c>
      <c r="F33" s="699">
        <v>2.0140511999999999E-2</v>
      </c>
      <c r="G33" s="699">
        <v>0</v>
      </c>
      <c r="H33" s="699">
        <v>1.91818174625E-2</v>
      </c>
      <c r="I33" s="699">
        <v>2.0140511999999999E-2</v>
      </c>
      <c r="J33" s="699">
        <v>0</v>
      </c>
      <c r="K33" s="699">
        <v>1.91818174625E-2</v>
      </c>
      <c r="L33" s="699">
        <v>1.91818174624999E-2</v>
      </c>
      <c r="M33" s="699">
        <v>2.0140511999999999E-2</v>
      </c>
      <c r="N33" s="699">
        <v>0</v>
      </c>
      <c r="O33" s="699">
        <v>1.91818174625E-2</v>
      </c>
      <c r="P33" s="699">
        <v>2.0140511999999999E-2</v>
      </c>
      <c r="Q33" s="699">
        <v>0</v>
      </c>
      <c r="R33" s="700">
        <v>2.0140511999999999E-2</v>
      </c>
    </row>
    <row r="34" spans="1:18" ht="12.75">
      <c r="A34" s="187">
        <v>2017</v>
      </c>
      <c r="B34" s="698">
        <v>1.91818174625E-2</v>
      </c>
      <c r="C34" s="699">
        <v>2.0140511999999999E-2</v>
      </c>
      <c r="D34" s="699">
        <v>0</v>
      </c>
      <c r="E34" s="699">
        <v>1.91818174625E-2</v>
      </c>
      <c r="F34" s="699">
        <v>2.0140511999999999E-2</v>
      </c>
      <c r="G34" s="699">
        <v>0</v>
      </c>
      <c r="H34" s="699">
        <v>1.91818174625E-2</v>
      </c>
      <c r="I34" s="699">
        <v>2.0140511999999999E-2</v>
      </c>
      <c r="J34" s="699">
        <v>0</v>
      </c>
      <c r="K34" s="699">
        <v>1.91818174624999E-2</v>
      </c>
      <c r="L34" s="699">
        <v>1.91818174625E-2</v>
      </c>
      <c r="M34" s="699">
        <v>2.0140511999999999E-2</v>
      </c>
      <c r="N34" s="699">
        <v>0</v>
      </c>
      <c r="O34" s="699">
        <v>1.91818174624999E-2</v>
      </c>
      <c r="P34" s="699">
        <v>2.0140511999999999E-2</v>
      </c>
      <c r="Q34" s="699">
        <v>0</v>
      </c>
      <c r="R34" s="700">
        <v>2.0140511999999999E-2</v>
      </c>
    </row>
    <row r="35" spans="1:18" ht="12.75">
      <c r="A35" s="187">
        <v>2018</v>
      </c>
      <c r="B35" s="698">
        <v>1.91818174624999E-2</v>
      </c>
      <c r="C35" s="699">
        <v>2.0140511999999899E-2</v>
      </c>
      <c r="D35" s="699">
        <v>0</v>
      </c>
      <c r="E35" s="699">
        <v>1.91818174624999E-2</v>
      </c>
      <c r="F35" s="699">
        <v>2.0140511999999999E-2</v>
      </c>
      <c r="G35" s="699">
        <v>0</v>
      </c>
      <c r="H35" s="699">
        <v>1.91818174625E-2</v>
      </c>
      <c r="I35" s="699">
        <v>2.0140511999999999E-2</v>
      </c>
      <c r="J35" s="699">
        <v>0</v>
      </c>
      <c r="K35" s="699">
        <v>1.91818174624999E-2</v>
      </c>
      <c r="L35" s="699">
        <v>1.91818174625E-2</v>
      </c>
      <c r="M35" s="699">
        <v>2.0140511999999999E-2</v>
      </c>
      <c r="N35" s="699">
        <v>0</v>
      </c>
      <c r="O35" s="699">
        <v>1.91818174625E-2</v>
      </c>
      <c r="P35" s="699">
        <v>2.0140511999999999E-2</v>
      </c>
      <c r="Q35" s="699">
        <v>0</v>
      </c>
      <c r="R35" s="700">
        <v>2.0140511999999999E-2</v>
      </c>
    </row>
    <row r="36" spans="1:18" ht="12.75">
      <c r="A36" s="187">
        <v>2019</v>
      </c>
      <c r="B36" s="698">
        <v>1.92272720062499E-2</v>
      </c>
      <c r="C36" s="699">
        <v>2.0046835200000002E-2</v>
      </c>
      <c r="D36" s="699">
        <v>0</v>
      </c>
      <c r="E36" s="699">
        <v>1.92272720062499E-2</v>
      </c>
      <c r="F36" s="699">
        <v>2.0046835199999901E-2</v>
      </c>
      <c r="G36" s="699">
        <v>0</v>
      </c>
      <c r="H36" s="699">
        <v>1.9227272006250001E-2</v>
      </c>
      <c r="I36" s="699">
        <v>2.0046835200000002E-2</v>
      </c>
      <c r="J36" s="699">
        <v>0</v>
      </c>
      <c r="K36" s="699">
        <v>1.9227272006250001E-2</v>
      </c>
      <c r="L36" s="699">
        <v>1.92272720062499E-2</v>
      </c>
      <c r="M36" s="699">
        <v>2.0046835199999901E-2</v>
      </c>
      <c r="N36" s="699">
        <v>0</v>
      </c>
      <c r="O36" s="699">
        <v>1.92272720062499E-2</v>
      </c>
      <c r="P36" s="699">
        <v>2.0046835199999901E-2</v>
      </c>
      <c r="Q36" s="699">
        <v>0</v>
      </c>
      <c r="R36" s="700">
        <v>2.0046835199999901E-2</v>
      </c>
    </row>
    <row r="37" spans="1:18" ht="12.75">
      <c r="A37" s="187">
        <v>2020</v>
      </c>
      <c r="B37" s="698">
        <v>1.904545383125E-2</v>
      </c>
      <c r="C37" s="699">
        <v>2.0046835199999901E-2</v>
      </c>
      <c r="D37" s="699">
        <v>0</v>
      </c>
      <c r="E37" s="699">
        <v>1.9045453831249899E-2</v>
      </c>
      <c r="F37" s="699">
        <v>2.0046835200000002E-2</v>
      </c>
      <c r="G37" s="699">
        <v>0</v>
      </c>
      <c r="H37" s="699">
        <v>1.904545383125E-2</v>
      </c>
      <c r="I37" s="699">
        <v>2.0046835199999901E-2</v>
      </c>
      <c r="J37" s="699">
        <v>0</v>
      </c>
      <c r="K37" s="699">
        <v>1.904545383125E-2</v>
      </c>
      <c r="L37" s="699">
        <v>1.904545383125E-2</v>
      </c>
      <c r="M37" s="699">
        <v>2.0046835200000002E-2</v>
      </c>
      <c r="N37" s="699">
        <v>0</v>
      </c>
      <c r="O37" s="699">
        <v>1.904545383125E-2</v>
      </c>
      <c r="P37" s="699">
        <v>2.0046835200000002E-2</v>
      </c>
      <c r="Q37" s="699">
        <v>0</v>
      </c>
      <c r="R37" s="700">
        <v>2.0046835199999901E-2</v>
      </c>
    </row>
    <row r="38" spans="1:18" ht="12.75">
      <c r="A38" s="187">
        <v>2021</v>
      </c>
      <c r="B38" s="698">
        <v>1.904545383125E-2</v>
      </c>
      <c r="C38" s="699">
        <v>2.0046835199999901E-2</v>
      </c>
      <c r="D38" s="699">
        <v>0</v>
      </c>
      <c r="E38" s="699">
        <v>1.9045453831249899E-2</v>
      </c>
      <c r="F38" s="699">
        <v>2.0046835199999901E-2</v>
      </c>
      <c r="G38" s="699">
        <v>0</v>
      </c>
      <c r="H38" s="699">
        <v>1.904545383125E-2</v>
      </c>
      <c r="I38" s="699">
        <v>2.0046835199999901E-2</v>
      </c>
      <c r="J38" s="699">
        <v>0</v>
      </c>
      <c r="K38" s="699">
        <v>1.9045453831249899E-2</v>
      </c>
      <c r="L38" s="699">
        <v>1.9045453831249899E-2</v>
      </c>
      <c r="M38" s="699">
        <v>2.0046835199999901E-2</v>
      </c>
      <c r="N38" s="699">
        <v>0</v>
      </c>
      <c r="O38" s="699">
        <v>1.9045453831249899E-2</v>
      </c>
      <c r="P38" s="699">
        <v>2.0046835200000002E-2</v>
      </c>
      <c r="Q38" s="699">
        <v>0</v>
      </c>
      <c r="R38" s="700">
        <v>2.0046835200000002E-2</v>
      </c>
    </row>
    <row r="39" spans="1:18" ht="12.75">
      <c r="A39" s="187">
        <v>2022</v>
      </c>
      <c r="B39" s="698">
        <v>1.9013635650624899E-2</v>
      </c>
      <c r="C39" s="699">
        <v>2.008430592E-2</v>
      </c>
      <c r="D39" s="699">
        <v>0</v>
      </c>
      <c r="E39" s="699">
        <v>1.9013635650624999E-2</v>
      </c>
      <c r="F39" s="699">
        <v>2.008430592E-2</v>
      </c>
      <c r="G39" s="699">
        <v>0</v>
      </c>
      <c r="H39" s="699">
        <v>1.9013635650624999E-2</v>
      </c>
      <c r="I39" s="699">
        <v>2.008430592E-2</v>
      </c>
      <c r="J39" s="699">
        <v>0</v>
      </c>
      <c r="K39" s="699">
        <v>1.9013635650624999E-2</v>
      </c>
      <c r="L39" s="699">
        <v>1.9013635650624899E-2</v>
      </c>
      <c r="M39" s="699">
        <v>2.008430592E-2</v>
      </c>
      <c r="N39" s="699">
        <v>0</v>
      </c>
      <c r="O39" s="699">
        <v>1.9013635650624999E-2</v>
      </c>
      <c r="P39" s="699">
        <v>2.008430592E-2</v>
      </c>
      <c r="Q39" s="699">
        <v>0</v>
      </c>
      <c r="R39" s="700">
        <v>2.008430592E-2</v>
      </c>
    </row>
    <row r="40" spans="1:18" ht="12.75">
      <c r="A40" s="187">
        <v>2023</v>
      </c>
      <c r="B40" s="698">
        <v>1.9013635650624899E-2</v>
      </c>
      <c r="C40" s="699">
        <v>2.008430592E-2</v>
      </c>
      <c r="D40" s="699">
        <v>0</v>
      </c>
      <c r="E40" s="699">
        <v>1.9013635650624899E-2</v>
      </c>
      <c r="F40" s="699">
        <v>2.008430592E-2</v>
      </c>
      <c r="G40" s="699">
        <v>0</v>
      </c>
      <c r="H40" s="699">
        <v>1.9013635650624999E-2</v>
      </c>
      <c r="I40" s="699">
        <v>2.008430592E-2</v>
      </c>
      <c r="J40" s="699">
        <v>0</v>
      </c>
      <c r="K40" s="699">
        <v>1.9013635650624899E-2</v>
      </c>
      <c r="L40" s="699">
        <v>1.9013635650624999E-2</v>
      </c>
      <c r="M40" s="699">
        <v>2.008430592E-2</v>
      </c>
      <c r="N40" s="699">
        <v>0</v>
      </c>
      <c r="O40" s="699">
        <v>1.9013635650624899E-2</v>
      </c>
      <c r="P40" s="699">
        <v>2.008430592E-2</v>
      </c>
      <c r="Q40" s="699">
        <v>0</v>
      </c>
      <c r="R40" s="700">
        <v>2.008430592E-2</v>
      </c>
    </row>
    <row r="41" spans="1:18" ht="12.75">
      <c r="A41" s="187">
        <v>2024</v>
      </c>
      <c r="B41" s="698">
        <v>1.9013635650624999E-2</v>
      </c>
      <c r="C41" s="699">
        <v>2.008430592E-2</v>
      </c>
      <c r="D41" s="699">
        <v>0</v>
      </c>
      <c r="E41" s="699">
        <v>1.9013635650624999E-2</v>
      </c>
      <c r="F41" s="699">
        <v>2.008430592E-2</v>
      </c>
      <c r="G41" s="699">
        <v>0</v>
      </c>
      <c r="H41" s="699">
        <v>1.9013635650624899E-2</v>
      </c>
      <c r="I41" s="699">
        <v>2.008430592E-2</v>
      </c>
      <c r="J41" s="699">
        <v>0</v>
      </c>
      <c r="K41" s="699">
        <v>1.9013635650624999E-2</v>
      </c>
      <c r="L41" s="699">
        <v>1.9013635650624899E-2</v>
      </c>
      <c r="M41" s="699">
        <v>2.008430592E-2</v>
      </c>
      <c r="N41" s="699">
        <v>0</v>
      </c>
      <c r="O41" s="699">
        <v>1.9013635650624899E-2</v>
      </c>
      <c r="P41" s="699">
        <v>2.008430592E-2</v>
      </c>
      <c r="Q41" s="699">
        <v>0</v>
      </c>
      <c r="R41" s="700">
        <v>2.008430592E-2</v>
      </c>
    </row>
    <row r="42" spans="1:18" ht="12.75">
      <c r="A42" s="1107"/>
      <c r="B42" s="1154"/>
      <c r="C42" s="242"/>
      <c r="D42" s="242"/>
      <c r="E42" s="242"/>
      <c r="F42" s="242"/>
      <c r="G42" s="242"/>
      <c r="H42" s="242"/>
      <c r="I42" s="242"/>
      <c r="J42" s="242"/>
      <c r="K42" s="242"/>
      <c r="L42" s="242"/>
      <c r="M42" s="242"/>
      <c r="N42" s="1346"/>
      <c r="O42" s="1346"/>
      <c r="P42" s="1346"/>
      <c r="Q42" s="1346"/>
      <c r="R42" s="1347"/>
    </row>
    <row r="43" spans="1:18" ht="12.75">
      <c r="A43" s="12" t="s">
        <v>943</v>
      </c>
      <c r="B43" s="12"/>
      <c r="C43" s="12"/>
      <c r="D43" s="12"/>
      <c r="E43" s="12"/>
      <c r="F43" s="12"/>
      <c r="G43" s="12"/>
      <c r="H43" s="12"/>
      <c r="I43" s="12"/>
      <c r="J43" s="12"/>
      <c r="K43" s="12"/>
      <c r="L43" s="12"/>
      <c r="M43" s="12"/>
    </row>
  </sheetData>
  <mergeCells count="6">
    <mergeCell ref="O3:Q3"/>
    <mergeCell ref="A1:D1"/>
    <mergeCell ref="B3:D3"/>
    <mergeCell ref="E3:G3"/>
    <mergeCell ref="H3:J3"/>
    <mergeCell ref="L3:N3"/>
  </mergeCells>
  <hyperlinks>
    <hyperlink ref="A1" location="Contents!A1" display="To table of contents" xr:uid="{85002FC9-CD27-4B1B-9E17-4D2CFCE1DA05}"/>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8B64-AD51-45EA-B61C-0EDEE48BD0F0}">
  <dimension ref="A1:D15"/>
  <sheetViews>
    <sheetView workbookViewId="0">
      <selection activeCell="A2" sqref="A2"/>
    </sheetView>
  </sheetViews>
  <sheetFormatPr defaultRowHeight="12"/>
  <cols>
    <col min="1" max="1" width="27.6640625" customWidth="1"/>
    <col min="2" max="3" width="13.5" customWidth="1"/>
  </cols>
  <sheetData>
    <row r="1" spans="1:4" ht="30.75" customHeight="1">
      <c r="A1" s="1869" t="s">
        <v>10</v>
      </c>
      <c r="B1" s="1869"/>
      <c r="C1" s="135"/>
      <c r="D1" s="135"/>
    </row>
    <row r="2" spans="1:4" ht="20.25">
      <c r="A2" s="134" t="s">
        <v>2253</v>
      </c>
      <c r="B2" s="12"/>
      <c r="C2" s="12"/>
      <c r="D2" s="12"/>
    </row>
    <row r="3" spans="1:4" ht="12.75">
      <c r="A3" s="1794"/>
      <c r="B3" s="2020" t="s">
        <v>2254</v>
      </c>
      <c r="C3" s="2021"/>
      <c r="D3" s="12"/>
    </row>
    <row r="4" spans="1:4" ht="12.75">
      <c r="A4" s="1114" t="s">
        <v>2215</v>
      </c>
      <c r="B4" s="1337" t="s">
        <v>2255</v>
      </c>
      <c r="C4" s="1337" t="s">
        <v>2256</v>
      </c>
      <c r="D4" s="12"/>
    </row>
    <row r="5" spans="1:4" ht="12.75">
      <c r="A5" s="1794"/>
      <c r="B5" s="2022" t="s">
        <v>2257</v>
      </c>
      <c r="C5" s="2023"/>
      <c r="D5" s="12"/>
    </row>
    <row r="6" spans="1:4" ht="12.75">
      <c r="A6" s="187"/>
      <c r="B6" s="17"/>
      <c r="C6" s="17"/>
      <c r="D6" s="12"/>
    </row>
    <row r="7" spans="1:4" ht="12.75">
      <c r="A7" s="17" t="s">
        <v>1711</v>
      </c>
      <c r="B7" s="1159">
        <v>5.9999999999999995E-4</v>
      </c>
      <c r="C7" s="1160">
        <v>3.1900000000000001E-3</v>
      </c>
      <c r="D7" s="12"/>
    </row>
    <row r="8" spans="1:4" ht="12.75">
      <c r="A8" s="17" t="s">
        <v>2258</v>
      </c>
      <c r="B8" s="1159">
        <v>5.9999999999999995E-4</v>
      </c>
      <c r="C8" s="1159">
        <v>5.9999999999999995E-4</v>
      </c>
      <c r="D8" s="12"/>
    </row>
    <row r="9" spans="1:4" ht="12.75">
      <c r="A9" s="17" t="s">
        <v>2259</v>
      </c>
      <c r="B9" s="1161" t="s">
        <v>439</v>
      </c>
      <c r="C9" s="1161" t="s">
        <v>439</v>
      </c>
      <c r="D9" s="12"/>
    </row>
    <row r="10" spans="1:4" ht="12.75">
      <c r="A10" s="1107"/>
      <c r="B10" s="1107"/>
      <c r="C10" s="1107"/>
      <c r="D10" s="12"/>
    </row>
    <row r="11" spans="1:4" ht="12.75">
      <c r="A11" s="239" t="s">
        <v>2260</v>
      </c>
      <c r="B11" s="12"/>
      <c r="C11" s="12"/>
      <c r="D11" s="12"/>
    </row>
    <row r="12" spans="1:4" ht="12.75">
      <c r="A12" s="16"/>
      <c r="B12" s="12"/>
      <c r="C12" s="12"/>
      <c r="D12" s="12"/>
    </row>
    <row r="13" spans="1:4" ht="12.75">
      <c r="A13" s="12"/>
      <c r="B13" s="12"/>
      <c r="C13" s="12"/>
      <c r="D13" s="12"/>
    </row>
    <row r="14" spans="1:4" ht="12.75">
      <c r="A14" s="151"/>
      <c r="B14" s="12"/>
      <c r="C14" s="12"/>
      <c r="D14" s="12"/>
    </row>
    <row r="15" spans="1:4" ht="12.75">
      <c r="A15" s="12"/>
      <c r="B15" s="12"/>
      <c r="C15" s="12"/>
      <c r="D15" s="12"/>
    </row>
  </sheetData>
  <mergeCells count="3">
    <mergeCell ref="A1:B1"/>
    <mergeCell ref="B3:C3"/>
    <mergeCell ref="B5:C5"/>
  </mergeCells>
  <hyperlinks>
    <hyperlink ref="A1" location="Contents!A1" display="To table of contents" xr:uid="{B3ECEEC8-A054-4503-A013-E76FEEBA79E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rgb="FF00B050"/>
  </sheetPr>
  <dimension ref="A1:M46"/>
  <sheetViews>
    <sheetView zoomScaleNormal="100" workbookViewId="0">
      <selection activeCell="H30" sqref="H30"/>
    </sheetView>
  </sheetViews>
  <sheetFormatPr defaultColWidth="8.6640625" defaultRowHeight="12.75"/>
  <cols>
    <col min="1" max="8" width="9.33203125" style="12" customWidth="1"/>
    <col min="9" max="16384" width="8.6640625" style="490"/>
  </cols>
  <sheetData>
    <row r="1" spans="1:13" ht="30.75" customHeight="1">
      <c r="A1" s="1869" t="s">
        <v>10</v>
      </c>
      <c r="B1" s="1869"/>
      <c r="C1" s="1869"/>
    </row>
    <row r="2" spans="1:13" ht="21">
      <c r="A2" s="967" t="s">
        <v>363</v>
      </c>
      <c r="B2" s="486"/>
      <c r="C2" s="486"/>
      <c r="D2" s="486"/>
      <c r="E2" s="486"/>
      <c r="F2" s="486"/>
      <c r="G2" s="486"/>
      <c r="H2" s="486"/>
      <c r="I2" s="486"/>
      <c r="J2"/>
      <c r="K2"/>
    </row>
    <row r="3" spans="1:13">
      <c r="B3" s="1876" t="s">
        <v>364</v>
      </c>
      <c r="C3" s="1876"/>
      <c r="D3" s="1876"/>
      <c r="E3" s="296"/>
      <c r="F3" s="1876" t="s">
        <v>365</v>
      </c>
      <c r="G3" s="1876"/>
      <c r="H3" s="1876"/>
      <c r="I3" s="1876"/>
      <c r="J3" s="80" t="s">
        <v>366</v>
      </c>
      <c r="K3" s="447"/>
      <c r="L3" s="808"/>
      <c r="M3" s="808"/>
    </row>
    <row r="4" spans="1:13">
      <c r="B4" s="12" t="s">
        <v>367</v>
      </c>
      <c r="C4" s="12" t="s">
        <v>368</v>
      </c>
      <c r="D4" s="12" t="s">
        <v>369</v>
      </c>
      <c r="F4" s="12" t="s">
        <v>367</v>
      </c>
      <c r="G4" s="12" t="s">
        <v>368</v>
      </c>
      <c r="H4" s="12" t="s">
        <v>369</v>
      </c>
      <c r="I4" s="447"/>
      <c r="J4" s="21" t="s">
        <v>370</v>
      </c>
      <c r="K4" s="447"/>
      <c r="L4" s="808"/>
      <c r="M4" s="808"/>
    </row>
    <row r="5" spans="1:13">
      <c r="B5" s="271" t="s">
        <v>371</v>
      </c>
      <c r="C5" s="271"/>
      <c r="D5" s="271"/>
      <c r="E5" s="271"/>
      <c r="F5" s="271" t="s">
        <v>371</v>
      </c>
      <c r="G5" s="271"/>
      <c r="H5" s="271"/>
      <c r="I5" s="447"/>
      <c r="J5" s="271" t="s">
        <v>371</v>
      </c>
      <c r="K5" s="447"/>
      <c r="L5" s="808"/>
      <c r="M5" s="808"/>
    </row>
    <row r="6" spans="1:13">
      <c r="A6" s="21">
        <v>1990</v>
      </c>
      <c r="B6" s="968">
        <v>41.6</v>
      </c>
      <c r="C6" s="968">
        <v>41.6</v>
      </c>
      <c r="D6" s="969"/>
      <c r="E6" s="271"/>
      <c r="F6" s="968">
        <v>43</v>
      </c>
      <c r="G6" s="968">
        <v>43</v>
      </c>
      <c r="H6" s="969"/>
      <c r="I6" s="447"/>
      <c r="J6" s="968">
        <v>43</v>
      </c>
      <c r="K6" s="447"/>
      <c r="L6" s="808"/>
      <c r="M6" s="808"/>
    </row>
    <row r="7" spans="1:13">
      <c r="A7" s="21">
        <v>1991</v>
      </c>
      <c r="B7" s="968">
        <v>41.5</v>
      </c>
      <c r="C7" s="968">
        <v>41.5</v>
      </c>
      <c r="D7" s="969"/>
      <c r="E7" s="271"/>
      <c r="F7" s="968">
        <v>43</v>
      </c>
      <c r="G7" s="968">
        <v>43</v>
      </c>
      <c r="H7" s="969"/>
      <c r="I7" s="447"/>
      <c r="J7" s="968">
        <v>43</v>
      </c>
      <c r="K7" s="447"/>
      <c r="L7" s="808"/>
      <c r="M7" s="808"/>
    </row>
    <row r="8" spans="1:13">
      <c r="A8" s="21">
        <v>1992</v>
      </c>
      <c r="B8" s="968">
        <v>41.4</v>
      </c>
      <c r="C8" s="968">
        <v>41.4</v>
      </c>
      <c r="D8" s="969"/>
      <c r="E8" s="271"/>
      <c r="F8" s="968">
        <v>43</v>
      </c>
      <c r="G8" s="968">
        <v>43</v>
      </c>
      <c r="H8" s="969"/>
      <c r="I8" s="447"/>
      <c r="J8" s="968">
        <v>43</v>
      </c>
      <c r="K8" s="447"/>
      <c r="L8" s="808"/>
      <c r="M8" s="808"/>
    </row>
    <row r="9" spans="1:13">
      <c r="A9" s="21">
        <v>1993</v>
      </c>
      <c r="B9" s="968">
        <v>41.4</v>
      </c>
      <c r="C9" s="968">
        <v>41.4</v>
      </c>
      <c r="D9" s="969"/>
      <c r="E9" s="271"/>
      <c r="F9" s="968">
        <v>43</v>
      </c>
      <c r="G9" s="968">
        <v>43</v>
      </c>
      <c r="H9" s="969"/>
      <c r="I9" s="447"/>
      <c r="J9" s="968">
        <v>43</v>
      </c>
      <c r="K9" s="447"/>
      <c r="L9" s="808"/>
      <c r="M9" s="808"/>
    </row>
    <row r="10" spans="1:13">
      <c r="A10" s="21">
        <v>1994</v>
      </c>
      <c r="B10" s="968">
        <v>41.3</v>
      </c>
      <c r="C10" s="968">
        <v>41.3</v>
      </c>
      <c r="D10" s="969"/>
      <c r="E10" s="271"/>
      <c r="F10" s="968">
        <v>43</v>
      </c>
      <c r="G10" s="968">
        <v>43</v>
      </c>
      <c r="H10" s="969"/>
      <c r="I10" s="447"/>
      <c r="J10" s="968">
        <v>43</v>
      </c>
      <c r="K10" s="447"/>
      <c r="L10" s="808"/>
      <c r="M10" s="808"/>
    </row>
    <row r="11" spans="1:13">
      <c r="A11" s="21">
        <v>1995</v>
      </c>
      <c r="B11" s="968">
        <v>41.3</v>
      </c>
      <c r="C11" s="968">
        <v>41.3</v>
      </c>
      <c r="D11" s="969"/>
      <c r="E11" s="271"/>
      <c r="F11" s="968">
        <v>43</v>
      </c>
      <c r="G11" s="968">
        <v>43</v>
      </c>
      <c r="H11" s="969"/>
      <c r="I11" s="447"/>
      <c r="J11" s="968">
        <v>43</v>
      </c>
      <c r="K11" s="447"/>
      <c r="L11" s="808"/>
      <c r="M11" s="808"/>
    </row>
    <row r="12" spans="1:13">
      <c r="A12" s="21">
        <v>1996</v>
      </c>
      <c r="B12" s="968">
        <v>41.3</v>
      </c>
      <c r="C12" s="968">
        <v>41.3</v>
      </c>
      <c r="D12" s="969"/>
      <c r="E12" s="271"/>
      <c r="F12" s="968">
        <v>43.1</v>
      </c>
      <c r="G12" s="968">
        <v>43.1</v>
      </c>
      <c r="H12" s="969"/>
      <c r="I12" s="447"/>
      <c r="J12" s="968">
        <v>43.1</v>
      </c>
      <c r="K12" s="447"/>
      <c r="L12" s="808"/>
      <c r="M12" s="808"/>
    </row>
    <row r="13" spans="1:13">
      <c r="A13" s="21">
        <v>1997</v>
      </c>
      <c r="B13" s="968">
        <v>41.2</v>
      </c>
      <c r="C13" s="968">
        <v>41.2</v>
      </c>
      <c r="D13" s="969"/>
      <c r="E13" s="271"/>
      <c r="F13" s="968">
        <v>43.1</v>
      </c>
      <c r="G13" s="968">
        <v>43.1</v>
      </c>
      <c r="H13" s="969"/>
      <c r="I13" s="447"/>
      <c r="J13" s="968">
        <v>43.1</v>
      </c>
      <c r="K13" s="447"/>
      <c r="L13" s="808"/>
      <c r="M13" s="808"/>
    </row>
    <row r="14" spans="1:13">
      <c r="A14" s="21">
        <v>1998</v>
      </c>
      <c r="B14" s="968">
        <v>41.2</v>
      </c>
      <c r="C14" s="968">
        <v>41.2</v>
      </c>
      <c r="D14" s="969"/>
      <c r="E14" s="271"/>
      <c r="F14" s="968">
        <v>43.1</v>
      </c>
      <c r="G14" s="968">
        <v>43.1</v>
      </c>
      <c r="H14" s="969"/>
      <c r="I14" s="447"/>
      <c r="J14" s="968">
        <v>43.1</v>
      </c>
      <c r="K14" s="447"/>
      <c r="L14" s="808"/>
      <c r="M14" s="808"/>
    </row>
    <row r="15" spans="1:13">
      <c r="A15" s="21">
        <v>1999</v>
      </c>
      <c r="B15" s="968">
        <v>41.2</v>
      </c>
      <c r="C15" s="968">
        <v>41.2</v>
      </c>
      <c r="D15" s="969"/>
      <c r="E15" s="271"/>
      <c r="F15" s="968">
        <v>43.1</v>
      </c>
      <c r="G15" s="968">
        <v>43.1</v>
      </c>
      <c r="H15" s="969"/>
      <c r="I15" s="447"/>
      <c r="J15" s="968">
        <v>43.1</v>
      </c>
      <c r="K15" s="447"/>
      <c r="L15" s="808"/>
      <c r="M15" s="808"/>
    </row>
    <row r="16" spans="1:13">
      <c r="A16" s="21">
        <v>2000</v>
      </c>
      <c r="B16" s="968">
        <v>41.2</v>
      </c>
      <c r="C16" s="968">
        <v>41.2</v>
      </c>
      <c r="D16" s="969"/>
      <c r="E16" s="271"/>
      <c r="F16" s="968">
        <v>43.1</v>
      </c>
      <c r="G16" s="968">
        <v>43.1</v>
      </c>
      <c r="H16" s="969"/>
      <c r="I16" s="447"/>
      <c r="J16" s="968">
        <v>43.1</v>
      </c>
      <c r="K16" s="447"/>
      <c r="L16" s="808"/>
      <c r="M16" s="808"/>
    </row>
    <row r="17" spans="1:13">
      <c r="A17" s="21">
        <v>2001</v>
      </c>
      <c r="B17" s="968">
        <v>41.2</v>
      </c>
      <c r="C17" s="968">
        <v>41.2</v>
      </c>
      <c r="D17" s="969"/>
      <c r="E17" s="271"/>
      <c r="F17" s="968">
        <v>43.1</v>
      </c>
      <c r="G17" s="968">
        <v>43.1</v>
      </c>
      <c r="H17" s="969"/>
      <c r="I17" s="447"/>
      <c r="J17" s="968">
        <v>43.1</v>
      </c>
      <c r="K17" s="447"/>
      <c r="L17" s="808"/>
      <c r="M17" s="808"/>
    </row>
    <row r="18" spans="1:13">
      <c r="A18" s="21">
        <v>2002</v>
      </c>
      <c r="B18" s="968">
        <v>41.2</v>
      </c>
      <c r="C18" s="968">
        <v>41.2</v>
      </c>
      <c r="D18" s="969"/>
      <c r="E18" s="271"/>
      <c r="F18" s="968">
        <v>43.1</v>
      </c>
      <c r="G18" s="968">
        <v>43.1</v>
      </c>
      <c r="H18" s="969"/>
      <c r="I18" s="447"/>
      <c r="J18" s="968">
        <v>43.1</v>
      </c>
      <c r="K18" s="447"/>
      <c r="L18" s="808"/>
      <c r="M18" s="808"/>
    </row>
    <row r="19" spans="1:13">
      <c r="A19" s="21">
        <v>2003</v>
      </c>
      <c r="B19" s="968">
        <v>41.2</v>
      </c>
      <c r="C19" s="968">
        <v>41.2</v>
      </c>
      <c r="D19" s="969"/>
      <c r="E19" s="271"/>
      <c r="F19" s="968">
        <v>43.1</v>
      </c>
      <c r="G19" s="968">
        <v>43.1</v>
      </c>
      <c r="H19" s="968">
        <v>37</v>
      </c>
      <c r="I19" s="447"/>
      <c r="J19" s="968">
        <v>43.1</v>
      </c>
      <c r="K19" s="447"/>
      <c r="L19" s="808"/>
      <c r="M19" s="808"/>
    </row>
    <row r="20" spans="1:13">
      <c r="A20" s="21">
        <v>2004</v>
      </c>
      <c r="B20" s="968">
        <v>41.2</v>
      </c>
      <c r="C20" s="968">
        <v>41.2</v>
      </c>
      <c r="D20" s="969"/>
      <c r="E20" s="271"/>
      <c r="F20" s="968">
        <v>43.1</v>
      </c>
      <c r="G20" s="968">
        <v>43.1</v>
      </c>
      <c r="H20" s="968">
        <v>37</v>
      </c>
      <c r="I20" s="447"/>
      <c r="J20" s="968">
        <v>43.1</v>
      </c>
      <c r="K20" s="447"/>
      <c r="L20" s="808"/>
      <c r="M20" s="808"/>
    </row>
    <row r="21" spans="1:13">
      <c r="A21" s="21">
        <v>2005</v>
      </c>
      <c r="B21" s="968">
        <v>41.2</v>
      </c>
      <c r="C21" s="968">
        <v>41.2</v>
      </c>
      <c r="D21" s="969"/>
      <c r="E21" s="271"/>
      <c r="F21" s="968">
        <v>43.1</v>
      </c>
      <c r="G21" s="968">
        <v>43.1</v>
      </c>
      <c r="H21" s="968">
        <v>37</v>
      </c>
      <c r="I21" s="447"/>
      <c r="J21" s="968">
        <v>43.1</v>
      </c>
      <c r="K21" s="447"/>
      <c r="L21" s="808"/>
      <c r="M21" s="808"/>
    </row>
    <row r="22" spans="1:13">
      <c r="A22" s="21">
        <v>2006</v>
      </c>
      <c r="B22" s="968">
        <v>41.3</v>
      </c>
      <c r="C22" s="968">
        <v>41.4</v>
      </c>
      <c r="D22" s="968">
        <v>28</v>
      </c>
      <c r="E22" s="271"/>
      <c r="F22" s="968">
        <v>43.1</v>
      </c>
      <c r="G22" s="968">
        <v>43.1</v>
      </c>
      <c r="H22" s="968">
        <v>37</v>
      </c>
      <c r="I22" s="447"/>
      <c r="J22" s="968">
        <v>43.1</v>
      </c>
      <c r="K22" s="447"/>
      <c r="L22" s="808"/>
      <c r="M22" s="808"/>
    </row>
    <row r="23" spans="1:13">
      <c r="A23" s="21">
        <v>2007</v>
      </c>
      <c r="B23" s="968">
        <v>41.8</v>
      </c>
      <c r="C23" s="968">
        <v>42.2</v>
      </c>
      <c r="D23" s="968">
        <v>28</v>
      </c>
      <c r="E23" s="968"/>
      <c r="F23" s="968">
        <v>42.9</v>
      </c>
      <c r="G23" s="968">
        <v>43.1</v>
      </c>
      <c r="H23" s="968">
        <v>37</v>
      </c>
      <c r="I23" s="447"/>
      <c r="J23" s="968">
        <v>43.1</v>
      </c>
      <c r="K23" s="447"/>
      <c r="L23" s="808"/>
      <c r="M23" s="808"/>
    </row>
    <row r="24" spans="1:13">
      <c r="A24" s="21">
        <v>2008</v>
      </c>
      <c r="B24" s="968">
        <v>41.8</v>
      </c>
      <c r="C24" s="968">
        <v>42.4</v>
      </c>
      <c r="D24" s="968">
        <v>27.7</v>
      </c>
      <c r="E24" s="968"/>
      <c r="F24" s="968">
        <v>43</v>
      </c>
      <c r="G24" s="968">
        <v>43.2</v>
      </c>
      <c r="H24" s="968">
        <v>37</v>
      </c>
      <c r="I24" s="447"/>
      <c r="J24" s="968">
        <v>43.2</v>
      </c>
      <c r="K24" s="447"/>
      <c r="L24" s="808"/>
      <c r="M24" s="808"/>
    </row>
    <row r="25" spans="1:13">
      <c r="A25" s="21">
        <v>2009</v>
      </c>
      <c r="B25" s="968">
        <v>42</v>
      </c>
      <c r="C25" s="968">
        <v>42.8</v>
      </c>
      <c r="D25" s="968">
        <v>27.2</v>
      </c>
      <c r="E25" s="968"/>
      <c r="F25" s="968">
        <v>42.9</v>
      </c>
      <c r="G25" s="968">
        <v>43.2</v>
      </c>
      <c r="H25" s="968">
        <v>37</v>
      </c>
      <c r="I25" s="447"/>
      <c r="J25" s="968">
        <v>43.2</v>
      </c>
      <c r="K25" s="447"/>
      <c r="L25" s="808"/>
      <c r="M25" s="808"/>
    </row>
    <row r="26" spans="1:13">
      <c r="A26" s="21">
        <v>2010</v>
      </c>
      <c r="B26" s="968">
        <v>42</v>
      </c>
      <c r="C26" s="968">
        <v>42.8</v>
      </c>
      <c r="D26" s="968">
        <v>27</v>
      </c>
      <c r="E26" s="968"/>
      <c r="F26" s="968">
        <v>43.1</v>
      </c>
      <c r="G26" s="968">
        <v>43.2</v>
      </c>
      <c r="H26" s="968">
        <v>37</v>
      </c>
      <c r="I26" s="447"/>
      <c r="J26" s="968">
        <v>43.2</v>
      </c>
      <c r="K26" s="447"/>
      <c r="L26" s="808"/>
      <c r="M26" s="808"/>
    </row>
    <row r="27" spans="1:13">
      <c r="A27" s="21">
        <v>2011</v>
      </c>
      <c r="B27" s="968">
        <v>42</v>
      </c>
      <c r="C27" s="968">
        <v>42.9</v>
      </c>
      <c r="D27" s="968">
        <v>27</v>
      </c>
      <c r="E27" s="968"/>
      <c r="F27" s="968">
        <v>43</v>
      </c>
      <c r="G27" s="968">
        <v>43.2</v>
      </c>
      <c r="H27" s="968">
        <v>37</v>
      </c>
      <c r="I27" s="447"/>
      <c r="J27" s="968">
        <v>43.2</v>
      </c>
      <c r="K27" s="447"/>
      <c r="L27" s="808"/>
      <c r="M27" s="808"/>
    </row>
    <row r="28" spans="1:13">
      <c r="A28" s="21">
        <v>2012</v>
      </c>
      <c r="B28" s="968">
        <v>41.9</v>
      </c>
      <c r="C28" s="968">
        <v>42.7</v>
      </c>
      <c r="D28" s="968">
        <v>27</v>
      </c>
      <c r="E28" s="968"/>
      <c r="F28" s="968">
        <v>43</v>
      </c>
      <c r="G28" s="968">
        <v>43.2</v>
      </c>
      <c r="H28" s="968">
        <v>37</v>
      </c>
      <c r="I28" s="447"/>
      <c r="J28" s="968">
        <v>43.2</v>
      </c>
      <c r="K28" s="447"/>
      <c r="L28" s="808"/>
      <c r="M28" s="808"/>
    </row>
    <row r="29" spans="1:13">
      <c r="A29" s="21">
        <v>2013</v>
      </c>
      <c r="B29" s="968">
        <v>42</v>
      </c>
      <c r="C29" s="968">
        <v>42.8</v>
      </c>
      <c r="D29" s="968">
        <v>27</v>
      </c>
      <c r="E29" s="968"/>
      <c r="F29" s="968">
        <v>43</v>
      </c>
      <c r="G29" s="968">
        <v>43.2</v>
      </c>
      <c r="H29" s="968">
        <v>37</v>
      </c>
      <c r="I29" s="447"/>
      <c r="J29" s="968">
        <v>43.2</v>
      </c>
      <c r="K29" s="447"/>
      <c r="L29" s="808"/>
      <c r="M29" s="808"/>
    </row>
    <row r="30" spans="1:13">
      <c r="A30" s="21">
        <v>2014</v>
      </c>
      <c r="B30" s="968">
        <v>42.1</v>
      </c>
      <c r="C30" s="968">
        <v>42.9</v>
      </c>
      <c r="D30" s="968">
        <v>27</v>
      </c>
      <c r="E30" s="968"/>
      <c r="F30" s="968">
        <v>42.9</v>
      </c>
      <c r="G30" s="968">
        <v>43.2</v>
      </c>
      <c r="H30" s="968">
        <v>37</v>
      </c>
      <c r="I30" s="447"/>
      <c r="J30" s="968">
        <v>43.2</v>
      </c>
      <c r="K30" s="447"/>
      <c r="L30" s="808"/>
      <c r="M30" s="808"/>
    </row>
    <row r="31" spans="1:13">
      <c r="A31" s="21">
        <v>2015</v>
      </c>
      <c r="B31" s="968">
        <v>42.1</v>
      </c>
      <c r="C31" s="968">
        <v>43</v>
      </c>
      <c r="D31" s="968">
        <v>27</v>
      </c>
      <c r="E31" s="968"/>
      <c r="F31" s="968">
        <v>43</v>
      </c>
      <c r="G31" s="968">
        <v>43.2</v>
      </c>
      <c r="H31" s="968">
        <v>37</v>
      </c>
      <c r="I31" s="447"/>
      <c r="J31" s="968">
        <v>43.2</v>
      </c>
      <c r="K31" s="447"/>
      <c r="L31" s="808"/>
      <c r="M31" s="808"/>
    </row>
    <row r="32" spans="1:13">
      <c r="A32" s="21">
        <v>2016</v>
      </c>
      <c r="B32" s="968">
        <v>42.2</v>
      </c>
      <c r="C32" s="968">
        <v>42.95</v>
      </c>
      <c r="D32" s="968">
        <v>27</v>
      </c>
      <c r="E32" s="968"/>
      <c r="F32" s="968">
        <v>43</v>
      </c>
      <c r="G32" s="968">
        <v>43.15</v>
      </c>
      <c r="H32" s="968">
        <v>37</v>
      </c>
      <c r="I32" s="447"/>
      <c r="J32" s="968">
        <v>43.2</v>
      </c>
      <c r="K32" s="447"/>
      <c r="L32" s="808"/>
      <c r="M32" s="808"/>
    </row>
    <row r="33" spans="1:13">
      <c r="A33" s="21">
        <v>2017</v>
      </c>
      <c r="B33" s="968">
        <v>42.2</v>
      </c>
      <c r="C33" s="968">
        <v>42.97</v>
      </c>
      <c r="D33" s="968">
        <v>27</v>
      </c>
      <c r="E33" s="968"/>
      <c r="F33" s="968">
        <v>43</v>
      </c>
      <c r="G33" s="968">
        <v>43.22</v>
      </c>
      <c r="H33" s="968">
        <v>37</v>
      </c>
      <c r="I33" s="447"/>
      <c r="J33" s="968">
        <v>43.2</v>
      </c>
      <c r="K33" s="447"/>
      <c r="L33" s="808"/>
      <c r="M33" s="808"/>
    </row>
    <row r="34" spans="1:13">
      <c r="A34" s="21">
        <v>2018</v>
      </c>
      <c r="B34" s="968">
        <v>42.2</v>
      </c>
      <c r="C34" s="968">
        <v>43.07</v>
      </c>
      <c r="D34" s="968">
        <v>28.43</v>
      </c>
      <c r="E34" s="968"/>
      <c r="F34" s="968">
        <v>43</v>
      </c>
      <c r="G34" s="968">
        <v>43.41</v>
      </c>
      <c r="H34" s="968">
        <v>37</v>
      </c>
      <c r="I34" s="447"/>
      <c r="J34" s="968">
        <v>43.2</v>
      </c>
      <c r="K34" s="447"/>
      <c r="L34" s="808"/>
      <c r="M34" s="808"/>
    </row>
    <row r="35" spans="1:13">
      <c r="A35" s="21">
        <v>2019</v>
      </c>
      <c r="B35" s="968">
        <v>42.3</v>
      </c>
      <c r="C35" s="968">
        <v>43.26</v>
      </c>
      <c r="D35" s="968">
        <v>28.8</v>
      </c>
      <c r="E35" s="968"/>
      <c r="F35" s="968">
        <v>42.8</v>
      </c>
      <c r="G35" s="968">
        <v>43.19</v>
      </c>
      <c r="H35" s="968">
        <v>38.299999999999997</v>
      </c>
      <c r="I35" s="447"/>
      <c r="J35" s="968">
        <v>43.2</v>
      </c>
      <c r="K35" s="447"/>
      <c r="L35" s="808"/>
      <c r="M35" s="808"/>
    </row>
    <row r="36" spans="1:13">
      <c r="A36" s="21">
        <v>2020</v>
      </c>
      <c r="B36" s="968">
        <v>41.9</v>
      </c>
      <c r="C36" s="968">
        <v>43.31</v>
      </c>
      <c r="D36" s="968">
        <v>27.9</v>
      </c>
      <c r="E36" s="968"/>
      <c r="F36" s="968">
        <v>42.8</v>
      </c>
      <c r="G36" s="968">
        <v>43.16</v>
      </c>
      <c r="H36" s="968">
        <v>37.799999999999997</v>
      </c>
      <c r="I36" s="447"/>
      <c r="J36" s="968">
        <v>42.6</v>
      </c>
      <c r="K36" s="447"/>
      <c r="L36" s="808"/>
      <c r="M36" s="808"/>
    </row>
    <row r="37" spans="1:13">
      <c r="A37" s="21">
        <v>2021</v>
      </c>
      <c r="B37" s="968">
        <v>41.9</v>
      </c>
      <c r="C37" s="968">
        <v>43.33</v>
      </c>
      <c r="D37" s="968">
        <v>27.8</v>
      </c>
      <c r="E37" s="968"/>
      <c r="F37" s="968">
        <v>42.8</v>
      </c>
      <c r="G37" s="968">
        <v>43.2</v>
      </c>
      <c r="H37" s="968">
        <v>38.299999999999997</v>
      </c>
      <c r="I37" s="447"/>
      <c r="J37" s="968">
        <v>42.8</v>
      </c>
      <c r="K37" s="447"/>
      <c r="L37" s="808"/>
      <c r="M37" s="808"/>
    </row>
    <row r="38" spans="1:13">
      <c r="A38" s="21">
        <v>2022</v>
      </c>
      <c r="B38" s="968">
        <v>41.83</v>
      </c>
      <c r="C38" s="968">
        <v>43.31</v>
      </c>
      <c r="D38" s="968">
        <v>27.89</v>
      </c>
      <c r="E38" s="968"/>
      <c r="F38" s="968">
        <v>42.88</v>
      </c>
      <c r="G38" s="968">
        <v>43.2</v>
      </c>
      <c r="H38" s="968">
        <v>38.74</v>
      </c>
      <c r="I38" s="447"/>
      <c r="J38" s="968">
        <v>42.31</v>
      </c>
      <c r="K38" s="447"/>
      <c r="L38" s="808"/>
      <c r="M38" s="808"/>
    </row>
    <row r="39" spans="1:13">
      <c r="A39" s="21">
        <v>2023</v>
      </c>
      <c r="B39" s="968">
        <v>41.82</v>
      </c>
      <c r="C39" s="968">
        <v>43.31</v>
      </c>
      <c r="D39" s="968">
        <v>27</v>
      </c>
      <c r="E39" s="968"/>
      <c r="F39" s="968">
        <v>42.92</v>
      </c>
      <c r="G39" s="968">
        <v>43.2</v>
      </c>
      <c r="H39" s="968">
        <v>39.21</v>
      </c>
      <c r="I39" s="968"/>
      <c r="J39" s="968">
        <v>42.43</v>
      </c>
      <c r="K39" s="447"/>
      <c r="L39" s="808"/>
      <c r="M39" s="808"/>
    </row>
    <row r="40" spans="1:13">
      <c r="A40" s="21">
        <v>2024</v>
      </c>
      <c r="B40" s="968">
        <v>41.84</v>
      </c>
      <c r="C40" s="968">
        <v>43.31</v>
      </c>
      <c r="D40" s="968">
        <v>27.02</v>
      </c>
      <c r="E40" s="968"/>
      <c r="F40" s="968">
        <v>42.92</v>
      </c>
      <c r="G40" s="968">
        <v>43.2</v>
      </c>
      <c r="H40" s="968">
        <v>41.21</v>
      </c>
      <c r="I40" s="968"/>
      <c r="J40" s="968">
        <v>42.91</v>
      </c>
      <c r="K40" s="447"/>
      <c r="L40" s="808"/>
      <c r="M40" s="808"/>
    </row>
    <row r="41" spans="1:13">
      <c r="A41" s="21"/>
      <c r="B41" s="971"/>
      <c r="C41" s="971"/>
      <c r="D41" s="971"/>
      <c r="F41" s="971"/>
      <c r="G41" s="971"/>
      <c r="H41" s="971"/>
      <c r="I41" s="971"/>
      <c r="J41" s="447"/>
      <c r="K41" s="447"/>
      <c r="L41" s="808"/>
      <c r="M41" s="808"/>
    </row>
    <row r="42" spans="1:13">
      <c r="A42" s="197" t="s">
        <v>372</v>
      </c>
      <c r="I42" s="447"/>
      <c r="J42" s="447"/>
      <c r="K42" s="447"/>
      <c r="L42" s="808"/>
      <c r="M42" s="808"/>
    </row>
    <row r="43" spans="1:13">
      <c r="A43" s="640" t="s">
        <v>373</v>
      </c>
      <c r="I43" s="447"/>
      <c r="J43" s="447"/>
      <c r="K43" s="447"/>
      <c r="L43" s="808"/>
      <c r="M43" s="808"/>
    </row>
    <row r="44" spans="1:13">
      <c r="I44" s="808"/>
      <c r="J44" s="808"/>
      <c r="K44" s="808"/>
      <c r="L44" s="808"/>
      <c r="M44" s="808"/>
    </row>
    <row r="45" spans="1:13">
      <c r="I45" s="808"/>
      <c r="J45" s="808"/>
      <c r="K45" s="808"/>
      <c r="L45" s="808"/>
      <c r="M45" s="808"/>
    </row>
    <row r="46" spans="1:13">
      <c r="I46" s="808"/>
      <c r="J46" s="808"/>
      <c r="K46" s="808"/>
      <c r="L46" s="808"/>
      <c r="M46" s="808"/>
    </row>
  </sheetData>
  <mergeCells count="3">
    <mergeCell ref="F3:I3"/>
    <mergeCell ref="A1:C1"/>
    <mergeCell ref="B3:D3"/>
  </mergeCells>
  <hyperlinks>
    <hyperlink ref="A1" location="Contents!A1" display="To table of contents" xr:uid="{00000000-0004-0000-0700-000000000000}"/>
    <hyperlink ref="A43" r:id="rId1" xr:uid="{ED9EF99E-E7CE-4B92-A630-7EF3581D177E}"/>
  </hyperlinks>
  <pageMargins left="0.7" right="0.7" top="0.75" bottom="0.75" header="0.3" footer="0.3"/>
  <pageSetup orientation="portrait" horizontalDpi="1200" verticalDpi="1200" r:id="rId2"/>
  <customProperties>
    <customPr name="EpmWorksheetKeyString_GUID" r:id="rId3"/>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2517-5D6C-4DA5-B095-FAB50E7E0A26}">
  <dimension ref="A1:G36"/>
  <sheetViews>
    <sheetView workbookViewId="0">
      <selection activeCell="A2" sqref="A2"/>
    </sheetView>
  </sheetViews>
  <sheetFormatPr defaultRowHeight="12"/>
  <cols>
    <col min="1" max="1" width="27.6640625" customWidth="1"/>
    <col min="2" max="3" width="8.6640625" customWidth="1"/>
    <col min="5" max="5" width="18.33203125" bestFit="1" customWidth="1"/>
    <col min="7" max="7" width="12.1640625" bestFit="1" customWidth="1"/>
  </cols>
  <sheetData>
    <row r="1" spans="1:7" ht="30.75" customHeight="1">
      <c r="A1" s="1869" t="s">
        <v>10</v>
      </c>
      <c r="B1" s="1869"/>
      <c r="C1" s="135"/>
      <c r="D1" s="135"/>
    </row>
    <row r="2" spans="1:7" ht="20.25">
      <c r="A2" s="134" t="s">
        <v>2261</v>
      </c>
      <c r="B2" s="12"/>
      <c r="C2" s="12"/>
      <c r="D2" s="12"/>
    </row>
    <row r="3" spans="1:7" ht="12.75">
      <c r="A3" s="1792"/>
      <c r="B3" s="2020" t="s">
        <v>2229</v>
      </c>
      <c r="C3" s="2021"/>
      <c r="D3" s="2020" t="s">
        <v>1790</v>
      </c>
      <c r="E3" s="2021"/>
      <c r="F3" s="12"/>
    </row>
    <row r="4" spans="1:7" ht="12.75">
      <c r="A4" s="1114" t="s">
        <v>314</v>
      </c>
      <c r="B4" s="1296" t="s">
        <v>2262</v>
      </c>
      <c r="C4" s="1296" t="s">
        <v>2263</v>
      </c>
      <c r="D4" s="1297" t="s">
        <v>2264</v>
      </c>
      <c r="E4" s="1298" t="s">
        <v>2265</v>
      </c>
      <c r="F4" s="12"/>
    </row>
    <row r="5" spans="1:7" ht="12.75">
      <c r="A5" s="1794"/>
      <c r="B5" s="1794"/>
      <c r="C5" s="1794"/>
      <c r="D5" s="1794" t="s">
        <v>2257</v>
      </c>
      <c r="E5" s="1794" t="s">
        <v>682</v>
      </c>
      <c r="F5" s="12"/>
    </row>
    <row r="6" spans="1:7" ht="12.75">
      <c r="A6" s="187"/>
      <c r="B6" s="1115"/>
      <c r="C6" s="1115"/>
      <c r="D6" s="1107"/>
      <c r="E6" s="1107"/>
      <c r="F6" s="12"/>
    </row>
    <row r="7" spans="1:7" ht="12.75">
      <c r="A7" s="2024" t="s">
        <v>2266</v>
      </c>
      <c r="B7" s="17">
        <v>1995</v>
      </c>
      <c r="C7" s="17">
        <v>2004</v>
      </c>
      <c r="D7" s="691">
        <v>2.3419199999999999E-3</v>
      </c>
      <c r="E7" s="692">
        <v>50</v>
      </c>
      <c r="F7" s="12"/>
      <c r="G7" s="690"/>
    </row>
    <row r="8" spans="1:7" ht="12.75">
      <c r="A8" s="2024"/>
      <c r="B8" s="17">
        <v>2005</v>
      </c>
      <c r="C8" s="17">
        <v>2009</v>
      </c>
      <c r="D8" s="691">
        <v>1.17096E-3</v>
      </c>
      <c r="E8" s="692">
        <v>25</v>
      </c>
      <c r="F8" s="12"/>
      <c r="G8" s="690"/>
    </row>
    <row r="9" spans="1:7" ht="12.75">
      <c r="A9" s="2024"/>
      <c r="B9" s="1107">
        <v>2010</v>
      </c>
      <c r="C9" s="1107">
        <v>2050</v>
      </c>
      <c r="D9" s="1116">
        <v>4.6838400000000002E-4</v>
      </c>
      <c r="E9" s="1117">
        <v>10</v>
      </c>
      <c r="F9" s="12"/>
      <c r="G9" s="690"/>
    </row>
    <row r="10" spans="1:7" ht="12.75">
      <c r="A10" s="2024" t="s">
        <v>101</v>
      </c>
      <c r="B10" s="17">
        <v>1990</v>
      </c>
      <c r="C10" s="17">
        <v>1990</v>
      </c>
      <c r="D10" s="691">
        <v>8.3372365000000004E-2</v>
      </c>
      <c r="E10" s="692">
        <v>1780</v>
      </c>
      <c r="F10" s="12"/>
      <c r="G10" s="690"/>
    </row>
    <row r="11" spans="1:7" ht="12.75">
      <c r="A11" s="2024"/>
      <c r="B11" s="17">
        <v>1991</v>
      </c>
      <c r="C11" s="17">
        <v>1993</v>
      </c>
      <c r="D11" s="691">
        <v>8.4309132999999994E-2</v>
      </c>
      <c r="E11" s="692">
        <v>1800</v>
      </c>
      <c r="F11" s="12"/>
      <c r="G11" s="690"/>
    </row>
    <row r="12" spans="1:7" ht="12.75">
      <c r="A12" s="2024"/>
      <c r="B12" s="17">
        <v>1994</v>
      </c>
      <c r="C12" s="17">
        <v>1994</v>
      </c>
      <c r="D12" s="691">
        <v>8.1967212999999997E-2</v>
      </c>
      <c r="E12" s="692">
        <v>1750</v>
      </c>
      <c r="F12" s="12"/>
      <c r="G12" s="690"/>
    </row>
    <row r="13" spans="1:7" ht="12.75">
      <c r="A13" s="2024"/>
      <c r="B13" s="17">
        <v>1995</v>
      </c>
      <c r="C13" s="17">
        <v>2007</v>
      </c>
      <c r="D13" s="691">
        <v>7.9625293E-2</v>
      </c>
      <c r="E13" s="692">
        <v>1700</v>
      </c>
      <c r="F13" s="12"/>
      <c r="G13" s="690"/>
    </row>
    <row r="14" spans="1:7" ht="12.75">
      <c r="A14" s="2024"/>
      <c r="B14" s="17">
        <v>2008</v>
      </c>
      <c r="C14" s="17">
        <v>2008</v>
      </c>
      <c r="D14" s="691">
        <v>4.6838406999999999E-2</v>
      </c>
      <c r="E14" s="692">
        <v>1000</v>
      </c>
      <c r="F14" s="12"/>
      <c r="G14" s="690"/>
    </row>
    <row r="15" spans="1:7" ht="12.75">
      <c r="A15" s="2024"/>
      <c r="B15" s="17">
        <v>2009</v>
      </c>
      <c r="C15" s="17">
        <v>2009</v>
      </c>
      <c r="D15" s="691">
        <v>2.342E-2</v>
      </c>
      <c r="E15" s="692">
        <v>500</v>
      </c>
      <c r="F15" s="12"/>
      <c r="G15" s="690"/>
    </row>
    <row r="16" spans="1:7" ht="12.75">
      <c r="A16" s="2024"/>
      <c r="B16" s="17">
        <v>2010</v>
      </c>
      <c r="C16" s="17">
        <v>2010</v>
      </c>
      <c r="D16" s="691">
        <v>1.171E-2</v>
      </c>
      <c r="E16" s="692">
        <v>250</v>
      </c>
      <c r="F16" s="12"/>
      <c r="G16" s="690"/>
    </row>
    <row r="17" spans="1:7" ht="12.75">
      <c r="A17" s="2024"/>
      <c r="B17" s="1107">
        <v>2011</v>
      </c>
      <c r="C17" s="1107">
        <v>2050</v>
      </c>
      <c r="D17" s="1116">
        <v>4.6838400000000002E-4</v>
      </c>
      <c r="E17" s="1117">
        <v>10</v>
      </c>
      <c r="F17" s="12"/>
      <c r="G17" s="690"/>
    </row>
    <row r="18" spans="1:7" ht="12.75">
      <c r="A18" s="2024" t="s">
        <v>22</v>
      </c>
      <c r="B18" s="17">
        <v>1990</v>
      </c>
      <c r="C18" s="17">
        <v>1990</v>
      </c>
      <c r="D18" s="691">
        <v>1.0909090999999999E-2</v>
      </c>
      <c r="E18" s="692">
        <v>240</v>
      </c>
      <c r="F18" s="12"/>
    </row>
    <row r="19" spans="1:7" ht="12.75">
      <c r="A19" s="2024"/>
      <c r="B19" s="17">
        <v>1991</v>
      </c>
      <c r="C19" s="17">
        <v>1991</v>
      </c>
      <c r="D19" s="691">
        <v>9.5454549999999996E-3</v>
      </c>
      <c r="E19" s="692">
        <v>210</v>
      </c>
      <c r="F19" s="12"/>
    </row>
    <row r="20" spans="1:7" ht="12.75">
      <c r="A20" s="2024"/>
      <c r="B20" s="17">
        <v>1992</v>
      </c>
      <c r="C20" s="17">
        <v>1992</v>
      </c>
      <c r="D20" s="691">
        <v>8.6363640000000005E-3</v>
      </c>
      <c r="E20" s="692">
        <v>190</v>
      </c>
      <c r="F20" s="12"/>
    </row>
    <row r="21" spans="1:7" ht="12.75">
      <c r="A21" s="2024"/>
      <c r="B21" s="17">
        <v>1993</v>
      </c>
      <c r="C21" s="17">
        <v>1993</v>
      </c>
      <c r="D21" s="691">
        <v>7.2727269999999997E-3</v>
      </c>
      <c r="E21" s="692">
        <v>160</v>
      </c>
      <c r="F21" s="12"/>
    </row>
    <row r="22" spans="1:7" ht="12.75">
      <c r="A22" s="2024"/>
      <c r="B22" s="17">
        <v>1994</v>
      </c>
      <c r="C22" s="17">
        <v>1994</v>
      </c>
      <c r="D22" s="691">
        <v>5.909091E-3</v>
      </c>
      <c r="E22" s="692">
        <v>130</v>
      </c>
      <c r="F22" s="12"/>
    </row>
    <row r="23" spans="1:7" ht="12.75">
      <c r="A23" s="2024"/>
      <c r="B23" s="17">
        <v>1995</v>
      </c>
      <c r="C23" s="17">
        <v>1995</v>
      </c>
      <c r="D23" s="691">
        <v>4.5454550000000003E-3</v>
      </c>
      <c r="E23" s="692">
        <v>100</v>
      </c>
      <c r="F23" s="12"/>
    </row>
    <row r="24" spans="1:7" ht="12.75">
      <c r="A24" s="2024"/>
      <c r="B24" s="17">
        <v>1996</v>
      </c>
      <c r="C24" s="17">
        <v>2000</v>
      </c>
      <c r="D24" s="691">
        <v>3.1818179999999999E-3</v>
      </c>
      <c r="E24" s="692">
        <v>70</v>
      </c>
      <c r="F24" s="12"/>
    </row>
    <row r="25" spans="1:7" ht="12.75">
      <c r="A25" s="2024"/>
      <c r="B25" s="17">
        <v>2001</v>
      </c>
      <c r="C25" s="17">
        <v>2001</v>
      </c>
      <c r="D25" s="691">
        <v>2.272727E-3</v>
      </c>
      <c r="E25" s="692">
        <v>50</v>
      </c>
      <c r="F25" s="12"/>
    </row>
    <row r="26" spans="1:7" ht="12.75">
      <c r="A26" s="2024"/>
      <c r="B26" s="17">
        <v>2002</v>
      </c>
      <c r="C26" s="17">
        <v>2002</v>
      </c>
      <c r="D26" s="691">
        <v>2.7272727499999998E-3</v>
      </c>
      <c r="E26" s="692">
        <v>60</v>
      </c>
      <c r="F26" s="12"/>
    </row>
    <row r="27" spans="1:7" ht="12.75">
      <c r="A27" s="2024"/>
      <c r="B27" s="17">
        <v>2003</v>
      </c>
      <c r="C27" s="17">
        <v>2004</v>
      </c>
      <c r="D27" s="691">
        <v>1.3636364285714284E-3</v>
      </c>
      <c r="E27" s="692">
        <v>30</v>
      </c>
      <c r="F27" s="12"/>
    </row>
    <row r="28" spans="1:7" ht="12.75">
      <c r="A28" s="2024"/>
      <c r="B28" s="17">
        <v>2005</v>
      </c>
      <c r="C28" s="17">
        <v>2007</v>
      </c>
      <c r="D28" s="691">
        <v>9.0909094736842111E-4</v>
      </c>
      <c r="E28" s="692">
        <v>20</v>
      </c>
      <c r="F28" s="12"/>
    </row>
    <row r="29" spans="1:7" ht="12.75">
      <c r="A29" s="2024"/>
      <c r="B29" s="17">
        <v>2008</v>
      </c>
      <c r="C29" s="17">
        <v>2050</v>
      </c>
      <c r="D29" s="691">
        <v>4.5454543749999998E-4</v>
      </c>
      <c r="E29" s="692">
        <v>10</v>
      </c>
      <c r="F29" s="12"/>
    </row>
    <row r="30" spans="1:7" ht="12.75">
      <c r="A30" s="18" t="s">
        <v>33</v>
      </c>
      <c r="B30" s="18">
        <v>1989</v>
      </c>
      <c r="C30" s="18">
        <v>2050</v>
      </c>
      <c r="D30" s="693">
        <v>0</v>
      </c>
      <c r="E30" s="694">
        <v>0</v>
      </c>
      <c r="F30" s="12"/>
    </row>
    <row r="31" spans="1:7" ht="12.75">
      <c r="A31" s="1107"/>
      <c r="B31" s="1107"/>
      <c r="C31" s="1107"/>
      <c r="D31" s="1107"/>
      <c r="E31" s="1107"/>
      <c r="F31" s="12"/>
    </row>
    <row r="32" spans="1:7" ht="12.75">
      <c r="A32" t="s">
        <v>2267</v>
      </c>
      <c r="B32" s="12"/>
      <c r="C32" s="12"/>
      <c r="D32" s="12"/>
    </row>
    <row r="33" spans="1:4" ht="12.75">
      <c r="A33" s="16"/>
      <c r="B33" s="12"/>
      <c r="C33" s="12"/>
      <c r="D33" s="12"/>
    </row>
    <row r="34" spans="1:4" ht="12.75">
      <c r="A34" s="12"/>
      <c r="B34" s="12"/>
      <c r="C34" s="12"/>
      <c r="D34" s="12"/>
    </row>
    <row r="35" spans="1:4" ht="12.75">
      <c r="A35" s="151"/>
      <c r="B35" s="12"/>
      <c r="C35" s="12"/>
      <c r="D35" s="12"/>
    </row>
    <row r="36" spans="1:4" ht="12.75">
      <c r="A36" s="12"/>
      <c r="B36" s="12"/>
      <c r="C36" s="12"/>
      <c r="D36" s="12"/>
    </row>
  </sheetData>
  <mergeCells count="6">
    <mergeCell ref="A18:A29"/>
    <mergeCell ref="A1:B1"/>
    <mergeCell ref="B3:C3"/>
    <mergeCell ref="D3:E3"/>
    <mergeCell ref="A7:A9"/>
    <mergeCell ref="A10:A17"/>
  </mergeCells>
  <hyperlinks>
    <hyperlink ref="A1" location="Contents!A1" display="To table of contents" xr:uid="{7CE436F9-8B27-401E-BBAE-E9BDF3B21BD8}"/>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E841-63D8-431F-8AF9-1BBA8413C347}">
  <sheetPr codeName="Blad71">
    <pageSetUpPr fitToPage="1"/>
  </sheetPr>
  <dimension ref="A1:D14"/>
  <sheetViews>
    <sheetView zoomScaleNormal="100" workbookViewId="0">
      <selection activeCell="A2" sqref="A2"/>
    </sheetView>
  </sheetViews>
  <sheetFormatPr defaultColWidth="10.6640625" defaultRowHeight="12.75"/>
  <cols>
    <col min="1" max="1" width="44.1640625" style="12" customWidth="1"/>
    <col min="2" max="3" width="31.33203125" style="12" customWidth="1"/>
    <col min="4" max="16384" width="10.6640625" style="12"/>
  </cols>
  <sheetData>
    <row r="1" spans="1:4" ht="30.75" customHeight="1">
      <c r="A1" s="1026" t="s">
        <v>10</v>
      </c>
      <c r="B1" s="135"/>
      <c r="C1" s="135"/>
      <c r="D1" s="135"/>
    </row>
    <row r="2" spans="1:4" ht="20.25">
      <c r="A2" s="134" t="s">
        <v>2268</v>
      </c>
    </row>
    <row r="3" spans="1:4">
      <c r="A3" s="1794"/>
      <c r="B3" s="2020" t="s">
        <v>1553</v>
      </c>
      <c r="C3" s="2021"/>
    </row>
    <row r="4" spans="1:4">
      <c r="A4" s="1338" t="s">
        <v>2215</v>
      </c>
      <c r="B4" s="1337" t="s">
        <v>1800</v>
      </c>
      <c r="C4" s="1337" t="s">
        <v>2216</v>
      </c>
    </row>
    <row r="5" spans="1:4">
      <c r="A5" s="1794"/>
      <c r="B5" s="2025" t="s">
        <v>1552</v>
      </c>
      <c r="C5" s="2025"/>
    </row>
    <row r="6" spans="1:4">
      <c r="A6" s="187"/>
      <c r="B6" s="17"/>
      <c r="C6" s="17"/>
    </row>
    <row r="7" spans="1:4">
      <c r="A7" s="17" t="s">
        <v>1711</v>
      </c>
      <c r="B7" s="205">
        <v>95</v>
      </c>
      <c r="C7" s="205">
        <v>49</v>
      </c>
    </row>
    <row r="8" spans="1:4">
      <c r="A8" s="17" t="s">
        <v>2258</v>
      </c>
      <c r="B8" s="205">
        <v>100</v>
      </c>
      <c r="C8" s="190">
        <v>13</v>
      </c>
    </row>
    <row r="9" spans="1:4">
      <c r="A9" s="17" t="s">
        <v>2259</v>
      </c>
      <c r="B9" s="205">
        <v>100</v>
      </c>
      <c r="C9" s="190">
        <v>4.9000000000000004</v>
      </c>
    </row>
    <row r="10" spans="1:4">
      <c r="A10" s="1107"/>
      <c r="B10" s="1107"/>
      <c r="C10" s="1107"/>
    </row>
    <row r="11" spans="1:4">
      <c r="A11" s="239" t="s">
        <v>1773</v>
      </c>
    </row>
    <row r="12" spans="1:4">
      <c r="A12" s="16" t="s">
        <v>1774</v>
      </c>
    </row>
    <row r="13" spans="1:4">
      <c r="A13" s="12" t="s">
        <v>1775</v>
      </c>
    </row>
    <row r="14" spans="1:4">
      <c r="A14" s="151" t="s">
        <v>493</v>
      </c>
    </row>
  </sheetData>
  <mergeCells count="2">
    <mergeCell ref="B3:C3"/>
    <mergeCell ref="B5:C5"/>
  </mergeCells>
  <hyperlinks>
    <hyperlink ref="A1" location="Contents!A1" display="To table of contents" xr:uid="{8407B273-AB62-4F1B-89F2-49BAF36F4B9C}"/>
    <hyperlink ref="A14" r:id="rId1" display="'Documentation on the website of the Dutch Emission Registration." xr:uid="{5064E80F-2EC2-49EF-9B6B-5C114B797D24}"/>
  </hyperlinks>
  <pageMargins left="0.75" right="0.75" top="1" bottom="1" header="0.5" footer="0.5"/>
  <pageSetup paperSize="9" orientation="landscape" r:id="rId2"/>
  <headerFooter alignWithMargins="0"/>
  <customProperties>
    <customPr name="EpmWorksheetKeyString_GUID" r:id="rId3"/>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574F-E6E6-4304-9318-7D4D096E546E}">
  <sheetPr codeName="Blad72">
    <tabColor rgb="FF00B050"/>
  </sheetPr>
  <dimension ref="A1:E46"/>
  <sheetViews>
    <sheetView topLeftCell="A27" zoomScaleNormal="100" workbookViewId="0">
      <selection activeCell="A41" sqref="A41"/>
    </sheetView>
  </sheetViews>
  <sheetFormatPr defaultColWidth="10.6640625" defaultRowHeight="12.75"/>
  <cols>
    <col min="1" max="1" width="27.33203125" style="12" customWidth="1"/>
    <col min="2" max="5" width="24.1640625" style="12" customWidth="1"/>
    <col min="6" max="6" width="19.6640625" style="12" customWidth="1"/>
    <col min="7" max="16384" width="10.6640625" style="12"/>
  </cols>
  <sheetData>
    <row r="1" spans="1:5" ht="30.75" customHeight="1">
      <c r="A1" s="1869" t="s">
        <v>10</v>
      </c>
      <c r="B1" s="1869"/>
    </row>
    <row r="2" spans="1:5" ht="20.25">
      <c r="A2" s="134" t="s">
        <v>2269</v>
      </c>
      <c r="E2" s="191" t="s">
        <v>684</v>
      </c>
    </row>
    <row r="3" spans="1:5" ht="14.25">
      <c r="A3" s="18"/>
      <c r="B3" s="1802" t="s">
        <v>2270</v>
      </c>
      <c r="C3" s="1802" t="s">
        <v>2271</v>
      </c>
      <c r="D3" s="1802" t="s">
        <v>2272</v>
      </c>
      <c r="E3" s="1803" t="s">
        <v>2273</v>
      </c>
    </row>
    <row r="4" spans="1:5">
      <c r="A4" s="17"/>
      <c r="B4" s="298"/>
      <c r="C4" s="298"/>
      <c r="D4" s="298"/>
      <c r="E4" s="206"/>
    </row>
    <row r="5" spans="1:5">
      <c r="A5" s="187">
        <v>1990</v>
      </c>
      <c r="B5" s="1170">
        <v>1.8999999999999906</v>
      </c>
      <c r="C5" s="1170">
        <v>1.8999999999999906</v>
      </c>
      <c r="D5" s="123">
        <v>10.4</v>
      </c>
      <c r="E5" s="1171">
        <v>4.5</v>
      </c>
    </row>
    <row r="6" spans="1:5">
      <c r="A6" s="187">
        <v>1991</v>
      </c>
      <c r="B6" s="1170">
        <v>1.4000000000000012</v>
      </c>
      <c r="C6" s="1170">
        <v>1.4000000000000012</v>
      </c>
      <c r="D6" s="123">
        <v>9.8999999999999986</v>
      </c>
      <c r="E6" s="1171">
        <v>4.5</v>
      </c>
    </row>
    <row r="7" spans="1:5">
      <c r="A7" s="187">
        <v>1992</v>
      </c>
      <c r="B7" s="1170">
        <v>9.9999999999988987E-2</v>
      </c>
      <c r="C7" s="1170">
        <v>9.9999999999988987E-2</v>
      </c>
      <c r="D7" s="123">
        <v>9.6999999999999993</v>
      </c>
      <c r="E7" s="1171">
        <v>4.5</v>
      </c>
    </row>
    <row r="8" spans="1:5">
      <c r="A8" s="187">
        <v>1993</v>
      </c>
      <c r="B8" s="1170">
        <v>-2.8000000000000025</v>
      </c>
      <c r="C8" s="1170">
        <v>-2.8000000000000025</v>
      </c>
      <c r="D8" s="123">
        <v>9.7000000000000011</v>
      </c>
      <c r="E8" s="1171">
        <v>4.5</v>
      </c>
    </row>
    <row r="9" spans="1:5">
      <c r="A9" s="187">
        <v>1994</v>
      </c>
      <c r="B9" s="1170">
        <v>2.6999999999999913</v>
      </c>
      <c r="C9" s="1170">
        <v>2.6999999999999913</v>
      </c>
      <c r="D9" s="123">
        <v>9.6999999999999993</v>
      </c>
      <c r="E9" s="1171">
        <v>4.5</v>
      </c>
    </row>
    <row r="10" spans="1:5">
      <c r="A10" s="187">
        <v>1995</v>
      </c>
      <c r="B10" s="1170">
        <v>1.8999999999999906</v>
      </c>
      <c r="C10" s="1170">
        <v>1.8999999999999906</v>
      </c>
      <c r="D10" s="123">
        <v>10.600000000000001</v>
      </c>
      <c r="E10" s="1171">
        <v>4.5</v>
      </c>
    </row>
    <row r="11" spans="1:5">
      <c r="A11" s="187">
        <v>1996</v>
      </c>
      <c r="B11" s="1170">
        <v>1.3</v>
      </c>
      <c r="C11" s="1170">
        <v>9.3000000000000007</v>
      </c>
      <c r="D11" s="123">
        <v>9.5</v>
      </c>
      <c r="E11" s="1171">
        <v>4.5</v>
      </c>
    </row>
    <row r="12" spans="1:5">
      <c r="A12" s="187">
        <v>1997</v>
      </c>
      <c r="B12" s="1170">
        <v>3.5</v>
      </c>
      <c r="C12" s="1170">
        <v>3.7</v>
      </c>
      <c r="D12" s="123">
        <v>9.3999999999999986</v>
      </c>
      <c r="E12" s="1171">
        <v>4.5</v>
      </c>
    </row>
    <row r="13" spans="1:5">
      <c r="A13" s="187">
        <v>1998</v>
      </c>
      <c r="B13" s="1170">
        <v>2.4</v>
      </c>
      <c r="C13" s="1170">
        <v>2.7</v>
      </c>
      <c r="D13" s="123">
        <v>9.2999999999999989</v>
      </c>
      <c r="E13" s="1171">
        <v>4.5</v>
      </c>
    </row>
    <row r="14" spans="1:5">
      <c r="A14" s="187">
        <v>1999</v>
      </c>
      <c r="B14" s="1170">
        <v>6.6</v>
      </c>
      <c r="C14" s="1170">
        <v>10.199999999999999</v>
      </c>
      <c r="D14" s="123">
        <v>10.5</v>
      </c>
      <c r="E14" s="1171">
        <v>4.5</v>
      </c>
    </row>
    <row r="15" spans="1:5">
      <c r="A15" s="187">
        <v>2000</v>
      </c>
      <c r="B15" s="1170">
        <v>5.0999999999999996</v>
      </c>
      <c r="C15" s="1170">
        <v>3.7</v>
      </c>
      <c r="D15" s="123">
        <v>10.7</v>
      </c>
      <c r="E15" s="1171">
        <v>4.5</v>
      </c>
    </row>
    <row r="16" spans="1:5">
      <c r="A16" s="187">
        <v>2001</v>
      </c>
      <c r="B16" s="1170">
        <v>1.2</v>
      </c>
      <c r="C16" s="1170">
        <v>5.8</v>
      </c>
      <c r="D16" s="123">
        <v>10.5</v>
      </c>
      <c r="E16" s="1171">
        <v>4.5</v>
      </c>
    </row>
    <row r="17" spans="1:5">
      <c r="A17" s="187">
        <v>2002</v>
      </c>
      <c r="B17" s="1170">
        <v>-3</v>
      </c>
      <c r="C17" s="1170">
        <v>-2.2999999999999998</v>
      </c>
      <c r="D17" s="123">
        <v>9.9</v>
      </c>
      <c r="E17" s="1171">
        <v>4.5</v>
      </c>
    </row>
    <row r="18" spans="1:5">
      <c r="A18" s="187">
        <v>2003</v>
      </c>
      <c r="B18" s="1170">
        <v>-1.8</v>
      </c>
      <c r="C18" s="1170">
        <v>-5.4</v>
      </c>
      <c r="D18" s="123">
        <v>10</v>
      </c>
      <c r="E18" s="1171">
        <v>4.5</v>
      </c>
    </row>
    <row r="19" spans="1:5">
      <c r="A19" s="187">
        <v>2004</v>
      </c>
      <c r="B19" s="1170">
        <v>1.4</v>
      </c>
      <c r="C19" s="1170">
        <v>-2.6</v>
      </c>
      <c r="D19" s="123">
        <v>9.4</v>
      </c>
      <c r="E19" s="1171">
        <v>4.5</v>
      </c>
    </row>
    <row r="20" spans="1:5">
      <c r="A20" s="187">
        <v>2005</v>
      </c>
      <c r="B20" s="1170">
        <v>2.2999999999999998</v>
      </c>
      <c r="C20" s="1170">
        <v>7.2</v>
      </c>
      <c r="D20" s="123">
        <v>10.1</v>
      </c>
      <c r="E20" s="1171">
        <v>4.5</v>
      </c>
    </row>
    <row r="21" spans="1:5">
      <c r="A21" s="187">
        <v>2006</v>
      </c>
      <c r="B21" s="1170">
        <v>4.4000000000000004</v>
      </c>
      <c r="C21" s="1170">
        <v>5.2</v>
      </c>
      <c r="D21" s="123">
        <v>9.7999999999999989</v>
      </c>
      <c r="E21" s="1171">
        <v>4.6258865993794229</v>
      </c>
    </row>
    <row r="22" spans="1:5">
      <c r="A22" s="187">
        <v>2007</v>
      </c>
      <c r="B22" s="1170">
        <v>7.5</v>
      </c>
      <c r="C22" s="1170">
        <v>1.9</v>
      </c>
      <c r="D22" s="123">
        <v>9.9</v>
      </c>
      <c r="E22" s="1171">
        <v>4.6054906331464442</v>
      </c>
    </row>
    <row r="23" spans="1:5">
      <c r="A23" s="187">
        <v>2008</v>
      </c>
      <c r="B23" s="1170">
        <v>4</v>
      </c>
      <c r="C23" s="1170">
        <v>3.5</v>
      </c>
      <c r="D23" s="123">
        <v>9.6999999999999993</v>
      </c>
      <c r="E23" s="1171">
        <v>4.8884203723546547</v>
      </c>
    </row>
    <row r="24" spans="1:5">
      <c r="A24" s="187">
        <v>2009</v>
      </c>
      <c r="B24" s="1170">
        <v>-7.8</v>
      </c>
      <c r="C24" s="1170">
        <v>6</v>
      </c>
      <c r="D24" s="123">
        <v>9.6</v>
      </c>
      <c r="E24" s="1171">
        <v>4.6633228430012483</v>
      </c>
    </row>
    <row r="25" spans="1:5">
      <c r="A25" s="187">
        <v>2010</v>
      </c>
      <c r="B25" s="1170">
        <v>-16.7</v>
      </c>
      <c r="C25" s="1170">
        <v>-3.1</v>
      </c>
      <c r="D25" s="1170">
        <v>10.1</v>
      </c>
      <c r="E25" s="1171">
        <v>5.0378453927386007</v>
      </c>
    </row>
    <row r="26" spans="1:5">
      <c r="A26" s="187">
        <v>2011</v>
      </c>
      <c r="B26" s="1172">
        <v>4.2</v>
      </c>
      <c r="C26" s="1172">
        <v>1.7</v>
      </c>
      <c r="D26" s="1172">
        <v>10.5</v>
      </c>
      <c r="E26" s="1173">
        <v>5.0624322583289745</v>
      </c>
    </row>
    <row r="27" spans="1:5">
      <c r="A27" s="187">
        <v>2012</v>
      </c>
      <c r="B27" s="1172">
        <v>-11.6</v>
      </c>
      <c r="C27" s="1172">
        <v>-4.7</v>
      </c>
      <c r="D27" s="1172">
        <v>10.1</v>
      </c>
      <c r="E27" s="1173">
        <v>5.2539228096254904</v>
      </c>
    </row>
    <row r="28" spans="1:5">
      <c r="A28" s="187">
        <v>2013</v>
      </c>
      <c r="B28" s="1172">
        <v>-10.1</v>
      </c>
      <c r="C28" s="1172">
        <v>0.7</v>
      </c>
      <c r="D28" s="1172">
        <v>10.601631741985205</v>
      </c>
      <c r="E28" s="1173">
        <v>5.5468254392241692</v>
      </c>
    </row>
    <row r="29" spans="1:5">
      <c r="A29" s="187">
        <v>2014</v>
      </c>
      <c r="B29" s="1172">
        <v>3.6</v>
      </c>
      <c r="C29" s="1172">
        <v>2.5</v>
      </c>
      <c r="D29" s="1172">
        <v>11.974485721569634</v>
      </c>
      <c r="E29" s="1173">
        <v>5.6230789521866207</v>
      </c>
    </row>
    <row r="30" spans="1:5">
      <c r="A30" s="187">
        <v>2015</v>
      </c>
      <c r="B30" s="1172">
        <v>13</v>
      </c>
      <c r="C30" s="1172">
        <v>-5.4</v>
      </c>
      <c r="D30" s="1172">
        <v>12.2</v>
      </c>
      <c r="E30" s="1173">
        <v>5.5140444858898565</v>
      </c>
    </row>
    <row r="31" spans="1:5">
      <c r="A31" s="187">
        <v>2016</v>
      </c>
      <c r="B31" s="1172">
        <v>13.6</v>
      </c>
      <c r="C31" s="1172">
        <v>8.8000000000000007</v>
      </c>
      <c r="D31" s="1172">
        <v>11.1</v>
      </c>
      <c r="E31" s="1173">
        <v>5.6676008168848533</v>
      </c>
    </row>
    <row r="32" spans="1:5">
      <c r="A32" s="187">
        <v>2017</v>
      </c>
      <c r="B32" s="1172">
        <v>7.9</v>
      </c>
      <c r="C32" s="1172">
        <v>2.1</v>
      </c>
      <c r="D32" s="1172">
        <v>10.680000000000001</v>
      </c>
      <c r="E32" s="1173">
        <v>5.8579328064846843</v>
      </c>
    </row>
    <row r="33" spans="1:5">
      <c r="A33" s="187">
        <v>2018</v>
      </c>
      <c r="B33" s="1172">
        <v>9.6</v>
      </c>
      <c r="C33" s="1172">
        <v>2.2999999999999998</v>
      </c>
      <c r="D33" s="1172">
        <v>12.87</v>
      </c>
      <c r="E33" s="1173">
        <v>6.0041450339335851</v>
      </c>
    </row>
    <row r="34" spans="1:5">
      <c r="A34" s="187">
        <v>2019</v>
      </c>
      <c r="B34" s="1172">
        <v>8.1</v>
      </c>
      <c r="C34" s="1172">
        <v>-6.5</v>
      </c>
      <c r="D34" s="1172">
        <v>12.1</v>
      </c>
      <c r="E34" s="1173">
        <v>5.8765818037250312</v>
      </c>
    </row>
    <row r="35" spans="1:5">
      <c r="A35" s="187">
        <v>2020</v>
      </c>
      <c r="B35" s="1172">
        <v>-1.2</v>
      </c>
      <c r="C35" s="1172">
        <v>3.8</v>
      </c>
      <c r="D35" s="1172">
        <v>13.57</v>
      </c>
      <c r="E35" s="1173">
        <v>5.6862258828825416</v>
      </c>
    </row>
    <row r="36" spans="1:5">
      <c r="A36" s="187">
        <v>2021</v>
      </c>
      <c r="B36" s="1172">
        <v>4.5999999999999996</v>
      </c>
      <c r="C36" s="1172">
        <v>0.3</v>
      </c>
      <c r="D36" s="1172">
        <v>11.42</v>
      </c>
      <c r="E36" s="1173">
        <v>5.8256567600848017</v>
      </c>
    </row>
    <row r="37" spans="1:5">
      <c r="A37" s="187">
        <v>2022</v>
      </c>
      <c r="B37" s="1172">
        <v>3.9</v>
      </c>
      <c r="C37" s="1172">
        <v>4.9000000000000004</v>
      </c>
      <c r="D37" s="1172">
        <v>12.7</v>
      </c>
      <c r="E37" s="1173">
        <v>5.2911161269534839</v>
      </c>
    </row>
    <row r="38" spans="1:5">
      <c r="A38" s="187">
        <v>2023</v>
      </c>
      <c r="B38" s="1172">
        <v>-4.9000000000000004</v>
      </c>
      <c r="C38" s="1172">
        <v>5.7</v>
      </c>
      <c r="D38" s="1172">
        <v>11.9</v>
      </c>
      <c r="E38" s="1173">
        <v>4.963962641127023</v>
      </c>
    </row>
    <row r="39" spans="1:5">
      <c r="A39" s="187">
        <v>2024</v>
      </c>
      <c r="B39" s="1172">
        <v>-2.7</v>
      </c>
      <c r="C39" s="1172">
        <v>-0.4</v>
      </c>
      <c r="D39" s="1172" t="s">
        <v>2274</v>
      </c>
      <c r="E39" s="1173" t="s">
        <v>2275</v>
      </c>
    </row>
    <row r="40" spans="1:5">
      <c r="A40" s="1107"/>
      <c r="B40" s="242"/>
      <c r="C40" s="242"/>
      <c r="D40" s="242"/>
      <c r="E40" s="1155"/>
    </row>
    <row r="41" spans="1:5" ht="14.25">
      <c r="A41" s="1404" t="s">
        <v>2276</v>
      </c>
    </row>
    <row r="42" spans="1:5" ht="14.25">
      <c r="A42" s="191" t="s">
        <v>2277</v>
      </c>
    </row>
    <row r="43" spans="1:5" ht="14.25">
      <c r="A43" s="191" t="s">
        <v>2278</v>
      </c>
    </row>
    <row r="44" spans="1:5" ht="14.25">
      <c r="A44" s="191" t="s">
        <v>2279</v>
      </c>
    </row>
    <row r="45" spans="1:5" ht="14.25">
      <c r="A45" s="191" t="s">
        <v>2280</v>
      </c>
    </row>
    <row r="46" spans="1:5">
      <c r="A46" s="12" t="s">
        <v>2281</v>
      </c>
    </row>
  </sheetData>
  <mergeCells count="1">
    <mergeCell ref="A1:B1"/>
  </mergeCells>
  <hyperlinks>
    <hyperlink ref="A1" location="Contents!A1" display="To table of contents" xr:uid="{E3EBD610-967B-4555-A794-B880BD15D142}"/>
  </hyperlinks>
  <pageMargins left="0.42" right="0.39" top="1" bottom="1" header="0.5" footer="0.5"/>
  <pageSetup paperSize="9" orientation="portrait" r:id="rId1"/>
  <headerFooter alignWithMargins="0"/>
  <customProperties>
    <customPr name="EpmWorksheetKeyString_GU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251F-0E87-4302-A67B-E0447983FC8B}">
  <sheetPr codeName="Blad73">
    <tabColor rgb="FF00B050"/>
    <pageSetUpPr fitToPage="1"/>
  </sheetPr>
  <dimension ref="A1:G42"/>
  <sheetViews>
    <sheetView zoomScaleNormal="100" workbookViewId="0">
      <selection activeCell="A2" sqref="A2"/>
    </sheetView>
  </sheetViews>
  <sheetFormatPr defaultColWidth="10.6640625" defaultRowHeight="12.75"/>
  <cols>
    <col min="1" max="1" width="17.33203125" style="123" customWidth="1"/>
    <col min="2" max="2" width="21.6640625" style="208" customWidth="1"/>
    <col min="3" max="3" width="21.6640625" style="1162" customWidth="1"/>
    <col min="4" max="4" width="21.6640625" style="208" customWidth="1"/>
    <col min="5" max="7" width="21.6640625" style="123" customWidth="1"/>
    <col min="8" max="16384" width="10.6640625" style="123"/>
  </cols>
  <sheetData>
    <row r="1" spans="1:7" ht="30.75" customHeight="1">
      <c r="A1" s="1869" t="s">
        <v>10</v>
      </c>
      <c r="B1" s="1869"/>
    </row>
    <row r="2" spans="1:7" ht="20.25">
      <c r="A2" s="1789" t="s">
        <v>2282</v>
      </c>
      <c r="G2" s="209" t="s">
        <v>684</v>
      </c>
    </row>
    <row r="3" spans="1:7">
      <c r="A3" s="1804"/>
      <c r="B3" s="2026" t="s">
        <v>2283</v>
      </c>
      <c r="C3" s="2027"/>
      <c r="D3" s="2028"/>
      <c r="E3" s="2026" t="s">
        <v>2236</v>
      </c>
      <c r="F3" s="2027"/>
      <c r="G3" s="2028"/>
    </row>
    <row r="4" spans="1:7">
      <c r="A4" s="1299"/>
      <c r="B4" s="712" t="s">
        <v>2284</v>
      </c>
      <c r="C4" s="1163" t="s">
        <v>707</v>
      </c>
      <c r="D4" s="714" t="s">
        <v>2285</v>
      </c>
      <c r="E4" s="712" t="s">
        <v>2284</v>
      </c>
      <c r="F4" s="713" t="s">
        <v>707</v>
      </c>
      <c r="G4" s="714" t="s">
        <v>2285</v>
      </c>
    </row>
    <row r="5" spans="1:7">
      <c r="A5" s="303"/>
      <c r="B5" s="1805" t="s">
        <v>1796</v>
      </c>
      <c r="C5" s="1806"/>
      <c r="D5" s="1807" t="s">
        <v>1796</v>
      </c>
      <c r="E5" s="1808" t="s">
        <v>1796</v>
      </c>
      <c r="F5" s="1809"/>
      <c r="G5" s="1810" t="s">
        <v>1796</v>
      </c>
    </row>
    <row r="6" spans="1:7">
      <c r="A6" s="1811">
        <v>1990</v>
      </c>
      <c r="B6" s="1165">
        <v>21089.834271880602</v>
      </c>
      <c r="C6" s="1166">
        <v>0.70650152143994704</v>
      </c>
      <c r="D6" s="1167">
        <v>14900</v>
      </c>
      <c r="E6" s="1167">
        <v>24508.2400117918</v>
      </c>
      <c r="F6" s="1168">
        <v>1.0189999999999999</v>
      </c>
      <c r="G6" s="1169">
        <v>24973.896572015841</v>
      </c>
    </row>
    <row r="7" spans="1:7">
      <c r="A7" s="1811">
        <v>1991</v>
      </c>
      <c r="B7" s="1165">
        <v>21681.444171420899</v>
      </c>
      <c r="C7" s="1166">
        <v>0.66416240016802597</v>
      </c>
      <c r="D7" s="1167">
        <v>14399.999999999902</v>
      </c>
      <c r="E7" s="1167">
        <v>24656.636777005398</v>
      </c>
      <c r="F7" s="1168">
        <v>1.014</v>
      </c>
      <c r="G7" s="1169">
        <v>25001.829691883475</v>
      </c>
    </row>
    <row r="8" spans="1:7">
      <c r="A8" s="1811">
        <v>1992</v>
      </c>
      <c r="B8" s="1165">
        <v>21779.136138294802</v>
      </c>
      <c r="C8" s="1166">
        <v>0.65200014866667499</v>
      </c>
      <c r="D8" s="1167">
        <v>14200</v>
      </c>
      <c r="E8" s="1167">
        <v>24603.850110067899</v>
      </c>
      <c r="F8" s="1168">
        <v>1.0009999999999999</v>
      </c>
      <c r="G8" s="1169">
        <v>24628.453960177965</v>
      </c>
    </row>
    <row r="9" spans="1:7">
      <c r="A9" s="1811">
        <v>1993</v>
      </c>
      <c r="B9" s="1165">
        <v>22125.0696224858</v>
      </c>
      <c r="C9" s="1166">
        <v>0.64180588998320998</v>
      </c>
      <c r="D9" s="1167">
        <v>14200</v>
      </c>
      <c r="E9" s="1167">
        <v>24636.7447555666</v>
      </c>
      <c r="F9" s="1168">
        <v>0.97199999999999898</v>
      </c>
      <c r="G9" s="1169">
        <v>23946.91590241071</v>
      </c>
    </row>
    <row r="10" spans="1:7">
      <c r="A10" s="1811">
        <v>1994</v>
      </c>
      <c r="B10" s="1165">
        <v>21983.746752672301</v>
      </c>
      <c r="C10" s="1166">
        <v>0.64593174947641097</v>
      </c>
      <c r="D10" s="1167">
        <v>14200</v>
      </c>
      <c r="E10" s="1167">
        <v>24495.454679782699</v>
      </c>
      <c r="F10" s="1168">
        <v>1.0269999999999999</v>
      </c>
      <c r="G10" s="1169">
        <v>25156.83195613683</v>
      </c>
    </row>
    <row r="11" spans="1:7">
      <c r="A11" s="1811">
        <v>1995</v>
      </c>
      <c r="B11" s="1165">
        <v>22021.693839107898</v>
      </c>
      <c r="C11" s="1166">
        <v>0.685687491176731</v>
      </c>
      <c r="D11" s="1167">
        <v>15100</v>
      </c>
      <c r="E11" s="1167">
        <v>24459.214633972999</v>
      </c>
      <c r="F11" s="1168">
        <v>1.0189999999999999</v>
      </c>
      <c r="G11" s="1169">
        <v>24923.939712018484</v>
      </c>
    </row>
    <row r="12" spans="1:7">
      <c r="A12" s="1811">
        <v>1996</v>
      </c>
      <c r="B12" s="1165">
        <v>22349.573028032501</v>
      </c>
      <c r="C12" s="1166">
        <v>0.626410177162674</v>
      </c>
      <c r="D12" s="1167">
        <v>14000</v>
      </c>
      <c r="E12" s="1167">
        <v>24493.571694457201</v>
      </c>
      <c r="F12" s="1168">
        <v>1.06665206266251</v>
      </c>
      <c r="G12" s="1169">
        <v>26126.118769864843</v>
      </c>
    </row>
    <row r="13" spans="1:7">
      <c r="A13" s="1811">
        <v>1997</v>
      </c>
      <c r="B13" s="1165">
        <v>22634.420029096898</v>
      </c>
      <c r="C13" s="1166">
        <v>0.61410895362599505</v>
      </c>
      <c r="D13" s="1167">
        <v>13899.999999999902</v>
      </c>
      <c r="E13" s="1167">
        <v>24476.565244456</v>
      </c>
      <c r="F13" s="1168">
        <v>1.0363421900330101</v>
      </c>
      <c r="G13" s="1169">
        <v>25366.097229925392</v>
      </c>
    </row>
    <row r="14" spans="1:7">
      <c r="A14" s="1811">
        <v>1998</v>
      </c>
      <c r="B14" s="1165">
        <v>22752.893090811402</v>
      </c>
      <c r="C14" s="1166">
        <v>0.60651627663002505</v>
      </c>
      <c r="D14" s="1167">
        <v>13799.9999999999</v>
      </c>
      <c r="E14" s="1167">
        <v>24561.031360594301</v>
      </c>
      <c r="F14" s="1168">
        <v>1.02601534322071</v>
      </c>
      <c r="G14" s="1169">
        <v>25199.995021294784</v>
      </c>
    </row>
    <row r="15" spans="1:7">
      <c r="A15" s="1811">
        <v>1999</v>
      </c>
      <c r="B15" s="1165">
        <v>23104.307252630901</v>
      </c>
      <c r="C15" s="1166">
        <v>0.64922959325222196</v>
      </c>
      <c r="D15" s="1167">
        <v>15000</v>
      </c>
      <c r="E15" s="1167">
        <v>24638.0647958464</v>
      </c>
      <c r="F15" s="1168">
        <v>1.0904509267389699</v>
      </c>
      <c r="G15" s="1169">
        <v>26866.600589685495</v>
      </c>
    </row>
    <row r="16" spans="1:7">
      <c r="A16" s="1811">
        <v>2000</v>
      </c>
      <c r="B16" s="1165">
        <v>23463.7572672153</v>
      </c>
      <c r="C16" s="1166">
        <v>0.64780758797049698</v>
      </c>
      <c r="D16" s="1167">
        <v>15200</v>
      </c>
      <c r="E16" s="1167">
        <v>24610.743073174501</v>
      </c>
      <c r="F16" s="1168">
        <v>1.04153401510875</v>
      </c>
      <c r="G16" s="1169">
        <v>25632.926047813293</v>
      </c>
    </row>
    <row r="17" spans="1:7">
      <c r="A17" s="1811">
        <v>2001</v>
      </c>
      <c r="B17" s="1165">
        <v>23881.556472501601</v>
      </c>
      <c r="C17" s="1166">
        <v>0.62809976465611395</v>
      </c>
      <c r="D17" s="1167">
        <v>15000</v>
      </c>
      <c r="E17" s="1167">
        <v>24741.8566156571</v>
      </c>
      <c r="F17" s="1168">
        <v>1.04354837723722</v>
      </c>
      <c r="G17" s="1169">
        <v>25819.324321104945</v>
      </c>
    </row>
    <row r="18" spans="1:7">
      <c r="A18" s="1811">
        <v>2002</v>
      </c>
      <c r="B18" s="1165">
        <v>24147.4615233523</v>
      </c>
      <c r="C18" s="1166">
        <v>0.59633597453190501</v>
      </c>
      <c r="D18" s="1167">
        <v>14400</v>
      </c>
      <c r="E18" s="1167">
        <v>24846.539490491901</v>
      </c>
      <c r="F18" s="1168">
        <v>0.974811752407997</v>
      </c>
      <c r="G18" s="1169">
        <v>24220.698702000911</v>
      </c>
    </row>
    <row r="19" spans="1:7">
      <c r="A19" s="1811">
        <v>2003</v>
      </c>
      <c r="B19" s="1165">
        <v>24314.5451149623</v>
      </c>
      <c r="C19" s="1166">
        <v>0.59635086453158404</v>
      </c>
      <c r="D19" s="1167">
        <v>14500</v>
      </c>
      <c r="E19" s="1167">
        <v>24593.127868245199</v>
      </c>
      <c r="F19" s="1168">
        <v>0.95753938147759099</v>
      </c>
      <c r="G19" s="1169">
        <v>23548.888447558813</v>
      </c>
    </row>
    <row r="20" spans="1:7">
      <c r="A20" s="1811">
        <v>2004</v>
      </c>
      <c r="B20" s="1165">
        <v>24480.047283438202</v>
      </c>
      <c r="C20" s="1166">
        <v>0.56780936078517796</v>
      </c>
      <c r="D20" s="1167">
        <v>13900</v>
      </c>
      <c r="E20" s="1167">
        <v>24113.355035373999</v>
      </c>
      <c r="F20" s="1168">
        <v>0.987166977609642</v>
      </c>
      <c r="G20" s="1169">
        <v>23803.907810298391</v>
      </c>
    </row>
    <row r="21" spans="1:7">
      <c r="A21" s="1811">
        <v>2005</v>
      </c>
      <c r="B21" s="1165">
        <v>24509.508054731799</v>
      </c>
      <c r="C21" s="1166">
        <v>0.59568719075866094</v>
      </c>
      <c r="D21" s="1167">
        <v>14600</v>
      </c>
      <c r="E21" s="1167">
        <v>23790.0733631162</v>
      </c>
      <c r="F21" s="1168">
        <v>1.0563729027908699</v>
      </c>
      <c r="G21" s="1169">
        <v>25131.188856202814</v>
      </c>
    </row>
    <row r="22" spans="1:7">
      <c r="A22" s="1811">
        <v>2006</v>
      </c>
      <c r="B22" s="1165">
        <v>24624.329272707699</v>
      </c>
      <c r="C22" s="1166">
        <v>0.58583876294118098</v>
      </c>
      <c r="D22" s="1167">
        <v>14425.886599379399</v>
      </c>
      <c r="E22" s="1167">
        <v>23834.026125221299</v>
      </c>
      <c r="F22" s="1168">
        <v>1.04946160055441</v>
      </c>
      <c r="G22" s="1169">
        <v>25012.895205030367</v>
      </c>
    </row>
    <row r="23" spans="1:7">
      <c r="A23" s="1811">
        <v>2007</v>
      </c>
      <c r="B23" s="1165">
        <v>24834.918037012099</v>
      </c>
      <c r="C23" s="1166">
        <v>0.58407644476734299</v>
      </c>
      <c r="D23" s="1167">
        <v>14505.490633146399</v>
      </c>
      <c r="E23" s="1167">
        <v>24398.710656428299</v>
      </c>
      <c r="F23" s="1168">
        <v>1.0374225532021599</v>
      </c>
      <c r="G23" s="1169">
        <v>25311.772704032592</v>
      </c>
    </row>
    <row r="24" spans="1:7">
      <c r="A24" s="1811">
        <v>2008</v>
      </c>
      <c r="B24" s="1165">
        <v>25316.539348839298</v>
      </c>
      <c r="C24" s="1166">
        <v>0.57624070064787403</v>
      </c>
      <c r="D24" s="1167">
        <v>14588.4203723546</v>
      </c>
      <c r="E24" s="1167">
        <v>25186.800061727499</v>
      </c>
      <c r="F24" s="1168">
        <v>1.03665005440984</v>
      </c>
      <c r="G24" s="1169">
        <v>26109.897654399574</v>
      </c>
    </row>
    <row r="25" spans="1:7">
      <c r="A25" s="1811">
        <v>2009</v>
      </c>
      <c r="B25" s="1165">
        <v>26043.098799393199</v>
      </c>
      <c r="C25" s="1166">
        <v>0.54768147803262002</v>
      </c>
      <c r="D25" s="1167">
        <v>14263.3228430012</v>
      </c>
      <c r="E25" s="1167">
        <v>25913.912250043399</v>
      </c>
      <c r="F25" s="1168">
        <v>1.0185999999999999</v>
      </c>
      <c r="G25" s="1169">
        <v>26395.911017894203</v>
      </c>
    </row>
    <row r="26" spans="1:7">
      <c r="A26" s="284">
        <v>2010</v>
      </c>
      <c r="B26" s="1165">
        <v>26078.409363938001</v>
      </c>
      <c r="C26" s="1166">
        <v>0.58047426058399199</v>
      </c>
      <c r="D26" s="1167">
        <v>15137.8453927386</v>
      </c>
      <c r="E26" s="1167">
        <v>25296.617211967201</v>
      </c>
      <c r="F26" s="1168">
        <v>0.932400641217354</v>
      </c>
      <c r="G26" s="1169">
        <v>23586.582109068171</v>
      </c>
    </row>
    <row r="27" spans="1:7">
      <c r="A27" s="1811">
        <v>2011</v>
      </c>
      <c r="B27" s="1165">
        <v>26003.247069180499</v>
      </c>
      <c r="C27" s="1166">
        <v>0.59848034427876595</v>
      </c>
      <c r="D27" s="1167">
        <v>15562.432258328901</v>
      </c>
      <c r="E27" s="1167">
        <v>24739.1142548635</v>
      </c>
      <c r="F27" s="1168">
        <v>1.0238466434623701</v>
      </c>
      <c r="G27" s="1169">
        <v>25329.059092074069</v>
      </c>
    </row>
    <row r="28" spans="1:7">
      <c r="A28" s="284">
        <v>2012</v>
      </c>
      <c r="B28" s="1165">
        <v>26019.332056046998</v>
      </c>
      <c r="C28" s="1166">
        <v>0.59009673178974398</v>
      </c>
      <c r="D28" s="1167">
        <v>15353.922809625401</v>
      </c>
      <c r="E28" s="1167">
        <v>24409.8791716546</v>
      </c>
      <c r="F28" s="1168">
        <v>0.93510798665454697</v>
      </c>
      <c r="G28" s="1169">
        <v>22825.872966686693</v>
      </c>
    </row>
    <row r="29" spans="1:7">
      <c r="A29" s="1811">
        <v>2013</v>
      </c>
      <c r="B29" s="1165">
        <v>25989.798346385302</v>
      </c>
      <c r="C29" s="1166">
        <v>0.62133830228256803</v>
      </c>
      <c r="D29" s="1167">
        <v>16148.457181209298</v>
      </c>
      <c r="E29" s="1167">
        <v>23924.254235812699</v>
      </c>
      <c r="F29" s="1168">
        <v>0.98129149434451601</v>
      </c>
      <c r="G29" s="1169">
        <v>23476.66719013876</v>
      </c>
    </row>
    <row r="30" spans="1:7">
      <c r="A30" s="284">
        <v>2014</v>
      </c>
      <c r="B30" s="1165">
        <v>25949.557144592301</v>
      </c>
      <c r="C30" s="1166">
        <v>0.67814508647302196</v>
      </c>
      <c r="D30" s="1167">
        <v>17597.564673756198</v>
      </c>
      <c r="E30" s="1167">
        <v>23270.470792524098</v>
      </c>
      <c r="F30" s="1168">
        <v>1.0276397651935401</v>
      </c>
      <c r="G30" s="1169">
        <v>23913.661141172597</v>
      </c>
    </row>
    <row r="31" spans="1:7">
      <c r="A31" s="1811">
        <v>2015</v>
      </c>
      <c r="B31" s="1165">
        <v>25844.864925437101</v>
      </c>
      <c r="C31" s="1166">
        <v>0.68539899655096403</v>
      </c>
      <c r="D31" s="1167">
        <v>17714.044485889801</v>
      </c>
      <c r="E31" s="1167">
        <v>23017.484703195601</v>
      </c>
      <c r="F31" s="1168">
        <v>0.99641017933515597</v>
      </c>
      <c r="G31" s="1169">
        <v>22934.856060955339</v>
      </c>
    </row>
    <row r="32" spans="1:7">
      <c r="A32" s="284">
        <v>2016</v>
      </c>
      <c r="B32" s="1165">
        <v>25704.6113687668</v>
      </c>
      <c r="C32" s="1166">
        <v>0.65231878344050098</v>
      </c>
      <c r="D32" s="1167">
        <v>16767.600816884802</v>
      </c>
      <c r="E32" s="1167">
        <v>23038.543884048901</v>
      </c>
      <c r="F32" s="1168">
        <v>1.10156743552978</v>
      </c>
      <c r="G32" s="1169">
        <v>25378.509704692045</v>
      </c>
    </row>
    <row r="33" spans="1:7">
      <c r="A33" s="284">
        <v>2017</v>
      </c>
      <c r="B33" s="1165">
        <v>25537.923277521601</v>
      </c>
      <c r="C33" s="1166">
        <v>0.64758330686353405</v>
      </c>
      <c r="D33" s="1167">
        <v>16537.932806484601</v>
      </c>
      <c r="E33" s="1167">
        <v>23071.0493036751</v>
      </c>
      <c r="F33" s="1168">
        <v>1.0380458141722999</v>
      </c>
      <c r="G33" s="1169">
        <v>23948.806158242693</v>
      </c>
    </row>
    <row r="34" spans="1:7">
      <c r="A34" s="284">
        <v>2018</v>
      </c>
      <c r="B34" s="1165">
        <v>25434.341662187799</v>
      </c>
      <c r="C34" s="1166">
        <v>0.74207326789169403</v>
      </c>
      <c r="D34" s="1167">
        <v>18874.145033933502</v>
      </c>
      <c r="E34" s="1167">
        <v>23205.362874868399</v>
      </c>
      <c r="F34" s="1168">
        <v>1.0455188568051199</v>
      </c>
      <c r="G34" s="1169">
        <v>24261.644464680379</v>
      </c>
    </row>
    <row r="35" spans="1:7">
      <c r="A35" s="284">
        <v>2019</v>
      </c>
      <c r="B35" s="1165">
        <v>25381.671171750801</v>
      </c>
      <c r="C35" s="1166">
        <v>0.708250519915824</v>
      </c>
      <c r="D35" s="1167">
        <v>17976.581803724999</v>
      </c>
      <c r="E35" s="1167">
        <v>23503.981424442802</v>
      </c>
      <c r="F35" s="1168">
        <v>0.98469246200635796</v>
      </c>
      <c r="G35" s="1169">
        <v>23144.193335786287</v>
      </c>
    </row>
    <row r="36" spans="1:7">
      <c r="A36" s="284">
        <v>2020</v>
      </c>
      <c r="B36" s="1165">
        <v>25237.443876705802</v>
      </c>
      <c r="C36" s="1166">
        <v>0.76300222704629805</v>
      </c>
      <c r="D36" s="1167">
        <v>19256.2258828825</v>
      </c>
      <c r="E36" s="1167">
        <v>23690.595884005099</v>
      </c>
      <c r="F36" s="1168">
        <v>1.0215253324451501</v>
      </c>
      <c r="G36" s="1169">
        <v>24200.543836232013</v>
      </c>
    </row>
    <row r="37" spans="1:7">
      <c r="A37" s="284">
        <v>2021</v>
      </c>
      <c r="B37" s="1165">
        <v>24952.178800114099</v>
      </c>
      <c r="C37" s="1166">
        <v>0.69114833210500504</v>
      </c>
      <c r="D37" s="1167">
        <v>17245.656760084799</v>
      </c>
      <c r="E37" s="1167">
        <v>23300.098701939201</v>
      </c>
      <c r="F37" s="1168">
        <v>1.01757128630912</v>
      </c>
      <c r="G37" s="1169">
        <v>23709.511407261729</v>
      </c>
    </row>
    <row r="38" spans="1:7">
      <c r="A38" s="284">
        <v>2022</v>
      </c>
      <c r="B38" s="1165">
        <v>24261.192960627701</v>
      </c>
      <c r="C38" s="1166">
        <v>0.74155941779739798</v>
      </c>
      <c r="D38" s="1167">
        <v>17991.116126953402</v>
      </c>
      <c r="E38" s="1167">
        <v>22991.439746455999</v>
      </c>
      <c r="F38" s="1168">
        <v>1.04563372432359</v>
      </c>
      <c r="G38" s="1169">
        <v>24040.624769648202</v>
      </c>
    </row>
    <row r="39" spans="1:7">
      <c r="A39" s="284">
        <v>2023</v>
      </c>
      <c r="B39" s="1165">
        <v>23643.9887761549</v>
      </c>
      <c r="C39" s="1166">
        <v>0.71324524811711898</v>
      </c>
      <c r="D39" s="1167">
        <v>16863.962641127</v>
      </c>
      <c r="E39" s="1167">
        <v>22580.952562767099</v>
      </c>
      <c r="F39" s="1168">
        <v>1.02378573252128</v>
      </c>
      <c r="G39" s="1169">
        <v>23118.057060500789</v>
      </c>
    </row>
    <row r="40" spans="1:7">
      <c r="A40" s="284">
        <v>2024</v>
      </c>
      <c r="B40" s="1165">
        <v>23226.696465092798</v>
      </c>
      <c r="C40" s="1166">
        <v>0.72605945776540803</v>
      </c>
      <c r="D40" s="1167">
        <v>16863.962641127</v>
      </c>
      <c r="E40" s="1167">
        <v>22272.1233151905</v>
      </c>
      <c r="F40" s="1168">
        <v>0.98890671166767397</v>
      </c>
      <c r="G40" s="1169">
        <v>22025.052229481971</v>
      </c>
    </row>
    <row r="41" spans="1:7">
      <c r="A41" s="302"/>
      <c r="B41" s="301"/>
      <c r="C41" s="1164"/>
      <c r="D41" s="605"/>
      <c r="E41" s="300"/>
      <c r="F41" s="300"/>
      <c r="G41" s="299"/>
    </row>
    <row r="42" spans="1:7" ht="14.25">
      <c r="A42" s="209" t="s">
        <v>2286</v>
      </c>
    </row>
  </sheetData>
  <mergeCells count="3">
    <mergeCell ref="A1:B1"/>
    <mergeCell ref="B3:D3"/>
    <mergeCell ref="E3:G3"/>
  </mergeCells>
  <hyperlinks>
    <hyperlink ref="A1" location="Contents!A1" display="To table of contents" xr:uid="{8A644031-CE70-4BD9-91FB-C6DE32D4EF77}"/>
  </hyperlinks>
  <pageMargins left="0.75" right="0.75" top="1" bottom="1" header="0.5" footer="0.5"/>
  <pageSetup paperSize="9" scale="93" orientation="landscape" r:id="rId1"/>
  <headerFooter alignWithMargins="0"/>
  <customProperties>
    <customPr name="EpmWorksheetKeyString_GU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9EDA-5DD5-402A-85FF-C9DDE02F3768}">
  <sheetPr>
    <tabColor rgb="FF00B050"/>
    <pageSetUpPr fitToPage="1"/>
  </sheetPr>
  <dimension ref="A1:X105"/>
  <sheetViews>
    <sheetView zoomScaleNormal="100" workbookViewId="0">
      <selection activeCell="C42" sqref="C42"/>
    </sheetView>
  </sheetViews>
  <sheetFormatPr defaultColWidth="10.6640625" defaultRowHeight="12.75"/>
  <cols>
    <col min="1" max="1" width="52.6640625" style="123" customWidth="1"/>
    <col min="2" max="2" width="16.33203125" style="208" bestFit="1" customWidth="1"/>
    <col min="3" max="3" width="17.5" style="207" bestFit="1" customWidth="1"/>
    <col min="4" max="4" width="26.1640625" style="208" customWidth="1"/>
    <col min="5" max="5" width="33" style="123" bestFit="1" customWidth="1"/>
    <col min="6" max="6" width="16.33203125" style="123" bestFit="1" customWidth="1"/>
    <col min="7" max="7" width="17.5" style="123" bestFit="1" customWidth="1"/>
    <col min="8" max="8" width="16.33203125" style="123" bestFit="1" customWidth="1"/>
    <col min="9" max="9" width="28" style="123" bestFit="1" customWidth="1"/>
    <col min="10" max="10" width="20.6640625" style="123" bestFit="1" customWidth="1"/>
    <col min="11" max="11" width="24.1640625" style="123" bestFit="1" customWidth="1"/>
    <col min="12" max="12" width="19" style="123" bestFit="1" customWidth="1"/>
    <col min="13" max="13" width="33" style="123" bestFit="1" customWidth="1"/>
    <col min="14" max="14" width="20.6640625" style="123" bestFit="1" customWidth="1"/>
    <col min="15" max="15" width="23.83203125" style="123" customWidth="1"/>
    <col min="16" max="18" width="13.6640625" style="123" bestFit="1" customWidth="1"/>
    <col min="19" max="19" width="28" style="123" bestFit="1" customWidth="1"/>
    <col min="20" max="20" width="20.6640625" style="123" bestFit="1" customWidth="1"/>
    <col min="21" max="21" width="24.1640625" style="123" bestFit="1" customWidth="1"/>
    <col min="22" max="22" width="19" style="123" bestFit="1" customWidth="1"/>
    <col min="23" max="23" width="18" style="123" bestFit="1" customWidth="1"/>
    <col min="24" max="24" width="17.6640625" style="123" customWidth="1"/>
    <col min="25" max="16384" width="10.6640625" style="123"/>
  </cols>
  <sheetData>
    <row r="1" spans="1:15" ht="30.75" customHeight="1">
      <c r="A1" s="1026" t="s">
        <v>10</v>
      </c>
      <c r="B1" s="207"/>
    </row>
    <row r="2" spans="1:15" ht="20.25">
      <c r="A2" s="147" t="s">
        <v>2287</v>
      </c>
      <c r="B2" s="48"/>
      <c r="C2" s="48"/>
      <c r="D2" s="48"/>
      <c r="E2" s="48"/>
      <c r="F2" s="48"/>
      <c r="G2" s="48"/>
      <c r="H2" s="48"/>
    </row>
    <row r="3" spans="1:15">
      <c r="A3" s="2052" t="s">
        <v>1960</v>
      </c>
      <c r="B3" s="2034" t="s">
        <v>22</v>
      </c>
      <c r="C3" s="2035"/>
      <c r="D3" s="2035"/>
      <c r="E3" s="2035"/>
      <c r="F3" s="2035"/>
      <c r="G3" s="2036"/>
      <c r="H3" s="2037" t="s">
        <v>101</v>
      </c>
      <c r="I3" s="2038"/>
      <c r="J3" s="2038"/>
      <c r="K3" s="2038"/>
      <c r="L3" s="2038"/>
      <c r="M3" s="2039"/>
      <c r="N3" s="590" t="s">
        <v>33</v>
      </c>
      <c r="O3" s="2029" t="s">
        <v>1964</v>
      </c>
    </row>
    <row r="4" spans="1:15" ht="25.5">
      <c r="A4" s="1975"/>
      <c r="B4" s="591" t="s">
        <v>2288</v>
      </c>
      <c r="C4" s="647" t="s">
        <v>2289</v>
      </c>
      <c r="D4" s="647" t="s">
        <v>2290</v>
      </c>
      <c r="E4" s="1812" t="s">
        <v>2291</v>
      </c>
      <c r="F4" s="1349" t="s">
        <v>2292</v>
      </c>
      <c r="G4" s="1349" t="s">
        <v>2293</v>
      </c>
      <c r="H4" s="647" t="s">
        <v>2294</v>
      </c>
      <c r="I4" s="647" t="s">
        <v>2295</v>
      </c>
      <c r="J4" s="647" t="s">
        <v>2296</v>
      </c>
      <c r="K4" s="647" t="s">
        <v>2297</v>
      </c>
      <c r="L4" s="647" t="s">
        <v>2298</v>
      </c>
      <c r="M4" s="647" t="s">
        <v>2299</v>
      </c>
      <c r="N4" s="1813"/>
      <c r="O4" s="1890"/>
    </row>
    <row r="5" spans="1:15">
      <c r="A5" s="1975"/>
      <c r="B5" s="2040" t="s">
        <v>2300</v>
      </c>
      <c r="C5" s="2032"/>
      <c r="D5" s="2032"/>
      <c r="E5" s="2042"/>
      <c r="F5" s="2040" t="s">
        <v>2300</v>
      </c>
      <c r="G5" s="2041"/>
      <c r="H5" s="2040" t="s">
        <v>2300</v>
      </c>
      <c r="I5" s="2032"/>
      <c r="J5" s="2032"/>
      <c r="K5" s="2032"/>
      <c r="L5" s="2032"/>
      <c r="M5" s="2041"/>
      <c r="N5" s="1814" t="s">
        <v>2300</v>
      </c>
      <c r="O5" s="2030"/>
    </row>
    <row r="6" spans="1:15">
      <c r="A6" s="1815" t="s">
        <v>1966</v>
      </c>
      <c r="B6" s="1816">
        <v>1</v>
      </c>
      <c r="C6" s="648">
        <v>1</v>
      </c>
      <c r="D6" s="648">
        <v>1</v>
      </c>
      <c r="E6" s="648">
        <v>1</v>
      </c>
      <c r="F6" s="1816"/>
      <c r="G6" s="648"/>
      <c r="H6" s="1816">
        <v>1</v>
      </c>
      <c r="I6" s="648">
        <v>1</v>
      </c>
      <c r="J6" s="648">
        <v>1</v>
      </c>
      <c r="K6" s="648">
        <v>1</v>
      </c>
      <c r="L6" s="648">
        <v>1</v>
      </c>
      <c r="M6" s="648">
        <v>1</v>
      </c>
      <c r="N6" s="1817">
        <v>1</v>
      </c>
      <c r="O6" s="1818" t="s">
        <v>1967</v>
      </c>
    </row>
    <row r="7" spans="1:15">
      <c r="A7" s="592" t="s">
        <v>1968</v>
      </c>
      <c r="B7" s="649">
        <v>1</v>
      </c>
      <c r="C7" s="593">
        <v>1</v>
      </c>
      <c r="D7" s="593">
        <v>1</v>
      </c>
      <c r="E7" s="593">
        <v>1</v>
      </c>
      <c r="F7" s="649"/>
      <c r="G7" s="593"/>
      <c r="H7" s="649">
        <v>1</v>
      </c>
      <c r="I7" s="593">
        <v>1</v>
      </c>
      <c r="J7" s="593">
        <v>1</v>
      </c>
      <c r="K7" s="593">
        <v>1</v>
      </c>
      <c r="L7" s="593">
        <v>1</v>
      </c>
      <c r="M7" s="593">
        <v>1</v>
      </c>
      <c r="N7" s="650">
        <v>1</v>
      </c>
      <c r="O7" s="594"/>
    </row>
    <row r="8" spans="1:15">
      <c r="A8" s="23" t="s">
        <v>1970</v>
      </c>
      <c r="B8" s="651">
        <v>0.6</v>
      </c>
      <c r="C8" s="606">
        <v>0.6</v>
      </c>
      <c r="D8" s="606">
        <v>0.6</v>
      </c>
      <c r="E8" s="606">
        <v>0.6</v>
      </c>
      <c r="F8" s="651"/>
      <c r="G8" s="606"/>
      <c r="H8" s="652">
        <v>0.75</v>
      </c>
      <c r="I8" s="595">
        <v>0.75</v>
      </c>
      <c r="J8" s="595">
        <v>0.75</v>
      </c>
      <c r="K8" s="595">
        <v>0.75</v>
      </c>
      <c r="L8" s="595">
        <v>0.75</v>
      </c>
      <c r="M8" s="595">
        <v>0.75</v>
      </c>
      <c r="N8" s="653">
        <v>0.99890000000000001</v>
      </c>
      <c r="O8" s="594"/>
    </row>
    <row r="9" spans="1:15">
      <c r="A9" s="23" t="s">
        <v>1972</v>
      </c>
      <c r="B9" s="651">
        <v>0.4</v>
      </c>
      <c r="C9" s="606">
        <v>0.4</v>
      </c>
      <c r="D9" s="606">
        <v>0.4</v>
      </c>
      <c r="E9" s="606">
        <v>0.4</v>
      </c>
      <c r="F9" s="651"/>
      <c r="G9" s="606"/>
      <c r="H9" s="652">
        <v>0.25</v>
      </c>
      <c r="I9" s="595">
        <v>0.25</v>
      </c>
      <c r="J9" s="595">
        <v>0.25</v>
      </c>
      <c r="K9" s="595">
        <v>0.25</v>
      </c>
      <c r="L9" s="595">
        <v>0.25</v>
      </c>
      <c r="M9" s="595">
        <v>0.25</v>
      </c>
      <c r="N9" s="653">
        <v>1.1000000000000001E-3</v>
      </c>
      <c r="O9" s="594"/>
    </row>
    <row r="10" spans="1:15">
      <c r="A10" s="596" t="s">
        <v>1974</v>
      </c>
      <c r="B10" s="654"/>
      <c r="C10" s="599"/>
      <c r="D10" s="599"/>
      <c r="E10" s="599"/>
      <c r="F10" s="654"/>
      <c r="G10" s="599"/>
      <c r="H10" s="652">
        <v>5.0000000000000001E-9</v>
      </c>
      <c r="I10" s="595">
        <v>5.0000000000000001E-9</v>
      </c>
      <c r="J10" s="595">
        <v>5.0000000000000001E-9</v>
      </c>
      <c r="K10" s="595">
        <v>5.0000000000000001E-9</v>
      </c>
      <c r="L10" s="595">
        <v>5.0000000000000001E-9</v>
      </c>
      <c r="M10" s="595">
        <v>5.0000000000000001E-9</v>
      </c>
      <c r="N10" s="655"/>
      <c r="O10" s="594" t="s">
        <v>1967</v>
      </c>
    </row>
    <row r="11" spans="1:15">
      <c r="A11" s="596" t="s">
        <v>1976</v>
      </c>
      <c r="B11" s="654"/>
      <c r="C11" s="599"/>
      <c r="D11" s="599"/>
      <c r="E11" s="599"/>
      <c r="F11" s="654"/>
      <c r="G11" s="599"/>
      <c r="H11" s="652">
        <v>5.0000000000000001E-9</v>
      </c>
      <c r="I11" s="595">
        <v>5.0000000000000001E-9</v>
      </c>
      <c r="J11" s="595">
        <v>5.0000000000000001E-9</v>
      </c>
      <c r="K11" s="595">
        <v>5.0000000000000001E-9</v>
      </c>
      <c r="L11" s="595">
        <v>5.0000000000000001E-9</v>
      </c>
      <c r="M11" s="595">
        <v>5.0000000000000001E-9</v>
      </c>
      <c r="N11" s="655"/>
      <c r="O11" s="594"/>
    </row>
    <row r="12" spans="1:15">
      <c r="A12" s="592" t="s">
        <v>1978</v>
      </c>
      <c r="B12" s="656">
        <f>1-B30</f>
        <v>0.97899999999999998</v>
      </c>
      <c r="C12" s="657">
        <f t="shared" ref="C12:N12" si="0">1-C30</f>
        <v>0.98</v>
      </c>
      <c r="D12" s="657">
        <f t="shared" si="0"/>
        <v>0.84299999999999997</v>
      </c>
      <c r="E12" s="657">
        <f t="shared" si="0"/>
        <v>0.85099999999999998</v>
      </c>
      <c r="F12" s="656"/>
      <c r="G12" s="657"/>
      <c r="H12" s="656">
        <f t="shared" si="0"/>
        <v>0.995</v>
      </c>
      <c r="I12" s="657">
        <f t="shared" si="0"/>
        <v>0.97799999999999998</v>
      </c>
      <c r="J12" s="657">
        <f t="shared" si="0"/>
        <v>0.90200000000000002</v>
      </c>
      <c r="K12" s="657">
        <f t="shared" si="0"/>
        <v>0.41100000000000003</v>
      </c>
      <c r="L12" s="657">
        <f t="shared" si="0"/>
        <v>0.90200000000000002</v>
      </c>
      <c r="M12" s="658">
        <f t="shared" si="0"/>
        <v>1</v>
      </c>
      <c r="N12" s="659">
        <f t="shared" si="0"/>
        <v>0.81853268188527994</v>
      </c>
      <c r="O12" s="594" t="s">
        <v>1967</v>
      </c>
    </row>
    <row r="13" spans="1:15">
      <c r="A13" s="592" t="s">
        <v>1980</v>
      </c>
      <c r="B13" s="656">
        <f>B19+B36+B37+B24</f>
        <v>0.21831841589623294</v>
      </c>
      <c r="C13" s="657">
        <f t="shared" ref="C13:N13" si="1">C19+C36+C37+C24</f>
        <v>0.19168511900983815</v>
      </c>
      <c r="D13" s="657">
        <f t="shared" si="1"/>
        <v>0.20182822858857058</v>
      </c>
      <c r="E13" s="657">
        <f t="shared" si="1"/>
        <v>0.18510524338172502</v>
      </c>
      <c r="F13" s="656"/>
      <c r="G13" s="657"/>
      <c r="H13" s="656">
        <f t="shared" si="1"/>
        <v>7.3369999999999991E-2</v>
      </c>
      <c r="I13" s="657">
        <f t="shared" si="1"/>
        <v>7.3921999999999988E-2</v>
      </c>
      <c r="J13" s="657">
        <f t="shared" si="1"/>
        <v>0.12406199999999999</v>
      </c>
      <c r="K13" s="657">
        <f t="shared" si="1"/>
        <v>0.10024549999999999</v>
      </c>
      <c r="L13" s="657">
        <f t="shared" si="1"/>
        <v>0.12406199999999999</v>
      </c>
      <c r="M13" s="657">
        <f t="shared" si="1"/>
        <v>0.13202</v>
      </c>
      <c r="N13" s="659">
        <f t="shared" si="1"/>
        <v>0</v>
      </c>
      <c r="O13" s="594"/>
    </row>
    <row r="14" spans="1:15">
      <c r="A14" s="48" t="s">
        <v>2301</v>
      </c>
      <c r="B14" s="660">
        <v>2.1016707603146128E-3</v>
      </c>
      <c r="C14" s="607">
        <v>2.8167667407172328E-3</v>
      </c>
      <c r="D14" s="607">
        <v>1.0928093595320236E-2</v>
      </c>
      <c r="E14" s="607">
        <v>1.0919624252775406E-2</v>
      </c>
      <c r="F14" s="660"/>
      <c r="G14" s="607"/>
      <c r="H14" s="661">
        <v>2.1389999999999998E-3</v>
      </c>
      <c r="I14" s="598">
        <v>2.1389999999999998E-3</v>
      </c>
      <c r="J14" s="598">
        <v>2.1389999999999998E-3</v>
      </c>
      <c r="K14" s="598">
        <v>9.1999999999999992E-4</v>
      </c>
      <c r="L14" s="598">
        <v>2.1389999999999998E-3</v>
      </c>
      <c r="M14" s="662">
        <v>0</v>
      </c>
      <c r="N14" s="663">
        <v>3.6718867647000003E-4</v>
      </c>
      <c r="O14" s="594"/>
    </row>
    <row r="15" spans="1:15">
      <c r="A15" s="48" t="s">
        <v>2302</v>
      </c>
      <c r="B15" s="661">
        <v>7.964742928108183E-2</v>
      </c>
      <c r="C15" s="598">
        <v>0.13462488099016184</v>
      </c>
      <c r="D15" s="598">
        <v>3.9358212089395536E-2</v>
      </c>
      <c r="E15" s="598">
        <v>5.0371169940222033E-2</v>
      </c>
      <c r="F15" s="661">
        <v>1.984E-2</v>
      </c>
      <c r="G15" s="598">
        <v>3.354E-2</v>
      </c>
      <c r="H15" s="661">
        <v>9.2805000000000006E-3</v>
      </c>
      <c r="I15" s="598">
        <v>8.1879999999999991E-3</v>
      </c>
      <c r="J15" s="598">
        <v>9.0044999999999986E-3</v>
      </c>
      <c r="K15" s="598">
        <v>8.9929999999999993E-3</v>
      </c>
      <c r="L15" s="598">
        <v>9.0044999999999986E-3</v>
      </c>
      <c r="M15" s="662">
        <v>5.174999999999999E-3</v>
      </c>
      <c r="N15" s="664"/>
      <c r="O15" s="594"/>
    </row>
    <row r="16" spans="1:15">
      <c r="A16" s="48" t="s">
        <v>2001</v>
      </c>
      <c r="B16" s="660">
        <v>1.0115518145439493E-3</v>
      </c>
      <c r="C16" s="607">
        <v>3.4795353855918754E-3</v>
      </c>
      <c r="D16" s="607">
        <v>3.628468576571172E-3</v>
      </c>
      <c r="E16" s="607">
        <v>7.899115286080274E-3</v>
      </c>
      <c r="F16" s="660"/>
      <c r="G16" s="607"/>
      <c r="H16" s="661">
        <v>8.5789999999999991E-2</v>
      </c>
      <c r="I16" s="598">
        <v>9.0044999999999986E-2</v>
      </c>
      <c r="J16" s="598">
        <v>0.1196</v>
      </c>
      <c r="K16" s="598">
        <v>7.9740999999999992E-2</v>
      </c>
      <c r="L16" s="598">
        <v>0.1196</v>
      </c>
      <c r="M16" s="662">
        <v>4.7954999999999998E-2</v>
      </c>
      <c r="N16" s="664">
        <v>4.5934583448600007E-3</v>
      </c>
      <c r="O16" s="594"/>
    </row>
    <row r="17" spans="1:15">
      <c r="A17" s="48" t="s">
        <v>2303</v>
      </c>
      <c r="B17" s="660"/>
      <c r="C17" s="607"/>
      <c r="D17" s="607"/>
      <c r="E17" s="607"/>
      <c r="F17" s="660"/>
      <c r="G17" s="607"/>
      <c r="H17" s="661"/>
      <c r="I17" s="598"/>
      <c r="J17" s="598"/>
      <c r="K17" s="598"/>
      <c r="L17" s="598"/>
      <c r="M17" s="662"/>
      <c r="N17" s="664">
        <v>1.2229337151899999E-3</v>
      </c>
      <c r="O17" s="594"/>
    </row>
    <row r="18" spans="1:15">
      <c r="A18" s="48" t="s">
        <v>2304</v>
      </c>
      <c r="B18" s="660">
        <v>3.0444763350351869E-4</v>
      </c>
      <c r="C18" s="607">
        <v>4.5565344335131707E-4</v>
      </c>
      <c r="D18" s="607">
        <v>3.1589020548972554E-4</v>
      </c>
      <c r="E18" s="607">
        <v>3.9627668659265582E-4</v>
      </c>
      <c r="F18" s="660"/>
      <c r="G18" s="607"/>
      <c r="H18" s="661">
        <v>3.4729999999999997E-2</v>
      </c>
      <c r="I18" s="598">
        <v>1.84E-2</v>
      </c>
      <c r="J18" s="598">
        <v>2.1505E-2</v>
      </c>
      <c r="K18" s="598">
        <v>1.14885E-2</v>
      </c>
      <c r="L18" s="598">
        <v>2.1505E-2</v>
      </c>
      <c r="M18" s="662">
        <v>4.1399999999999996E-3</v>
      </c>
      <c r="N18" s="664">
        <v>5.0645295320400005E-3</v>
      </c>
      <c r="O18" s="594"/>
    </row>
    <row r="19" spans="1:15">
      <c r="A19" s="48" t="s">
        <v>1983</v>
      </c>
      <c r="B19" s="660">
        <v>1.3651039050641644E-2</v>
      </c>
      <c r="C19" s="607">
        <v>1.3048257695969533E-2</v>
      </c>
      <c r="D19" s="607">
        <v>5.92507574621269E-2</v>
      </c>
      <c r="E19" s="607">
        <v>4.0420222032450902E-2</v>
      </c>
      <c r="F19" s="660">
        <v>3.3180000000000001E-2</v>
      </c>
      <c r="G19" s="607">
        <v>3.1870000000000002E-2</v>
      </c>
      <c r="H19" s="661">
        <v>2.2539999999999998E-2</v>
      </c>
      <c r="I19" s="598">
        <v>2.5874999999999999E-2</v>
      </c>
      <c r="J19" s="598">
        <v>6.2214999999999999E-2</v>
      </c>
      <c r="K19" s="598">
        <v>1.4846499999999999E-2</v>
      </c>
      <c r="L19" s="598">
        <v>6.2214999999999999E-2</v>
      </c>
      <c r="M19" s="662">
        <v>0</v>
      </c>
      <c r="N19" s="664"/>
      <c r="O19" s="594" t="s">
        <v>1967</v>
      </c>
    </row>
    <row r="20" spans="1:15">
      <c r="A20" s="48" t="s">
        <v>2000</v>
      </c>
      <c r="B20" s="660"/>
      <c r="C20" s="607"/>
      <c r="D20" s="607"/>
      <c r="E20" s="607"/>
      <c r="F20" s="660"/>
      <c r="G20" s="607"/>
      <c r="H20" s="661">
        <v>2.3189463907314911E-2</v>
      </c>
      <c r="I20" s="598">
        <v>4.8410586913877299E-2</v>
      </c>
      <c r="J20" s="598">
        <v>3.9584184981535438E-2</v>
      </c>
      <c r="K20" s="598">
        <v>0</v>
      </c>
      <c r="L20" s="598">
        <v>3.9584184981535438E-2</v>
      </c>
      <c r="M20" s="662">
        <v>3.0321152436588574E-4</v>
      </c>
      <c r="N20" s="664"/>
      <c r="O20" s="594"/>
    </row>
    <row r="21" spans="1:15">
      <c r="A21" s="48" t="s">
        <v>2305</v>
      </c>
      <c r="B21" s="660"/>
      <c r="C21" s="607"/>
      <c r="D21" s="607"/>
      <c r="E21" s="607"/>
      <c r="F21" s="660"/>
      <c r="G21" s="607"/>
      <c r="H21" s="661"/>
      <c r="I21" s="598"/>
      <c r="J21" s="598"/>
      <c r="K21" s="598"/>
      <c r="L21" s="598"/>
      <c r="M21" s="662"/>
      <c r="N21" s="664">
        <v>5.7073668507900008E-2</v>
      </c>
      <c r="O21" s="594"/>
    </row>
    <row r="22" spans="1:15" ht="12.75" customHeight="1">
      <c r="A22" s="48" t="s">
        <v>2306</v>
      </c>
      <c r="B22" s="660">
        <v>5.6961170139368015E-4</v>
      </c>
      <c r="C22" s="607">
        <v>8.0878486194858781E-2</v>
      </c>
      <c r="D22" s="607">
        <v>1.4684625768711566E-3</v>
      </c>
      <c r="E22" s="607">
        <v>2.6682630230572161E-2</v>
      </c>
      <c r="F22" s="660">
        <v>0</v>
      </c>
      <c r="G22" s="607">
        <v>0.11896</v>
      </c>
      <c r="H22" s="661"/>
      <c r="I22" s="598"/>
      <c r="J22" s="598"/>
      <c r="K22" s="598"/>
      <c r="L22" s="598"/>
      <c r="M22" s="662"/>
      <c r="N22" s="664"/>
      <c r="O22" s="594"/>
    </row>
    <row r="23" spans="1:15">
      <c r="A23" s="48" t="s">
        <v>1985</v>
      </c>
      <c r="B23" s="660"/>
      <c r="C23" s="607"/>
      <c r="D23" s="607"/>
      <c r="E23" s="607"/>
      <c r="F23" s="660"/>
      <c r="G23" s="607"/>
      <c r="H23" s="661">
        <v>0.19891052080739224</v>
      </c>
      <c r="I23" s="598">
        <v>0.23831576028695406</v>
      </c>
      <c r="J23" s="598">
        <v>0.23096436875754192</v>
      </c>
      <c r="K23" s="598">
        <v>7.6216280679495915E-2</v>
      </c>
      <c r="L23" s="598">
        <v>0.23096436875754192</v>
      </c>
      <c r="M23" s="662">
        <v>0.13238708087453449</v>
      </c>
      <c r="N23" s="664">
        <v>4.0012251798420002E-2</v>
      </c>
      <c r="O23" s="594" t="s">
        <v>1967</v>
      </c>
    </row>
    <row r="24" spans="1:15">
      <c r="A24" s="48" t="s">
        <v>2307</v>
      </c>
      <c r="B24" s="660">
        <v>3.3783866427487236E-2</v>
      </c>
      <c r="C24" s="607">
        <v>2.309334496985084E-2</v>
      </c>
      <c r="D24" s="607">
        <v>1.8782660866956652E-2</v>
      </c>
      <c r="E24" s="607">
        <v>1.4706268146883006E-2</v>
      </c>
      <c r="F24" s="660">
        <v>2.521E-2</v>
      </c>
      <c r="G24" s="607">
        <v>1.721E-2</v>
      </c>
      <c r="H24" s="661">
        <v>1.0855999999999999E-2</v>
      </c>
      <c r="I24" s="598">
        <v>4.4159999999999998E-3</v>
      </c>
      <c r="J24" s="598">
        <v>5.0369999999999998E-3</v>
      </c>
      <c r="K24" s="598">
        <v>7.2104999999999999E-3</v>
      </c>
      <c r="L24" s="598">
        <v>5.0369999999999998E-3</v>
      </c>
      <c r="M24" s="662">
        <v>1.3454999999999998E-2</v>
      </c>
      <c r="N24" s="664"/>
      <c r="O24" s="594"/>
    </row>
    <row r="25" spans="1:15">
      <c r="A25" s="48" t="s">
        <v>1987</v>
      </c>
      <c r="B25" s="660">
        <v>3.614088036428867E-3</v>
      </c>
      <c r="C25" s="607">
        <v>5.1571685179308156E-3</v>
      </c>
      <c r="D25" s="607">
        <v>1.6904394780260987E-2</v>
      </c>
      <c r="E25" s="607">
        <v>1.5498821520068318E-2</v>
      </c>
      <c r="F25" s="660"/>
      <c r="G25" s="607"/>
      <c r="H25" s="661">
        <v>0.23804999999999996</v>
      </c>
      <c r="I25" s="598">
        <v>0.25645000000000001</v>
      </c>
      <c r="J25" s="598">
        <v>0.33579999999999993</v>
      </c>
      <c r="K25" s="598">
        <v>0.250056</v>
      </c>
      <c r="L25" s="598">
        <v>0.33579999999999993</v>
      </c>
      <c r="M25" s="662">
        <v>3.0589999999999996E-2</v>
      </c>
      <c r="N25" s="664">
        <v>2.5222879308330004E-2</v>
      </c>
      <c r="O25" s="594" t="s">
        <v>1967</v>
      </c>
    </row>
    <row r="26" spans="1:15">
      <c r="A26" s="48" t="s">
        <v>2308</v>
      </c>
      <c r="B26" s="660">
        <v>7.5817281633779494E-3</v>
      </c>
      <c r="C26" s="607">
        <v>7.4043684544589016E-3</v>
      </c>
      <c r="D26" s="607">
        <v>1.9892545372731363E-3</v>
      </c>
      <c r="E26" s="607">
        <v>4.5791972672929119E-3</v>
      </c>
      <c r="F26" s="660">
        <v>2.2169999999999999E-2</v>
      </c>
      <c r="G26" s="607">
        <v>2.5360000000000001E-2</v>
      </c>
      <c r="H26" s="661">
        <v>2.6449999999999998E-3</v>
      </c>
      <c r="I26" s="598">
        <v>3.2084999999999991E-3</v>
      </c>
      <c r="J26" s="598">
        <v>0</v>
      </c>
      <c r="K26" s="598">
        <v>6.2215000000000005E-3</v>
      </c>
      <c r="L26" s="598">
        <v>0</v>
      </c>
      <c r="M26" s="662">
        <v>1.0349999999999999E-3</v>
      </c>
      <c r="N26" s="664"/>
      <c r="O26" s="594"/>
    </row>
    <row r="27" spans="1:15">
      <c r="A27" s="48" t="s">
        <v>2309</v>
      </c>
      <c r="B27" s="660"/>
      <c r="C27" s="607"/>
      <c r="D27" s="607"/>
      <c r="E27" s="607"/>
      <c r="F27" s="660"/>
      <c r="G27" s="607"/>
      <c r="H27" s="661">
        <v>0</v>
      </c>
      <c r="I27" s="598">
        <v>5.6085559356905575E-3</v>
      </c>
      <c r="J27" s="598">
        <v>8.2331179972649979E-3</v>
      </c>
      <c r="K27" s="598">
        <v>1.2335624821786894E-2</v>
      </c>
      <c r="L27" s="598">
        <v>8.2331179972649979E-3</v>
      </c>
      <c r="M27" s="662">
        <v>1.4296498613488614E-2</v>
      </c>
      <c r="N27" s="664"/>
      <c r="O27" s="594"/>
    </row>
    <row r="28" spans="1:15">
      <c r="A28" s="48" t="s">
        <v>2310</v>
      </c>
      <c r="B28" s="660"/>
      <c r="C28" s="607"/>
      <c r="D28" s="607"/>
      <c r="E28" s="607"/>
      <c r="F28" s="660"/>
      <c r="G28" s="607"/>
      <c r="H28" s="661">
        <v>1.0998058590959974E-3</v>
      </c>
      <c r="I28" s="598">
        <v>4.0423131746414442E-3</v>
      </c>
      <c r="J28" s="598">
        <v>0</v>
      </c>
      <c r="K28" s="598">
        <v>0</v>
      </c>
      <c r="L28" s="598">
        <v>0</v>
      </c>
      <c r="M28" s="662">
        <v>0</v>
      </c>
      <c r="N28" s="664"/>
      <c r="O28" s="594"/>
    </row>
    <row r="29" spans="1:15">
      <c r="A29" s="48" t="s">
        <v>1997</v>
      </c>
      <c r="B29" s="660"/>
      <c r="C29" s="607"/>
      <c r="D29" s="607"/>
      <c r="E29" s="607"/>
      <c r="F29" s="660"/>
      <c r="G29" s="607"/>
      <c r="H29" s="661">
        <v>4.4187384835017223E-3</v>
      </c>
      <c r="I29" s="598">
        <v>9.2038427811656884E-4</v>
      </c>
      <c r="J29" s="598">
        <v>0</v>
      </c>
      <c r="K29" s="598">
        <v>0</v>
      </c>
      <c r="L29" s="598">
        <v>0</v>
      </c>
      <c r="M29" s="662">
        <v>7.1453147220310806E-3</v>
      </c>
      <c r="N29" s="664"/>
      <c r="O29" s="594"/>
    </row>
    <row r="30" spans="1:15">
      <c r="A30" s="48" t="s">
        <v>1988</v>
      </c>
      <c r="B30" s="660">
        <v>2.1000000000000001E-2</v>
      </c>
      <c r="C30" s="607">
        <v>0.02</v>
      </c>
      <c r="D30" s="607">
        <v>0.157</v>
      </c>
      <c r="E30" s="607">
        <v>0.14899999999999999</v>
      </c>
      <c r="F30" s="660"/>
      <c r="G30" s="607"/>
      <c r="H30" s="661">
        <v>5.0000000000000001E-3</v>
      </c>
      <c r="I30" s="598">
        <v>2.1999999999999999E-2</v>
      </c>
      <c r="J30" s="598">
        <v>9.8000000000000004E-2</v>
      </c>
      <c r="K30" s="598">
        <v>0.58899999999999997</v>
      </c>
      <c r="L30" s="598">
        <v>9.8000000000000004E-2</v>
      </c>
      <c r="M30" s="662">
        <v>0</v>
      </c>
      <c r="N30" s="664">
        <v>0.18146731811472003</v>
      </c>
      <c r="O30" s="594" t="s">
        <v>1967</v>
      </c>
    </row>
    <row r="31" spans="1:15">
      <c r="A31" s="48" t="s">
        <v>2311</v>
      </c>
      <c r="B31" s="660"/>
      <c r="C31" s="607"/>
      <c r="D31" s="607"/>
      <c r="E31" s="607"/>
      <c r="F31" s="660"/>
      <c r="G31" s="607"/>
      <c r="H31" s="661">
        <v>4.0195292689267524E-3</v>
      </c>
      <c r="I31" s="598">
        <v>1.2225963668486082E-2</v>
      </c>
      <c r="J31" s="598">
        <v>6.8609316643875014E-3</v>
      </c>
      <c r="K31" s="598">
        <v>2.739012993681833E-2</v>
      </c>
      <c r="L31" s="598">
        <v>6.8609316643875014E-3</v>
      </c>
      <c r="M31" s="662">
        <v>2.3203014131378285E-3</v>
      </c>
      <c r="N31" s="664">
        <v>1.44201267342E-3</v>
      </c>
      <c r="O31" s="594"/>
    </row>
    <row r="32" spans="1:15">
      <c r="A32" s="48" t="s">
        <v>2312</v>
      </c>
      <c r="B32" s="660"/>
      <c r="C32" s="607"/>
      <c r="D32" s="607"/>
      <c r="E32" s="607"/>
      <c r="F32" s="660"/>
      <c r="G32" s="607"/>
      <c r="H32" s="661"/>
      <c r="I32" s="598"/>
      <c r="J32" s="598"/>
      <c r="K32" s="598"/>
      <c r="L32" s="598"/>
      <c r="M32" s="662"/>
      <c r="N32" s="664">
        <v>0.67734996871905018</v>
      </c>
      <c r="O32" s="594"/>
    </row>
    <row r="33" spans="1:24">
      <c r="A33" s="48" t="s">
        <v>2313</v>
      </c>
      <c r="B33" s="660">
        <v>5.0086546157030495E-4</v>
      </c>
      <c r="C33" s="607">
        <v>5.3849952396064734E-4</v>
      </c>
      <c r="D33" s="607">
        <v>4.1834108294585274E-4</v>
      </c>
      <c r="E33" s="607">
        <v>3.6105209222886419E-4</v>
      </c>
      <c r="F33" s="660"/>
      <c r="G33" s="607"/>
      <c r="H33" s="661">
        <v>1.6214999999999997E-2</v>
      </c>
      <c r="I33" s="598">
        <v>4.4389999999999999E-2</v>
      </c>
      <c r="J33" s="598">
        <v>2.5299999999999996E-2</v>
      </c>
      <c r="K33" s="598">
        <v>3.6109999999999996E-3</v>
      </c>
      <c r="L33" s="598">
        <v>2.5299999999999996E-2</v>
      </c>
      <c r="M33" s="662">
        <v>3.3349999999999994E-3</v>
      </c>
      <c r="N33" s="664"/>
      <c r="O33" s="594"/>
    </row>
    <row r="34" spans="1:24">
      <c r="A34" s="48" t="s">
        <v>2314</v>
      </c>
      <c r="B34" s="660"/>
      <c r="C34" s="607"/>
      <c r="D34" s="607"/>
      <c r="E34" s="607"/>
      <c r="F34" s="660"/>
      <c r="G34" s="607"/>
      <c r="H34" s="661"/>
      <c r="I34" s="598"/>
      <c r="J34" s="598"/>
      <c r="K34" s="598"/>
      <c r="L34" s="598"/>
      <c r="M34" s="662"/>
      <c r="N34" s="664">
        <v>1.7807107999230003E-2</v>
      </c>
      <c r="O34" s="594"/>
    </row>
    <row r="35" spans="1:24">
      <c r="A35" s="48" t="s">
        <v>1990</v>
      </c>
      <c r="B35" s="660">
        <v>2.1900587829446669E-3</v>
      </c>
      <c r="C35" s="607">
        <v>1.8329695334814344E-3</v>
      </c>
      <c r="D35" s="607">
        <v>8.3326713664316782E-3</v>
      </c>
      <c r="E35" s="607">
        <v>6.2963962425277541E-3</v>
      </c>
      <c r="F35" s="660"/>
      <c r="G35" s="607"/>
      <c r="H35" s="661">
        <v>0</v>
      </c>
      <c r="I35" s="598">
        <v>0</v>
      </c>
      <c r="J35" s="598">
        <v>0</v>
      </c>
      <c r="K35" s="598">
        <v>0</v>
      </c>
      <c r="L35" s="598">
        <v>0</v>
      </c>
      <c r="M35" s="662">
        <v>0</v>
      </c>
      <c r="N35" s="664"/>
      <c r="O35" s="594" t="s">
        <v>1967</v>
      </c>
    </row>
    <row r="36" spans="1:24">
      <c r="A36" s="48" t="s">
        <v>1992</v>
      </c>
      <c r="B36" s="660">
        <v>8.4852501724851662E-2</v>
      </c>
      <c r="C36" s="607">
        <v>8.0464255791812128E-2</v>
      </c>
      <c r="D36" s="607">
        <v>7.3764631768411582E-2</v>
      </c>
      <c r="E36" s="607">
        <v>6.8423774551665248E-2</v>
      </c>
      <c r="F36" s="660">
        <v>9.6430000000000002E-2</v>
      </c>
      <c r="G36" s="607">
        <v>0.14335999999999999</v>
      </c>
      <c r="H36" s="661">
        <v>1.4029999999999997E-2</v>
      </c>
      <c r="I36" s="598">
        <v>2.4724999999999997E-2</v>
      </c>
      <c r="J36" s="598">
        <v>4.3469999999999995E-2</v>
      </c>
      <c r="K36" s="598">
        <v>3.4488499999999998E-2</v>
      </c>
      <c r="L36" s="598">
        <v>4.3469999999999995E-2</v>
      </c>
      <c r="M36" s="662">
        <v>2.1044999999999998E-2</v>
      </c>
      <c r="N36" s="664"/>
      <c r="O36" s="594" t="s">
        <v>1967</v>
      </c>
    </row>
    <row r="37" spans="1:24">
      <c r="A37" s="48" t="s">
        <v>2315</v>
      </c>
      <c r="B37" s="665">
        <v>8.6031008693252378E-2</v>
      </c>
      <c r="C37" s="666">
        <v>7.5079260552205651E-2</v>
      </c>
      <c r="D37" s="666">
        <v>5.0030178491075446E-2</v>
      </c>
      <c r="E37" s="666">
        <v>6.1554978650725879E-2</v>
      </c>
      <c r="F37" s="665">
        <v>7.9990000000000006E-2</v>
      </c>
      <c r="G37" s="666">
        <v>6.4229999999999995E-2</v>
      </c>
      <c r="H37" s="667">
        <v>2.5944000000000002E-2</v>
      </c>
      <c r="I37" s="668">
        <v>1.8905999999999999E-2</v>
      </c>
      <c r="J37" s="668">
        <v>1.3339999999999998E-2</v>
      </c>
      <c r="K37" s="668">
        <v>4.3699999999999996E-2</v>
      </c>
      <c r="L37" s="668">
        <v>1.3339999999999998E-2</v>
      </c>
      <c r="M37" s="669">
        <v>9.7519999999999996E-2</v>
      </c>
      <c r="N37" s="1118"/>
      <c r="O37" s="594"/>
    </row>
    <row r="38" spans="1:24">
      <c r="A38" s="2062" t="s">
        <v>2316</v>
      </c>
      <c r="B38" s="2063"/>
      <c r="C38" s="2063"/>
      <c r="D38" s="2063"/>
      <c r="E38" s="2063"/>
      <c r="F38" s="1348"/>
      <c r="G38" s="1348"/>
      <c r="H38" s="1390"/>
      <c r="I38" s="1390"/>
      <c r="J38" s="1390"/>
      <c r="K38" s="1390"/>
      <c r="L38" s="1390"/>
      <c r="M38" s="1390"/>
      <c r="N38" s="1390"/>
      <c r="O38" s="1819"/>
    </row>
    <row r="39" spans="1:24">
      <c r="A39" s="2064"/>
      <c r="B39" s="2065"/>
      <c r="C39" s="2065"/>
      <c r="D39" s="2065"/>
      <c r="E39" s="2065"/>
      <c r="F39" s="1330"/>
      <c r="G39" s="1330"/>
      <c r="H39" s="670"/>
      <c r="I39" s="670"/>
      <c r="J39" s="670"/>
      <c r="K39" s="670"/>
      <c r="L39" s="670"/>
      <c r="M39" s="670"/>
      <c r="N39" s="670"/>
      <c r="O39" s="671"/>
    </row>
    <row r="40" spans="1:24">
      <c r="A40" s="2064"/>
      <c r="B40" s="2065"/>
      <c r="C40" s="2065"/>
      <c r="D40" s="2065"/>
      <c r="E40" s="2065"/>
      <c r="F40" s="1330"/>
      <c r="G40" s="1330"/>
      <c r="H40" s="670"/>
      <c r="I40" s="670"/>
      <c r="J40" s="670"/>
      <c r="K40" s="670"/>
      <c r="L40" s="670"/>
      <c r="M40" s="670"/>
      <c r="N40" s="670"/>
      <c r="O40" s="671"/>
    </row>
    <row r="41" spans="1:24">
      <c r="A41" s="2066"/>
      <c r="B41" s="2067"/>
      <c r="C41" s="2067"/>
      <c r="D41" s="2067"/>
      <c r="E41" s="2067"/>
      <c r="F41" s="1331"/>
      <c r="G41" s="1331"/>
      <c r="H41" s="672"/>
      <c r="I41" s="672"/>
      <c r="J41" s="672"/>
      <c r="K41" s="672"/>
      <c r="L41" s="672"/>
      <c r="M41" s="672"/>
      <c r="N41" s="672"/>
      <c r="O41" s="673"/>
    </row>
    <row r="42" spans="1:24">
      <c r="A42"/>
      <c r="B42"/>
      <c r="C42"/>
      <c r="D42"/>
      <c r="E42"/>
      <c r="F42" s="48"/>
      <c r="G42" s="48"/>
      <c r="H42" s="48"/>
    </row>
    <row r="43" spans="1:24">
      <c r="A43"/>
      <c r="B43"/>
      <c r="C43"/>
      <c r="D43"/>
      <c r="E43"/>
      <c r="F43" s="48"/>
      <c r="G43" s="48"/>
      <c r="H43" s="48"/>
    </row>
    <row r="44" spans="1:24">
      <c r="A44"/>
      <c r="B44"/>
      <c r="C44"/>
      <c r="D44"/>
      <c r="E44"/>
      <c r="F44" s="48"/>
      <c r="G44" s="48"/>
      <c r="H44" s="48"/>
    </row>
    <row r="45" spans="1:24" ht="20.25">
      <c r="A45" s="145" t="s">
        <v>2317</v>
      </c>
      <c r="B45" s="48"/>
      <c r="C45" s="48"/>
      <c r="D45" s="48"/>
      <c r="E45" s="48"/>
      <c r="F45" s="48"/>
      <c r="G45" s="48"/>
      <c r="H45" s="48"/>
    </row>
    <row r="46" spans="1:24">
      <c r="A46" s="2052" t="s">
        <v>1960</v>
      </c>
      <c r="B46" s="2034" t="s">
        <v>22</v>
      </c>
      <c r="C46" s="2035"/>
      <c r="D46" s="2035"/>
      <c r="E46" s="2036"/>
      <c r="F46" s="2034" t="s">
        <v>22</v>
      </c>
      <c r="G46" s="2035"/>
      <c r="H46" s="2035"/>
      <c r="I46" s="2036"/>
      <c r="J46" s="2037" t="s">
        <v>101</v>
      </c>
      <c r="K46" s="2038"/>
      <c r="L46" s="2038"/>
      <c r="M46" s="2038"/>
      <c r="N46" s="2038"/>
      <c r="O46" s="2039"/>
      <c r="P46" s="2037" t="s">
        <v>101</v>
      </c>
      <c r="Q46" s="2038"/>
      <c r="R46" s="2038"/>
      <c r="S46" s="2038"/>
      <c r="T46" s="2038"/>
      <c r="U46" s="2039"/>
      <c r="V46" s="2034" t="s">
        <v>33</v>
      </c>
      <c r="W46" s="2036"/>
      <c r="X46" s="2029" t="s">
        <v>1964</v>
      </c>
    </row>
    <row r="47" spans="1:24">
      <c r="A47" s="1975"/>
      <c r="B47" s="591" t="s">
        <v>2288</v>
      </c>
      <c r="C47" s="647" t="s">
        <v>2289</v>
      </c>
      <c r="D47" s="647" t="s">
        <v>2290</v>
      </c>
      <c r="E47" s="647" t="s">
        <v>2291</v>
      </c>
      <c r="F47" s="591" t="s">
        <v>2288</v>
      </c>
      <c r="G47" s="647" t="s">
        <v>2289</v>
      </c>
      <c r="H47" s="647" t="s">
        <v>2290</v>
      </c>
      <c r="I47" s="647" t="s">
        <v>2291</v>
      </c>
      <c r="J47" s="647" t="s">
        <v>2294</v>
      </c>
      <c r="K47" s="647" t="s">
        <v>2295</v>
      </c>
      <c r="L47" s="647" t="s">
        <v>2296</v>
      </c>
      <c r="M47" s="647" t="s">
        <v>2297</v>
      </c>
      <c r="N47" s="647" t="s">
        <v>2298</v>
      </c>
      <c r="O47" s="647" t="s">
        <v>2299</v>
      </c>
      <c r="P47" s="647" t="s">
        <v>2294</v>
      </c>
      <c r="Q47" s="647" t="s">
        <v>2295</v>
      </c>
      <c r="R47" s="647" t="s">
        <v>2296</v>
      </c>
      <c r="S47" s="647" t="s">
        <v>2297</v>
      </c>
      <c r="T47" s="647" t="s">
        <v>2298</v>
      </c>
      <c r="U47" s="647" t="s">
        <v>2299</v>
      </c>
      <c r="V47" s="1813"/>
      <c r="W47" s="1813"/>
      <c r="X47" s="1890"/>
    </row>
    <row r="48" spans="1:24">
      <c r="A48" s="2053"/>
      <c r="B48" s="2031" t="s">
        <v>2300</v>
      </c>
      <c r="C48" s="2032"/>
      <c r="D48" s="2032"/>
      <c r="E48" s="2033"/>
      <c r="F48" s="2031" t="s">
        <v>2318</v>
      </c>
      <c r="G48" s="2032"/>
      <c r="H48" s="2032"/>
      <c r="I48" s="2033"/>
      <c r="J48" s="2031" t="s">
        <v>2300</v>
      </c>
      <c r="K48" s="2032"/>
      <c r="L48" s="2032"/>
      <c r="M48" s="2032"/>
      <c r="N48" s="2032"/>
      <c r="O48" s="2033"/>
      <c r="P48" s="2031" t="s">
        <v>2318</v>
      </c>
      <c r="Q48" s="2032"/>
      <c r="R48" s="2032"/>
      <c r="S48" s="2032"/>
      <c r="T48" s="2032"/>
      <c r="U48" s="2033"/>
      <c r="V48" s="1814" t="s">
        <v>2300</v>
      </c>
      <c r="W48" s="1814" t="s">
        <v>2318</v>
      </c>
      <c r="X48" s="2030"/>
    </row>
    <row r="49" spans="1:24">
      <c r="A49" s="1815" t="s">
        <v>2007</v>
      </c>
      <c r="B49" s="1820">
        <v>3.9185356699323865E-5</v>
      </c>
      <c r="C49" s="1821">
        <v>4.1319482703903529E-5</v>
      </c>
      <c r="D49" s="1822">
        <v>3.40649167541623E-5</v>
      </c>
      <c r="E49" s="1822">
        <v>3.5136532877882157E-5</v>
      </c>
      <c r="F49" s="1820">
        <v>0</v>
      </c>
      <c r="G49" s="1821">
        <v>0</v>
      </c>
      <c r="H49" s="1821">
        <v>0</v>
      </c>
      <c r="I49" s="1823">
        <v>0</v>
      </c>
      <c r="J49" s="1824">
        <v>1.1028499999999998E-3</v>
      </c>
      <c r="K49" s="1821">
        <v>4.3584999999999994E-4</v>
      </c>
      <c r="L49" s="1821">
        <v>6.9689999999999997E-4</v>
      </c>
      <c r="M49" s="1821">
        <v>6.0489999999999999E-5</v>
      </c>
      <c r="N49" s="1821">
        <v>6.9689999999999997E-4</v>
      </c>
      <c r="O49" s="1822">
        <v>1.7940000000000001E-5</v>
      </c>
      <c r="P49" s="1820">
        <v>0</v>
      </c>
      <c r="Q49" s="1821">
        <v>0</v>
      </c>
      <c r="R49" s="1821">
        <v>0</v>
      </c>
      <c r="S49" s="1821">
        <v>0</v>
      </c>
      <c r="T49" s="1821">
        <v>0</v>
      </c>
      <c r="U49" s="1823">
        <v>0</v>
      </c>
      <c r="V49" s="1825">
        <v>9.819700000000001E-7</v>
      </c>
      <c r="W49" s="1826">
        <v>9.0269999999999984E-6</v>
      </c>
      <c r="X49" s="1827"/>
    </row>
    <row r="50" spans="1:24">
      <c r="A50" s="592" t="s">
        <v>2008</v>
      </c>
      <c r="B50" s="1828">
        <v>1.7775813440044157E-4</v>
      </c>
      <c r="C50" s="1829">
        <v>1.8743925737860995E-4</v>
      </c>
      <c r="D50" s="1830">
        <v>1.5453007349632521E-4</v>
      </c>
      <c r="E50" s="1830">
        <v>1.5939128949615713E-4</v>
      </c>
      <c r="F50" s="1828">
        <v>2.09E-5</v>
      </c>
      <c r="G50" s="1829">
        <v>2.09E-5</v>
      </c>
      <c r="H50" s="1829">
        <v>2.09E-5</v>
      </c>
      <c r="I50" s="1831">
        <v>2.09E-5</v>
      </c>
      <c r="J50" s="1832">
        <v>5.3359999999999996E-4</v>
      </c>
      <c r="K50" s="1829">
        <v>5.6924999999999999E-4</v>
      </c>
      <c r="L50" s="1829">
        <v>1.426E-3</v>
      </c>
      <c r="M50" s="1829">
        <v>9.8094999999999988E-5</v>
      </c>
      <c r="N50" s="1829">
        <v>1.426E-3</v>
      </c>
      <c r="O50" s="1830">
        <v>1.7135000000000001E-5</v>
      </c>
      <c r="P50" s="1828">
        <v>0</v>
      </c>
      <c r="Q50" s="1829">
        <v>0</v>
      </c>
      <c r="R50" s="1829">
        <v>0</v>
      </c>
      <c r="S50" s="1829">
        <v>0</v>
      </c>
      <c r="T50" s="1829">
        <v>0</v>
      </c>
      <c r="U50" s="1831">
        <v>1.2899999999999999E-6</v>
      </c>
      <c r="V50" s="1833">
        <v>3.3417000000000001E-6</v>
      </c>
      <c r="W50" s="1834"/>
      <c r="X50" s="674"/>
    </row>
    <row r="51" spans="1:24">
      <c r="A51" s="592" t="s">
        <v>2006</v>
      </c>
      <c r="B51" s="1828">
        <v>3.2899986201186698E-5</v>
      </c>
      <c r="C51" s="1829">
        <v>3.4691796255157096E-5</v>
      </c>
      <c r="D51" s="1830">
        <v>2.8600869956502179E-5</v>
      </c>
      <c r="E51" s="1830">
        <v>2.950059777967549E-5</v>
      </c>
      <c r="F51" s="1828">
        <v>2.2100000000000002E-5</v>
      </c>
      <c r="G51" s="1829">
        <v>2.2100000000000002E-5</v>
      </c>
      <c r="H51" s="1829">
        <v>2.2100000000000002E-5</v>
      </c>
      <c r="I51" s="1831">
        <v>2.2100000000000002E-5</v>
      </c>
      <c r="J51" s="1832">
        <v>1.0051E-4</v>
      </c>
      <c r="K51" s="1829">
        <v>5.3244999999999996E-5</v>
      </c>
      <c r="L51" s="1829">
        <v>1.01315E-4</v>
      </c>
      <c r="M51" s="1829">
        <v>3.4960000000000004E-5</v>
      </c>
      <c r="N51" s="1829">
        <v>1.01315E-4</v>
      </c>
      <c r="O51" s="1830">
        <v>7.4404999999999985E-6</v>
      </c>
      <c r="P51" s="1828">
        <v>6.6299999999999999E-5</v>
      </c>
      <c r="Q51" s="1829">
        <v>1.95E-5</v>
      </c>
      <c r="R51" s="1829">
        <v>2.9E-5</v>
      </c>
      <c r="S51" s="1829">
        <v>2.65E-5</v>
      </c>
      <c r="T51" s="1829">
        <v>2.9E-5</v>
      </c>
      <c r="U51" s="1831">
        <v>3.19E-6</v>
      </c>
      <c r="V51" s="1833">
        <v>9.195599999999999E-7</v>
      </c>
      <c r="W51" s="1834">
        <v>1.3149999999999999E-6</v>
      </c>
      <c r="X51" s="674" t="s">
        <v>1967</v>
      </c>
    </row>
    <row r="52" spans="1:24">
      <c r="A52" s="592" t="s">
        <v>2013</v>
      </c>
      <c r="B52" s="1828">
        <v>5.3032813578032284E-6</v>
      </c>
      <c r="C52" s="1829">
        <v>5.5921104411297996E-6</v>
      </c>
      <c r="D52" s="1830">
        <v>4.6102894855257241E-6</v>
      </c>
      <c r="E52" s="1830">
        <v>4.7553202391118705E-6</v>
      </c>
      <c r="F52" s="1828">
        <v>2.03E-4</v>
      </c>
      <c r="G52" s="1829">
        <v>2.03E-4</v>
      </c>
      <c r="H52" s="1829">
        <v>2.03E-4</v>
      </c>
      <c r="I52" s="1831">
        <v>2.03E-4</v>
      </c>
      <c r="J52" s="1832">
        <v>2.9439999999999997E-6</v>
      </c>
      <c r="K52" s="1829">
        <v>3.703E-6</v>
      </c>
      <c r="L52" s="1829">
        <v>8.9814999999999986E-6</v>
      </c>
      <c r="M52" s="1829">
        <v>3.4499999999999998E-7</v>
      </c>
      <c r="N52" s="1829">
        <v>8.9814999999999986E-6</v>
      </c>
      <c r="O52" s="1830">
        <v>7.9579999999999997E-7</v>
      </c>
      <c r="P52" s="1828">
        <v>4.5099999999999992E-6</v>
      </c>
      <c r="Q52" s="1829">
        <v>3.2399999999999999E-6</v>
      </c>
      <c r="R52" s="1829">
        <v>7.7600000000000002E-6</v>
      </c>
      <c r="S52" s="1829">
        <v>7.9999999999999996E-7</v>
      </c>
      <c r="T52" s="1829">
        <v>7.7600000000000002E-6</v>
      </c>
      <c r="U52" s="1831">
        <v>1.9400000000000001E-5</v>
      </c>
      <c r="V52" s="1833">
        <v>1.3287799999999998E-7</v>
      </c>
      <c r="W52" s="1834">
        <v>5.1549999999999998E-6</v>
      </c>
      <c r="X52" s="674"/>
    </row>
    <row r="53" spans="1:24">
      <c r="A53" s="592" t="s">
        <v>2014</v>
      </c>
      <c r="B53" s="1828">
        <v>2.8873420725817573E-7</v>
      </c>
      <c r="C53" s="1829">
        <v>3.0445934623928906E-7</v>
      </c>
      <c r="D53" s="1830">
        <v>2.5100464976751158E-7</v>
      </c>
      <c r="E53" s="1830">
        <v>2.5890076857386842E-7</v>
      </c>
      <c r="F53" s="1828">
        <v>5.0900000000000001E-4</v>
      </c>
      <c r="G53" s="1829">
        <v>5.0900000000000001E-4</v>
      </c>
      <c r="H53" s="1829">
        <v>5.0900000000000001E-4</v>
      </c>
      <c r="I53" s="1831">
        <v>5.0900000000000001E-4</v>
      </c>
      <c r="J53" s="1832">
        <v>0</v>
      </c>
      <c r="K53" s="1829">
        <v>0</v>
      </c>
      <c r="L53" s="1829">
        <v>0</v>
      </c>
      <c r="M53" s="1829">
        <v>0</v>
      </c>
      <c r="N53" s="1829">
        <v>0</v>
      </c>
      <c r="O53" s="1830">
        <v>0</v>
      </c>
      <c r="P53" s="1828">
        <v>2.1399999999999998E-6</v>
      </c>
      <c r="Q53" s="1829">
        <v>2.1299999999999999E-6</v>
      </c>
      <c r="R53" s="1829">
        <v>6.6699999999999997E-6</v>
      </c>
      <c r="S53" s="1829">
        <v>3.2999999999999997E-6</v>
      </c>
      <c r="T53" s="1829">
        <v>6.6699999999999997E-6</v>
      </c>
      <c r="U53" s="1831">
        <v>0</v>
      </c>
      <c r="V53" s="1833"/>
      <c r="W53" s="1834"/>
      <c r="X53" s="674" t="s">
        <v>1967</v>
      </c>
    </row>
    <row r="54" spans="1:24">
      <c r="A54" s="592" t="s">
        <v>2015</v>
      </c>
      <c r="B54" s="1828">
        <v>3.938177452739064E-6</v>
      </c>
      <c r="C54" s="1829">
        <v>4.1526597905426848E-6</v>
      </c>
      <c r="D54" s="1830">
        <v>3.423566821658917E-6</v>
      </c>
      <c r="E54" s="1830">
        <v>3.5312655849701107E-6</v>
      </c>
      <c r="F54" s="1828">
        <v>2.4800000000000001E-4</v>
      </c>
      <c r="G54" s="1829">
        <v>2.4800000000000001E-4</v>
      </c>
      <c r="H54" s="1829">
        <v>2.4800000000000001E-4</v>
      </c>
      <c r="I54" s="1831">
        <v>2.4800000000000001E-4</v>
      </c>
      <c r="J54" s="1832">
        <v>0</v>
      </c>
      <c r="K54" s="1829">
        <v>0</v>
      </c>
      <c r="L54" s="1829">
        <v>0</v>
      </c>
      <c r="M54" s="1829">
        <v>0</v>
      </c>
      <c r="N54" s="1829">
        <v>0</v>
      </c>
      <c r="O54" s="1830">
        <v>0</v>
      </c>
      <c r="P54" s="1828">
        <v>2.4700000000000001E-6</v>
      </c>
      <c r="Q54" s="1829">
        <v>2.6000000000000001E-6</v>
      </c>
      <c r="R54" s="1829">
        <v>1.0700000000000001E-5</v>
      </c>
      <c r="S54" s="1829">
        <v>1.3999999999999999E-6</v>
      </c>
      <c r="T54" s="1829">
        <v>1.0700000000000001E-5</v>
      </c>
      <c r="U54" s="1831">
        <v>0</v>
      </c>
      <c r="V54" s="1833"/>
      <c r="W54" s="1834"/>
      <c r="X54" s="674" t="s">
        <v>1967</v>
      </c>
    </row>
    <row r="55" spans="1:24">
      <c r="A55" s="592" t="s">
        <v>2017</v>
      </c>
      <c r="B55" s="1828">
        <v>0</v>
      </c>
      <c r="C55" s="1829">
        <v>0</v>
      </c>
      <c r="D55" s="1830">
        <v>0</v>
      </c>
      <c r="E55" s="1830">
        <v>0</v>
      </c>
      <c r="F55" s="1828">
        <v>1.3799999999999999E-3</v>
      </c>
      <c r="G55" s="1829">
        <v>1.3799999999999999E-3</v>
      </c>
      <c r="H55" s="1829">
        <v>1.3799999999999999E-3</v>
      </c>
      <c r="I55" s="1831">
        <v>1.3799999999999999E-3</v>
      </c>
      <c r="J55" s="1832">
        <v>7.1299999999999989E-7</v>
      </c>
      <c r="K55" s="1829">
        <v>1.403E-6</v>
      </c>
      <c r="L55" s="1829">
        <v>6.5549999999999991E-6</v>
      </c>
      <c r="M55" s="1829">
        <v>2.2999999999999997E-7</v>
      </c>
      <c r="N55" s="1829">
        <v>6.5549999999999991E-6</v>
      </c>
      <c r="O55" s="1830">
        <v>0</v>
      </c>
      <c r="P55" s="1828">
        <v>1.7999999999999999E-6</v>
      </c>
      <c r="Q55" s="1829">
        <v>1.6199999999999999E-6</v>
      </c>
      <c r="R55" s="1829">
        <v>7.5499999999999997E-6</v>
      </c>
      <c r="S55" s="1829">
        <v>1.9999999999999999E-7</v>
      </c>
      <c r="T55" s="1829">
        <v>7.5499999999999997E-6</v>
      </c>
      <c r="U55" s="1831">
        <v>0</v>
      </c>
      <c r="V55" s="1833"/>
      <c r="W55" s="1834">
        <v>2.633E-6</v>
      </c>
      <c r="X55" s="674"/>
    </row>
    <row r="56" spans="1:24">
      <c r="A56" s="592" t="s">
        <v>2016</v>
      </c>
      <c r="B56" s="1828">
        <v>3.938177452739064E-6</v>
      </c>
      <c r="C56" s="1829">
        <v>4.1526597905426848E-6</v>
      </c>
      <c r="D56" s="1830">
        <v>3.423566821658917E-6</v>
      </c>
      <c r="E56" s="1830">
        <v>3.5312655849701107E-6</v>
      </c>
      <c r="F56" s="1828">
        <v>2.4800000000000001E-4</v>
      </c>
      <c r="G56" s="1829">
        <v>2.4800000000000001E-4</v>
      </c>
      <c r="H56" s="1829">
        <v>2.4800000000000001E-4</v>
      </c>
      <c r="I56" s="1831">
        <v>2.4800000000000001E-4</v>
      </c>
      <c r="J56" s="1832">
        <v>0</v>
      </c>
      <c r="K56" s="1829">
        <v>0</v>
      </c>
      <c r="L56" s="1829">
        <v>0</v>
      </c>
      <c r="M56" s="1829">
        <v>0</v>
      </c>
      <c r="N56" s="1829">
        <v>0</v>
      </c>
      <c r="O56" s="1830">
        <v>0</v>
      </c>
      <c r="P56" s="1828">
        <v>2.0899999999999999E-6</v>
      </c>
      <c r="Q56" s="1829">
        <v>2.0299999999999996E-6</v>
      </c>
      <c r="R56" s="1829">
        <v>8.0999999999999987E-6</v>
      </c>
      <c r="S56" s="1829">
        <v>1.3999999999999999E-6</v>
      </c>
      <c r="T56" s="1829">
        <v>8.0999999999999987E-6</v>
      </c>
      <c r="U56" s="1831">
        <v>0</v>
      </c>
      <c r="V56" s="1833"/>
      <c r="W56" s="1834"/>
      <c r="X56" s="674" t="s">
        <v>1967</v>
      </c>
    </row>
    <row r="57" spans="1:24">
      <c r="A57" s="592" t="s">
        <v>2012</v>
      </c>
      <c r="B57" s="1828">
        <v>5.9416392990202834E-6</v>
      </c>
      <c r="C57" s="1829">
        <v>6.2652348460806089E-6</v>
      </c>
      <c r="D57" s="1830">
        <v>5.1652317384130792E-6</v>
      </c>
      <c r="E57" s="1830">
        <v>5.3277198975234836E-6</v>
      </c>
      <c r="F57" s="1828">
        <v>1.7200000000000001E-4</v>
      </c>
      <c r="G57" s="1829">
        <v>1.7200000000000001E-4</v>
      </c>
      <c r="H57" s="1829">
        <v>1.7200000000000001E-4</v>
      </c>
      <c r="I57" s="1831">
        <v>1.7200000000000001E-4</v>
      </c>
      <c r="J57" s="1832">
        <v>2.2539999999999995E-6</v>
      </c>
      <c r="K57" s="1829">
        <v>4.4274999999999995E-6</v>
      </c>
      <c r="L57" s="1829">
        <v>8.8319999999999978E-6</v>
      </c>
      <c r="M57" s="1829">
        <v>5.7499999999999989E-7</v>
      </c>
      <c r="N57" s="1829">
        <v>8.8319999999999978E-6</v>
      </c>
      <c r="O57" s="1830">
        <v>2.8864999999999993E-7</v>
      </c>
      <c r="P57" s="1828">
        <v>7.889999999999999E-6</v>
      </c>
      <c r="Q57" s="1829">
        <v>6.2599999999999994E-6</v>
      </c>
      <c r="R57" s="1829">
        <v>1.3100000000000002E-5</v>
      </c>
      <c r="S57" s="1829">
        <v>2.4999999999999998E-6</v>
      </c>
      <c r="T57" s="1829">
        <v>1.3100000000000002E-5</v>
      </c>
      <c r="U57" s="1831">
        <v>5.3199999999999999E-6</v>
      </c>
      <c r="V57" s="1833">
        <v>1.92839E-7</v>
      </c>
      <c r="W57" s="1834">
        <v>1.0830000000000001E-5</v>
      </c>
      <c r="X57" s="674"/>
    </row>
    <row r="58" spans="1:24">
      <c r="A58" s="592" t="s">
        <v>2319</v>
      </c>
      <c r="B58" s="1828">
        <v>0</v>
      </c>
      <c r="C58" s="1829">
        <v>0</v>
      </c>
      <c r="D58" s="1830">
        <v>0</v>
      </c>
      <c r="E58" s="1830">
        <v>0</v>
      </c>
      <c r="F58" s="1828">
        <v>1.1900000000000001E-5</v>
      </c>
      <c r="G58" s="1829">
        <v>1.1900000000000001E-5</v>
      </c>
      <c r="H58" s="1829">
        <v>1.1900000000000001E-5</v>
      </c>
      <c r="I58" s="1831">
        <v>1.1900000000000001E-5</v>
      </c>
      <c r="J58" s="1832">
        <v>0</v>
      </c>
      <c r="K58" s="1829">
        <v>0</v>
      </c>
      <c r="L58" s="1829">
        <v>0</v>
      </c>
      <c r="M58" s="1829">
        <v>0</v>
      </c>
      <c r="N58" s="1829">
        <v>0</v>
      </c>
      <c r="O58" s="1830">
        <v>0</v>
      </c>
      <c r="P58" s="1828">
        <v>1.8899999999999999E-6</v>
      </c>
      <c r="Q58" s="1829">
        <v>9.64E-7</v>
      </c>
      <c r="R58" s="1829">
        <v>9.5199999999999995E-7</v>
      </c>
      <c r="S58" s="1829">
        <v>9.9999999999999995E-7</v>
      </c>
      <c r="T58" s="1829">
        <v>9.5199999999999995E-7</v>
      </c>
      <c r="U58" s="1831">
        <v>0</v>
      </c>
      <c r="V58" s="1833"/>
      <c r="W58" s="1834"/>
      <c r="X58" s="674"/>
    </row>
    <row r="59" spans="1:24">
      <c r="A59" s="592" t="s">
        <v>2011</v>
      </c>
      <c r="B59" s="1828">
        <v>5.4996991858700146E-5</v>
      </c>
      <c r="C59" s="598">
        <v>5.7992256426531257E-5</v>
      </c>
      <c r="D59" s="1830">
        <v>4.7810409479526023E-5</v>
      </c>
      <c r="E59" s="1830">
        <v>4.9314432109308285E-5</v>
      </c>
      <c r="F59" s="1828">
        <v>7.8100000000000001E-5</v>
      </c>
      <c r="G59" s="1829">
        <v>7.8100000000000001E-5</v>
      </c>
      <c r="H59" s="1829">
        <v>7.8100000000000001E-5</v>
      </c>
      <c r="I59" s="1831">
        <v>7.8100000000000001E-5</v>
      </c>
      <c r="J59" s="1832">
        <v>2.6105000000000002E-5</v>
      </c>
      <c r="K59" s="1829">
        <v>6.003E-5</v>
      </c>
      <c r="L59" s="1829">
        <v>1.6674999999999999E-4</v>
      </c>
      <c r="M59" s="1829">
        <v>5.2555000000000001E-5</v>
      </c>
      <c r="N59" s="1829">
        <v>1.6674999999999999E-4</v>
      </c>
      <c r="O59" s="1830">
        <v>7.3714999999999988E-6</v>
      </c>
      <c r="P59" s="1828">
        <v>2.0700000000000002E-5</v>
      </c>
      <c r="Q59" s="1829">
        <v>1.7800000000000002E-5</v>
      </c>
      <c r="R59" s="1829">
        <v>5.5900000000000004E-5</v>
      </c>
      <c r="S59" s="1829">
        <v>4.8700000000000005E-5</v>
      </c>
      <c r="T59" s="1829">
        <v>5.5900000000000004E-5</v>
      </c>
      <c r="U59" s="1831">
        <v>6.6799999999999996E-6</v>
      </c>
      <c r="V59" s="1833">
        <v>1.52944E-6</v>
      </c>
      <c r="W59" s="1834">
        <v>1.507E-5</v>
      </c>
      <c r="X59" s="674" t="s">
        <v>1967</v>
      </c>
    </row>
    <row r="60" spans="1:24">
      <c r="A60" s="592" t="s">
        <v>2009</v>
      </c>
      <c r="B60" s="1828">
        <v>7.9352802538981663E-5</v>
      </c>
      <c r="C60" s="598">
        <v>8.3674541415423682E-5</v>
      </c>
      <c r="D60" s="1830">
        <v>6.898359082045899E-5</v>
      </c>
      <c r="E60" s="1830">
        <v>7.115368061485911E-5</v>
      </c>
      <c r="F60" s="1828">
        <v>0</v>
      </c>
      <c r="G60" s="1829">
        <v>0</v>
      </c>
      <c r="H60" s="1829">
        <v>0</v>
      </c>
      <c r="I60" s="1831">
        <v>0</v>
      </c>
      <c r="J60" s="1832">
        <v>1.3224999999999999E-3</v>
      </c>
      <c r="K60" s="1829">
        <v>5.7499999999999999E-4</v>
      </c>
      <c r="L60" s="1829">
        <v>9.0850000000000002E-4</v>
      </c>
      <c r="M60" s="1829">
        <v>2.2539999999999998E-4</v>
      </c>
      <c r="N60" s="1829">
        <v>9.0850000000000002E-4</v>
      </c>
      <c r="O60" s="1830">
        <v>3.8525000000000001E-5</v>
      </c>
      <c r="P60" s="1828">
        <v>2.7100000000000003E-4</v>
      </c>
      <c r="Q60" s="1829">
        <v>5.7500000000000002E-5</v>
      </c>
      <c r="R60" s="1829">
        <v>7.9800000000000015E-5</v>
      </c>
      <c r="S60" s="1829">
        <v>5.3800000000000007E-5</v>
      </c>
      <c r="T60" s="1829">
        <v>7.9800000000000015E-5</v>
      </c>
      <c r="U60" s="1831">
        <v>0</v>
      </c>
      <c r="V60" s="1833">
        <v>2.3589399999999998E-6</v>
      </c>
      <c r="W60" s="1834">
        <v>1.5800000000000001E-5</v>
      </c>
      <c r="X60" s="675"/>
    </row>
    <row r="61" spans="1:24">
      <c r="A61" s="592" t="s">
        <v>2320</v>
      </c>
      <c r="B61" s="1828">
        <v>0</v>
      </c>
      <c r="C61" s="598">
        <v>0</v>
      </c>
      <c r="D61" s="1830">
        <v>0</v>
      </c>
      <c r="E61" s="1830">
        <v>0</v>
      </c>
      <c r="F61" s="1828">
        <v>5.1699999999999999E-4</v>
      </c>
      <c r="G61" s="1829">
        <v>5.1699999999999999E-4</v>
      </c>
      <c r="H61" s="1829">
        <v>5.1699999999999999E-4</v>
      </c>
      <c r="I61" s="1831">
        <v>5.1699999999999999E-4</v>
      </c>
      <c r="J61" s="1832">
        <v>0</v>
      </c>
      <c r="K61" s="1829">
        <v>0</v>
      </c>
      <c r="L61" s="1829">
        <v>0</v>
      </c>
      <c r="M61" s="1829">
        <v>0</v>
      </c>
      <c r="N61" s="1829">
        <v>0</v>
      </c>
      <c r="O61" s="1830">
        <v>0</v>
      </c>
      <c r="P61" s="1828">
        <v>2.0199999999999997E-6</v>
      </c>
      <c r="Q61" s="1829">
        <v>1.53E-6</v>
      </c>
      <c r="R61" s="1829">
        <v>6.7199999999999992E-6</v>
      </c>
      <c r="S61" s="1829">
        <v>4.9999999999999998E-7</v>
      </c>
      <c r="T61" s="1829">
        <v>6.7199999999999992E-6</v>
      </c>
      <c r="U61" s="1831">
        <v>0</v>
      </c>
      <c r="V61" s="1833"/>
      <c r="W61" s="1834"/>
      <c r="X61" s="675" t="s">
        <v>1967</v>
      </c>
    </row>
    <row r="62" spans="1:24" ht="12.75" customHeight="1">
      <c r="A62" s="592" t="s">
        <v>1996</v>
      </c>
      <c r="B62" s="1828">
        <v>2.0329245204912375E-3</v>
      </c>
      <c r="C62" s="598">
        <v>2.1436423357664232E-3</v>
      </c>
      <c r="D62" s="1830">
        <v>1.767277636118194E-3</v>
      </c>
      <c r="E62" s="1830">
        <v>1.8228727583262166E-3</v>
      </c>
      <c r="F62" s="1828">
        <v>6.3800000000000006E-5</v>
      </c>
      <c r="G62" s="1829">
        <v>6.3800000000000006E-5</v>
      </c>
      <c r="H62" s="1829">
        <v>6.3800000000000006E-5</v>
      </c>
      <c r="I62" s="1831">
        <v>6.3800000000000006E-5</v>
      </c>
      <c r="J62" s="1832">
        <v>3.6569999999999997E-3</v>
      </c>
      <c r="K62" s="1829">
        <v>3.1394999999999999E-3</v>
      </c>
      <c r="L62" s="1829">
        <v>5.3359999999999996E-3</v>
      </c>
      <c r="M62" s="1829">
        <v>1.8744999999999998E-2</v>
      </c>
      <c r="N62" s="1829">
        <v>5.3359999999999996E-3</v>
      </c>
      <c r="O62" s="1830">
        <v>6.7159999999999995E-4</v>
      </c>
      <c r="P62" s="1828">
        <v>0</v>
      </c>
      <c r="Q62" s="1829">
        <v>0</v>
      </c>
      <c r="R62" s="1829">
        <v>0</v>
      </c>
      <c r="S62" s="1829">
        <v>0</v>
      </c>
      <c r="T62" s="1829">
        <v>0</v>
      </c>
      <c r="U62" s="1831">
        <v>1.3500000000000001E-5</v>
      </c>
      <c r="V62" s="1833">
        <v>7.5476600000000003E-6</v>
      </c>
      <c r="W62" s="1834">
        <v>1.1440000000000001E-5</v>
      </c>
      <c r="X62" s="675" t="s">
        <v>1967</v>
      </c>
    </row>
    <row r="63" spans="1:24">
      <c r="A63" s="592" t="s">
        <v>2005</v>
      </c>
      <c r="B63" s="1828">
        <v>2.101670760314613E-4</v>
      </c>
      <c r="C63" s="598">
        <v>2.2161326562995876E-4</v>
      </c>
      <c r="D63" s="1830">
        <v>1.8270406479676019E-4</v>
      </c>
      <c r="E63" s="1830">
        <v>1.8845157984628523E-4</v>
      </c>
      <c r="F63" s="1828">
        <v>7.7999999999999999E-5</v>
      </c>
      <c r="G63" s="1829">
        <v>7.7999999999999999E-5</v>
      </c>
      <c r="H63" s="1829">
        <v>7.7999999999999999E-5</v>
      </c>
      <c r="I63" s="1831">
        <v>7.7999999999999999E-5</v>
      </c>
      <c r="J63" s="1832">
        <v>1.794E-3</v>
      </c>
      <c r="K63" s="1829">
        <v>1.1845E-3</v>
      </c>
      <c r="L63" s="1829">
        <v>1.472E-3</v>
      </c>
      <c r="M63" s="1829">
        <v>9.7864999999999996E-4</v>
      </c>
      <c r="N63" s="1829">
        <v>1.472E-3</v>
      </c>
      <c r="O63" s="1830">
        <v>1.1062999999999999E-4</v>
      </c>
      <c r="P63" s="1828">
        <v>6.7900000000000002E-4</v>
      </c>
      <c r="Q63" s="1829">
        <v>2.03E-4</v>
      </c>
      <c r="R63" s="1829">
        <v>2.3700000000000001E-4</v>
      </c>
      <c r="S63" s="1829">
        <v>4.2900000000000002E-4</v>
      </c>
      <c r="T63" s="1829">
        <v>2.3700000000000001E-4</v>
      </c>
      <c r="U63" s="1831">
        <v>2.6100000000000001E-5</v>
      </c>
      <c r="V63" s="1833">
        <v>6.6012399999999998E-6</v>
      </c>
      <c r="W63" s="1834">
        <v>1.0620000000000002E-5</v>
      </c>
      <c r="X63" s="675"/>
    </row>
    <row r="64" spans="1:24">
      <c r="A64" s="592" t="s">
        <v>2021</v>
      </c>
      <c r="B64" s="1835">
        <v>6.2853704981371609E-5</v>
      </c>
      <c r="C64" s="598">
        <v>6.6276864487464307E-5</v>
      </c>
      <c r="D64" s="1836">
        <v>5.4640467976601181E-5</v>
      </c>
      <c r="E64" s="1836">
        <v>5.6359350982066619E-5</v>
      </c>
      <c r="F64" s="1828">
        <v>8.4700000000000012E-5</v>
      </c>
      <c r="G64" s="1829">
        <v>8.4700000000000012E-5</v>
      </c>
      <c r="H64" s="1829">
        <v>8.4700000000000012E-5</v>
      </c>
      <c r="I64" s="1831">
        <v>8.4700000000000012E-5</v>
      </c>
      <c r="J64" s="1832">
        <v>8.6365000000000004E-5</v>
      </c>
      <c r="K64" s="1829">
        <v>7.6475000000000002E-5</v>
      </c>
      <c r="L64" s="1829">
        <v>1.495E-4</v>
      </c>
      <c r="M64" s="1829">
        <v>4.3585000000000004E-5</v>
      </c>
      <c r="N64" s="1829">
        <v>1.495E-4</v>
      </c>
      <c r="O64" s="1830">
        <v>5.4279999999999995E-6</v>
      </c>
      <c r="P64" s="1828">
        <v>8.2800000000000007E-5</v>
      </c>
      <c r="Q64" s="1829">
        <v>3.2000000000000005E-5</v>
      </c>
      <c r="R64" s="1829">
        <v>6.1500000000000004E-5</v>
      </c>
      <c r="S64" s="1829">
        <v>4.6700000000000003E-5</v>
      </c>
      <c r="T64" s="1829">
        <v>6.1500000000000004E-5</v>
      </c>
      <c r="U64" s="1831">
        <v>4.6699999999999993E-6</v>
      </c>
      <c r="V64" s="1833">
        <v>2.9569699999999998E-6</v>
      </c>
      <c r="W64" s="1834">
        <v>2.8910000000000003E-5</v>
      </c>
      <c r="X64" s="675"/>
    </row>
    <row r="65" spans="1:24">
      <c r="A65" s="592" t="s">
        <v>2023</v>
      </c>
      <c r="B65" s="1837">
        <f>B53+B54+B56+B61</f>
        <v>8.1650891127363049E-6</v>
      </c>
      <c r="C65" s="676">
        <f t="shared" ref="C65:W65" si="2">C53+C54+C56+C61</f>
        <v>8.6097789273246589E-6</v>
      </c>
      <c r="D65" s="1838">
        <f t="shared" si="2"/>
        <v>7.0981382930853459E-6</v>
      </c>
      <c r="E65" s="1838">
        <f t="shared" si="2"/>
        <v>7.3214319385140901E-6</v>
      </c>
      <c r="F65" s="1837">
        <f t="shared" si="2"/>
        <v>1.5219999999999999E-3</v>
      </c>
      <c r="G65" s="1839">
        <f t="shared" si="2"/>
        <v>1.5219999999999999E-3</v>
      </c>
      <c r="H65" s="1839">
        <f t="shared" si="2"/>
        <v>1.5219999999999999E-3</v>
      </c>
      <c r="I65" s="1840">
        <f t="shared" si="2"/>
        <v>1.5219999999999999E-3</v>
      </c>
      <c r="J65" s="1841">
        <f t="shared" si="2"/>
        <v>0</v>
      </c>
      <c r="K65" s="1839">
        <f t="shared" si="2"/>
        <v>0</v>
      </c>
      <c r="L65" s="1839">
        <f t="shared" si="2"/>
        <v>0</v>
      </c>
      <c r="M65" s="1839">
        <f t="shared" si="2"/>
        <v>0</v>
      </c>
      <c r="N65" s="1839">
        <f t="shared" si="2"/>
        <v>0</v>
      </c>
      <c r="O65" s="1838">
        <f t="shared" si="2"/>
        <v>0</v>
      </c>
      <c r="P65" s="1837">
        <f t="shared" si="2"/>
        <v>8.7199999999999995E-6</v>
      </c>
      <c r="Q65" s="1839">
        <f t="shared" si="2"/>
        <v>8.2900000000000002E-6</v>
      </c>
      <c r="R65" s="1839">
        <f t="shared" si="2"/>
        <v>3.2189999999999995E-5</v>
      </c>
      <c r="S65" s="1839">
        <f t="shared" si="2"/>
        <v>6.6000000000000003E-6</v>
      </c>
      <c r="T65" s="1839">
        <f t="shared" si="2"/>
        <v>3.2189999999999995E-5</v>
      </c>
      <c r="U65" s="1840">
        <f t="shared" si="2"/>
        <v>0</v>
      </c>
      <c r="V65" s="1842">
        <f t="shared" si="2"/>
        <v>0</v>
      </c>
      <c r="W65" s="1843">
        <f t="shared" si="2"/>
        <v>0</v>
      </c>
      <c r="X65" s="677" t="s">
        <v>1967</v>
      </c>
    </row>
    <row r="66" spans="1:24">
      <c r="A66" s="592" t="s">
        <v>2024</v>
      </c>
      <c r="B66" s="1837">
        <f>B65+B55+B59</f>
        <v>6.3162080971436454E-5</v>
      </c>
      <c r="C66" s="676">
        <f t="shared" ref="C66:W66" si="3">C65+C55+C59</f>
        <v>6.6602035353855921E-5</v>
      </c>
      <c r="D66" s="1838">
        <f t="shared" si="3"/>
        <v>5.4908547772611365E-5</v>
      </c>
      <c r="E66" s="1838">
        <f t="shared" si="3"/>
        <v>5.6635864047822375E-5</v>
      </c>
      <c r="F66" s="1837">
        <f t="shared" si="3"/>
        <v>2.9801000000000003E-3</v>
      </c>
      <c r="G66" s="1839">
        <f t="shared" si="3"/>
        <v>2.9801000000000003E-3</v>
      </c>
      <c r="H66" s="1839">
        <f t="shared" si="3"/>
        <v>2.9801000000000003E-3</v>
      </c>
      <c r="I66" s="1840">
        <f t="shared" si="3"/>
        <v>2.9801000000000003E-3</v>
      </c>
      <c r="J66" s="1841">
        <f t="shared" si="3"/>
        <v>2.6818000000000003E-5</v>
      </c>
      <c r="K66" s="1839">
        <f t="shared" si="3"/>
        <v>6.1433000000000006E-5</v>
      </c>
      <c r="L66" s="1839">
        <f t="shared" si="3"/>
        <v>1.7330499999999998E-4</v>
      </c>
      <c r="M66" s="1839">
        <f t="shared" si="3"/>
        <v>5.2785000000000004E-5</v>
      </c>
      <c r="N66" s="1839">
        <f t="shared" si="3"/>
        <v>1.7330499999999998E-4</v>
      </c>
      <c r="O66" s="1838">
        <f t="shared" si="3"/>
        <v>7.3714999999999988E-6</v>
      </c>
      <c r="P66" s="1837">
        <f t="shared" si="3"/>
        <v>3.1220000000000003E-5</v>
      </c>
      <c r="Q66" s="1839">
        <f t="shared" si="3"/>
        <v>2.7710000000000004E-5</v>
      </c>
      <c r="R66" s="1839">
        <f t="shared" si="3"/>
        <v>9.5639999999999999E-5</v>
      </c>
      <c r="S66" s="1839">
        <f t="shared" si="3"/>
        <v>5.5500000000000007E-5</v>
      </c>
      <c r="T66" s="1839">
        <f t="shared" si="3"/>
        <v>9.5639999999999999E-5</v>
      </c>
      <c r="U66" s="1840">
        <f t="shared" si="3"/>
        <v>6.6799999999999996E-6</v>
      </c>
      <c r="V66" s="1842">
        <f t="shared" si="3"/>
        <v>1.52944E-6</v>
      </c>
      <c r="W66" s="1843">
        <f t="shared" si="3"/>
        <v>1.7703E-5</v>
      </c>
      <c r="X66" s="677" t="s">
        <v>1967</v>
      </c>
    </row>
    <row r="67" spans="1:24">
      <c r="A67" s="592" t="s">
        <v>2025</v>
      </c>
      <c r="B67" s="1837">
        <f>B66+B62+B63+B57+B51</f>
        <v>2.345095302994342E-3</v>
      </c>
      <c r="C67" s="676">
        <f t="shared" ref="C67:W67" si="4">C66+C62+C63+C57+C51</f>
        <v>2.4728146678514758E-3</v>
      </c>
      <c r="D67" s="1838">
        <f t="shared" si="4"/>
        <v>2.0386563503824806E-3</v>
      </c>
      <c r="E67" s="1838">
        <f t="shared" si="4"/>
        <v>2.1027885198975234E-3</v>
      </c>
      <c r="F67" s="1837">
        <f t="shared" si="4"/>
        <v>3.3160000000000004E-3</v>
      </c>
      <c r="G67" s="1839">
        <f t="shared" si="4"/>
        <v>3.3160000000000004E-3</v>
      </c>
      <c r="H67" s="1839">
        <f t="shared" si="4"/>
        <v>3.3160000000000004E-3</v>
      </c>
      <c r="I67" s="1840">
        <f t="shared" si="4"/>
        <v>3.3160000000000004E-3</v>
      </c>
      <c r="J67" s="1841">
        <f t="shared" si="4"/>
        <v>5.5805819999999997E-3</v>
      </c>
      <c r="K67" s="1839">
        <f t="shared" si="4"/>
        <v>4.4431055000000007E-3</v>
      </c>
      <c r="L67" s="1839">
        <f t="shared" si="4"/>
        <v>7.0914520000000007E-3</v>
      </c>
      <c r="M67" s="1839">
        <f t="shared" si="4"/>
        <v>1.9811969999999998E-2</v>
      </c>
      <c r="N67" s="1839">
        <f t="shared" si="4"/>
        <v>7.0914520000000007E-3</v>
      </c>
      <c r="O67" s="1838">
        <f t="shared" si="4"/>
        <v>7.9733064999999996E-4</v>
      </c>
      <c r="P67" s="1837">
        <f t="shared" si="4"/>
        <v>7.8441000000000003E-4</v>
      </c>
      <c r="Q67" s="1839">
        <f t="shared" si="4"/>
        <v>2.5647000000000002E-4</v>
      </c>
      <c r="R67" s="1839">
        <f t="shared" si="4"/>
        <v>3.7474000000000003E-4</v>
      </c>
      <c r="S67" s="1839">
        <f t="shared" si="4"/>
        <v>5.1350000000000007E-4</v>
      </c>
      <c r="T67" s="1839">
        <f t="shared" si="4"/>
        <v>3.7474000000000003E-4</v>
      </c>
      <c r="U67" s="1840">
        <f t="shared" si="4"/>
        <v>5.4789999999999995E-5</v>
      </c>
      <c r="V67" s="1842">
        <f t="shared" si="4"/>
        <v>1.6790738999999998E-5</v>
      </c>
      <c r="W67" s="1843">
        <f t="shared" si="4"/>
        <v>5.1908000000000005E-5</v>
      </c>
      <c r="X67" s="645"/>
    </row>
    <row r="68" spans="1:24">
      <c r="A68" s="2055" t="s">
        <v>2321</v>
      </c>
      <c r="B68" s="2056"/>
      <c r="C68" s="2056"/>
      <c r="D68" s="2056"/>
      <c r="E68" s="2056"/>
      <c r="F68" s="1844"/>
      <c r="G68" s="1844"/>
      <c r="H68" s="1844"/>
      <c r="I68" s="1844"/>
      <c r="J68" s="1844"/>
      <c r="K68" s="1844"/>
      <c r="L68" s="1844"/>
      <c r="M68" s="1845"/>
      <c r="N68" s="1845"/>
      <c r="O68" s="1845"/>
      <c r="P68" s="1845"/>
      <c r="Q68" s="1845"/>
      <c r="R68" s="1845"/>
      <c r="S68" s="1845"/>
      <c r="T68" s="1845"/>
      <c r="U68" s="1845"/>
      <c r="V68" s="1845"/>
      <c r="W68" s="1846"/>
      <c r="X68" s="1847"/>
    </row>
    <row r="69" spans="1:24">
      <c r="A69" s="2057"/>
      <c r="B69" s="2058"/>
      <c r="C69" s="2058"/>
      <c r="D69" s="2058"/>
      <c r="E69" s="2058"/>
      <c r="F69" s="678"/>
      <c r="G69" s="678"/>
      <c r="H69" s="678"/>
      <c r="I69" s="678"/>
      <c r="J69" s="678"/>
      <c r="K69" s="678"/>
      <c r="L69" s="678"/>
      <c r="M69" s="679"/>
      <c r="N69" s="679"/>
      <c r="O69" s="679"/>
      <c r="P69" s="679"/>
      <c r="Q69" s="679"/>
      <c r="R69" s="679"/>
      <c r="S69" s="679"/>
      <c r="T69" s="679"/>
      <c r="U69" s="679"/>
      <c r="V69" s="679"/>
      <c r="W69" s="680"/>
      <c r="X69" s="681"/>
    </row>
    <row r="70" spans="1:24">
      <c r="A70" s="2057"/>
      <c r="B70" s="2058"/>
      <c r="C70" s="2058"/>
      <c r="D70" s="2058"/>
      <c r="E70" s="2058"/>
      <c r="F70" s="678"/>
      <c r="G70" s="678"/>
      <c r="H70" s="678"/>
      <c r="I70" s="678"/>
      <c r="J70" s="678"/>
      <c r="K70" s="678"/>
      <c r="L70" s="678"/>
      <c r="M70" s="679"/>
      <c r="N70" s="679"/>
      <c r="O70" s="679"/>
      <c r="P70" s="679"/>
      <c r="Q70" s="679"/>
      <c r="R70" s="679"/>
      <c r="S70" s="679"/>
      <c r="T70" s="679"/>
      <c r="U70" s="679"/>
      <c r="V70" s="679"/>
      <c r="W70" s="680"/>
      <c r="X70" s="681"/>
    </row>
    <row r="71" spans="1:24">
      <c r="A71" s="2059"/>
      <c r="B71" s="2060"/>
      <c r="C71" s="2060"/>
      <c r="D71" s="2060"/>
      <c r="E71" s="2060"/>
      <c r="F71" s="682"/>
      <c r="G71" s="682"/>
      <c r="H71" s="682"/>
      <c r="I71" s="682"/>
      <c r="J71" s="682"/>
      <c r="K71" s="682"/>
      <c r="L71" s="682"/>
      <c r="M71" s="683"/>
      <c r="N71" s="683"/>
      <c r="O71" s="683"/>
      <c r="P71" s="683"/>
      <c r="Q71" s="683"/>
      <c r="R71" s="683"/>
      <c r="S71" s="683"/>
      <c r="T71" s="683"/>
      <c r="U71" s="683"/>
      <c r="V71" s="683"/>
      <c r="W71" s="684"/>
      <c r="X71" s="685"/>
    </row>
    <row r="72" spans="1:24">
      <c r="A72"/>
      <c r="B72"/>
      <c r="C72"/>
      <c r="D72"/>
      <c r="E72"/>
      <c r="F72" s="48"/>
      <c r="G72" s="48"/>
      <c r="H72" s="48"/>
    </row>
    <row r="73" spans="1:24">
      <c r="A73"/>
      <c r="B73"/>
      <c r="C73"/>
      <c r="D73"/>
      <c r="E73"/>
      <c r="F73" s="48"/>
      <c r="G73" s="48"/>
      <c r="H73" s="48"/>
    </row>
    <row r="74" spans="1:24">
      <c r="A74"/>
      <c r="B74"/>
      <c r="C74"/>
      <c r="D74"/>
      <c r="E74"/>
      <c r="F74" s="48"/>
      <c r="G74" s="48"/>
      <c r="H74" s="48"/>
    </row>
    <row r="75" spans="1:24" ht="20.25">
      <c r="A75" s="145" t="s">
        <v>2322</v>
      </c>
      <c r="B75" s="490"/>
      <c r="C75" s="490"/>
      <c r="D75" s="490"/>
      <c r="E75" s="490"/>
      <c r="F75" s="48"/>
      <c r="G75" s="48"/>
      <c r="H75" s="48"/>
    </row>
    <row r="76" spans="1:24">
      <c r="A76" s="2052" t="s">
        <v>1960</v>
      </c>
      <c r="B76" s="590" t="s">
        <v>22</v>
      </c>
      <c r="C76" s="590" t="s">
        <v>33</v>
      </c>
      <c r="D76" s="2037" t="s">
        <v>101</v>
      </c>
      <c r="E76" s="2039"/>
      <c r="F76" s="2061" t="s">
        <v>1964</v>
      </c>
      <c r="G76" s="48"/>
      <c r="H76" s="48"/>
    </row>
    <row r="77" spans="1:24" ht="38.25">
      <c r="A77" s="1975"/>
      <c r="B77" s="590"/>
      <c r="C77" s="590"/>
      <c r="D77" s="686" t="s">
        <v>2323</v>
      </c>
      <c r="E77" s="688" t="s">
        <v>2324</v>
      </c>
      <c r="F77" s="2061"/>
      <c r="G77" s="48"/>
      <c r="H77" s="48"/>
    </row>
    <row r="78" spans="1:24">
      <c r="A78" s="2053"/>
      <c r="B78" s="1977" t="s">
        <v>2325</v>
      </c>
      <c r="C78" s="1977"/>
      <c r="D78" s="1977"/>
      <c r="E78" s="1977"/>
      <c r="F78" s="1119"/>
      <c r="G78" s="48"/>
      <c r="H78" s="48"/>
    </row>
    <row r="79" spans="1:24">
      <c r="A79" s="687" t="s">
        <v>2027</v>
      </c>
      <c r="B79" s="1824">
        <v>1.4316324090878587E-11</v>
      </c>
      <c r="C79" s="1821">
        <v>1.3290439326807483E-11</v>
      </c>
      <c r="D79" s="1822">
        <v>4.1449140240399521E-12</v>
      </c>
      <c r="E79" s="1848">
        <v>1.3466781100476847E-12</v>
      </c>
      <c r="F79" s="1849" t="s">
        <v>1967</v>
      </c>
      <c r="G79" s="48"/>
      <c r="H79" s="48"/>
    </row>
    <row r="80" spans="1:24">
      <c r="A80" s="2054" t="s">
        <v>2326</v>
      </c>
      <c r="B80" s="2054"/>
      <c r="C80" s="2054"/>
      <c r="D80" s="2054"/>
      <c r="E80" s="2054"/>
      <c r="F80" s="2054"/>
      <c r="G80" s="48"/>
      <c r="H80" s="48"/>
    </row>
    <row r="81" spans="1:8">
      <c r="A81" s="2054"/>
      <c r="B81" s="2054"/>
      <c r="C81" s="2054"/>
      <c r="D81" s="2054"/>
      <c r="E81" s="2054"/>
      <c r="F81" s="2054"/>
      <c r="G81" s="48"/>
      <c r="H81" s="48"/>
    </row>
    <row r="82" spans="1:8">
      <c r="A82"/>
      <c r="B82"/>
      <c r="C82"/>
      <c r="D82"/>
      <c r="E82"/>
      <c r="F82" s="48"/>
      <c r="G82" s="48"/>
      <c r="H82" s="48"/>
    </row>
    <row r="83" spans="1:8">
      <c r="A83"/>
      <c r="B83"/>
      <c r="C83"/>
      <c r="D83"/>
      <c r="E83"/>
      <c r="F83" s="48"/>
      <c r="G83" s="48"/>
      <c r="H83" s="48"/>
    </row>
    <row r="84" spans="1:8">
      <c r="A84"/>
      <c r="B84"/>
      <c r="C84"/>
      <c r="D84"/>
      <c r="E84"/>
      <c r="F84" s="48"/>
      <c r="G84" s="48"/>
      <c r="H84" s="48"/>
    </row>
    <row r="85" spans="1:8" ht="20.25">
      <c r="A85" s="145" t="s">
        <v>2327</v>
      </c>
      <c r="B85" s="490"/>
      <c r="C85" s="490"/>
      <c r="D85" s="490"/>
      <c r="E85" s="490"/>
      <c r="F85" s="48"/>
      <c r="G85" s="48"/>
      <c r="H85" s="48"/>
    </row>
    <row r="86" spans="1:8">
      <c r="A86" s="2052" t="s">
        <v>1960</v>
      </c>
      <c r="B86" s="590" t="s">
        <v>22</v>
      </c>
      <c r="C86" s="590" t="s">
        <v>33</v>
      </c>
      <c r="D86" s="591" t="s">
        <v>101</v>
      </c>
      <c r="E86" s="2052" t="s">
        <v>1964</v>
      </c>
      <c r="F86" s="48"/>
      <c r="G86" s="48"/>
      <c r="H86" s="48"/>
    </row>
    <row r="87" spans="1:8">
      <c r="A87" s="2053"/>
      <c r="B87" s="1977" t="s">
        <v>2325</v>
      </c>
      <c r="C87" s="1977"/>
      <c r="D87" s="1977"/>
      <c r="E87" s="2053"/>
      <c r="F87" s="48"/>
      <c r="G87" s="48"/>
      <c r="H87" s="48"/>
    </row>
    <row r="88" spans="1:8">
      <c r="A88" s="1850" t="s">
        <v>2037</v>
      </c>
      <c r="B88" s="1851">
        <v>6.8182006204756993E-9</v>
      </c>
      <c r="C88" s="1851"/>
      <c r="D88" s="1852">
        <v>1.1709602932193023E-9</v>
      </c>
      <c r="E88" s="1849" t="s">
        <v>1967</v>
      </c>
      <c r="F88" s="48"/>
      <c r="G88" s="48"/>
      <c r="H88" s="48"/>
    </row>
    <row r="89" spans="1:8">
      <c r="A89" s="1850" t="s">
        <v>2038</v>
      </c>
      <c r="B89" s="1853">
        <v>6.5909272664598454E-9</v>
      </c>
      <c r="C89" s="1853"/>
      <c r="D89" s="1854">
        <v>5.8548014660965217E-10</v>
      </c>
      <c r="E89" s="602" t="s">
        <v>1967</v>
      </c>
      <c r="F89" s="48"/>
      <c r="G89" s="48"/>
      <c r="H89" s="48"/>
    </row>
    <row r="90" spans="1:8">
      <c r="A90" s="1850" t="s">
        <v>2039</v>
      </c>
      <c r="B90" s="1853">
        <v>1.4545494688424E-7</v>
      </c>
      <c r="C90" s="1853"/>
      <c r="D90" s="1854">
        <v>2.8103047075202399E-7</v>
      </c>
      <c r="E90" s="602" t="s">
        <v>1967</v>
      </c>
      <c r="F90" s="48"/>
      <c r="G90" s="48"/>
      <c r="H90" s="48"/>
    </row>
    <row r="91" spans="1:8">
      <c r="A91" s="1850" t="s">
        <v>2041</v>
      </c>
      <c r="B91" s="1853">
        <v>9.0909341308159999E-8</v>
      </c>
      <c r="C91" s="1853"/>
      <c r="D91" s="1854">
        <v>1.70960202465756E-7</v>
      </c>
      <c r="E91" s="602" t="s">
        <v>1967</v>
      </c>
      <c r="F91" s="48"/>
      <c r="G91" s="48"/>
      <c r="H91" s="48"/>
    </row>
    <row r="92" spans="1:8">
      <c r="A92" s="1850" t="s">
        <v>2328</v>
      </c>
      <c r="B92" s="1853">
        <v>1.9090961737331992E-7</v>
      </c>
      <c r="C92" s="1853"/>
      <c r="D92" s="1854">
        <v>5.3864173488087963E-8</v>
      </c>
      <c r="E92" s="602" t="s">
        <v>1967</v>
      </c>
      <c r="F92" s="48"/>
      <c r="G92" s="48"/>
      <c r="H92" s="48"/>
    </row>
    <row r="93" spans="1:8">
      <c r="A93" s="1850" t="s">
        <v>2042</v>
      </c>
      <c r="B93" s="1853">
        <v>3.4091003102378432E-8</v>
      </c>
      <c r="C93" s="1853"/>
      <c r="D93" s="1854">
        <v>3.5128808796579068E-9</v>
      </c>
      <c r="E93" s="602" t="s">
        <v>1967</v>
      </c>
      <c r="F93" s="48"/>
      <c r="G93" s="48"/>
      <c r="H93" s="48"/>
    </row>
    <row r="94" spans="1:8">
      <c r="A94" s="1850" t="s">
        <v>2045</v>
      </c>
      <c r="B94" s="1853">
        <v>2.1363695418400002E-8</v>
      </c>
      <c r="C94" s="1853"/>
      <c r="D94" s="1854">
        <v>1.170960198957E-9</v>
      </c>
      <c r="E94" s="602" t="s">
        <v>1967</v>
      </c>
      <c r="F94" s="48"/>
      <c r="G94" s="48"/>
      <c r="H94" s="48"/>
    </row>
    <row r="95" spans="1:8">
      <c r="A95" s="1850" t="s">
        <v>2046</v>
      </c>
      <c r="B95" s="1853">
        <v>4.3181937263012704E-9</v>
      </c>
      <c r="C95" s="1853"/>
      <c r="D95" s="1854">
        <v>1.1709602932193023E-9</v>
      </c>
      <c r="E95" s="602" t="s">
        <v>1967</v>
      </c>
      <c r="F95" s="48"/>
      <c r="G95" s="48"/>
      <c r="H95" s="48"/>
    </row>
    <row r="96" spans="1:8">
      <c r="A96" s="1850" t="s">
        <v>2050</v>
      </c>
      <c r="B96" s="1853">
        <v>8.1818407441072002E-7</v>
      </c>
      <c r="C96" s="1853"/>
      <c r="D96" s="1854">
        <v>4.44964911065607E-7</v>
      </c>
      <c r="E96" s="602" t="s">
        <v>1967</v>
      </c>
      <c r="F96" s="48"/>
      <c r="G96" s="48"/>
      <c r="H96" s="48"/>
    </row>
    <row r="97" spans="1:8">
      <c r="A97" s="2043" t="s">
        <v>2329</v>
      </c>
      <c r="B97" s="2044"/>
      <c r="C97" s="2044"/>
      <c r="D97" s="2044"/>
      <c r="E97" s="2045"/>
      <c r="F97" s="48"/>
      <c r="G97" s="48"/>
      <c r="H97" s="48"/>
    </row>
    <row r="98" spans="1:8">
      <c r="A98" s="2046"/>
      <c r="B98" s="2047"/>
      <c r="C98" s="2047"/>
      <c r="D98" s="2047"/>
      <c r="E98" s="2048"/>
      <c r="F98" s="48"/>
      <c r="G98" s="48"/>
      <c r="H98" s="48"/>
    </row>
    <row r="99" spans="1:8">
      <c r="A99" s="2049"/>
      <c r="B99" s="2050"/>
      <c r="C99" s="2050"/>
      <c r="D99" s="2050"/>
      <c r="E99" s="2051"/>
      <c r="F99" s="48"/>
      <c r="G99" s="48"/>
      <c r="H99" s="48"/>
    </row>
    <row r="100" spans="1:8">
      <c r="A100" s="603"/>
      <c r="B100" s="490"/>
      <c r="C100" s="490"/>
      <c r="D100" s="490"/>
      <c r="E100" s="490"/>
      <c r="F100" s="48"/>
      <c r="G100" s="48"/>
      <c r="H100" s="48"/>
    </row>
    <row r="101" spans="1:8">
      <c r="A101" s="490"/>
      <c r="B101" s="490"/>
      <c r="C101" s="490"/>
      <c r="D101" s="490"/>
      <c r="E101" s="490"/>
      <c r="F101" s="48"/>
      <c r="G101" s="48"/>
      <c r="H101" s="48"/>
    </row>
    <row r="102" spans="1:8">
      <c r="A102" s="603"/>
      <c r="B102" s="490"/>
      <c r="C102" s="490"/>
      <c r="D102" s="490"/>
      <c r="E102" s="490"/>
      <c r="F102" s="48"/>
      <c r="G102" s="48"/>
      <c r="H102" s="48"/>
    </row>
    <row r="103" spans="1:8">
      <c r="A103" s="603"/>
      <c r="B103" s="490"/>
      <c r="C103" s="490"/>
      <c r="D103" s="490"/>
      <c r="E103" s="490"/>
      <c r="F103" s="48"/>
      <c r="G103" s="48"/>
      <c r="H103" s="48"/>
    </row>
    <row r="104" spans="1:8">
      <c r="A104" s="490"/>
      <c r="B104" s="490"/>
      <c r="C104" s="490"/>
      <c r="D104" s="490"/>
      <c r="E104" s="490"/>
      <c r="F104" s="48"/>
      <c r="G104" s="48"/>
      <c r="H104" s="48"/>
    </row>
    <row r="105" spans="1:8">
      <c r="A105" s="603"/>
      <c r="B105" s="490"/>
      <c r="C105" s="490"/>
      <c r="D105" s="490"/>
      <c r="E105" s="490"/>
      <c r="F105" s="48"/>
      <c r="G105" s="48"/>
      <c r="H105" s="48"/>
    </row>
  </sheetData>
  <mergeCells count="29">
    <mergeCell ref="A97:E99"/>
    <mergeCell ref="A86:A87"/>
    <mergeCell ref="E86:E87"/>
    <mergeCell ref="B87:D87"/>
    <mergeCell ref="A3:A5"/>
    <mergeCell ref="A46:A48"/>
    <mergeCell ref="A80:F81"/>
    <mergeCell ref="A68:E71"/>
    <mergeCell ref="A76:A78"/>
    <mergeCell ref="D76:E76"/>
    <mergeCell ref="F76:F77"/>
    <mergeCell ref="B78:E78"/>
    <mergeCell ref="A38:E41"/>
    <mergeCell ref="H3:M3"/>
    <mergeCell ref="B3:G3"/>
    <mergeCell ref="F5:G5"/>
    <mergeCell ref="O3:O5"/>
    <mergeCell ref="B5:E5"/>
    <mergeCell ref="H5:M5"/>
    <mergeCell ref="X46:X48"/>
    <mergeCell ref="B48:E48"/>
    <mergeCell ref="F48:I48"/>
    <mergeCell ref="J48:O48"/>
    <mergeCell ref="P48:U48"/>
    <mergeCell ref="B46:E46"/>
    <mergeCell ref="F46:I46"/>
    <mergeCell ref="J46:O46"/>
    <mergeCell ref="P46:U46"/>
    <mergeCell ref="V46:W46"/>
  </mergeCells>
  <hyperlinks>
    <hyperlink ref="A1" location="Contents!A1" display="To table of contents" xr:uid="{0F07C127-72D5-4620-B22F-DB3CA1E5FD54}"/>
  </hyperlinks>
  <pageMargins left="0.75" right="0.75" top="1" bottom="1" header="0.5" footer="0.5"/>
  <pageSetup paperSize="9" scale="93"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ED28-20DB-479C-9300-3C8367CFC887}">
  <sheetPr>
    <tabColor rgb="FF00B050"/>
  </sheetPr>
  <dimension ref="A1:R779"/>
  <sheetViews>
    <sheetView zoomScaleNormal="100" workbookViewId="0">
      <selection activeCell="A2" sqref="A2"/>
    </sheetView>
  </sheetViews>
  <sheetFormatPr defaultRowHeight="12"/>
  <cols>
    <col min="1" max="1" width="15" customWidth="1"/>
    <col min="2" max="2" width="23.6640625" bestFit="1" customWidth="1"/>
    <col min="3" max="4" width="16.1640625" bestFit="1" customWidth="1"/>
    <col min="5" max="5" width="11.5" bestFit="1" customWidth="1"/>
    <col min="6" max="6" width="12.5" bestFit="1" customWidth="1"/>
    <col min="7" max="7" width="16.5" bestFit="1" customWidth="1"/>
    <col min="8" max="8" width="20.1640625" style="1341" bestFit="1" customWidth="1"/>
    <col min="9" max="17" width="21.5" style="1341" bestFit="1" customWidth="1"/>
    <col min="18" max="18" width="22.6640625" style="1341" bestFit="1" customWidth="1"/>
  </cols>
  <sheetData>
    <row r="1" spans="1:18" ht="30.75" customHeight="1">
      <c r="A1" s="1869" t="s">
        <v>10</v>
      </c>
      <c r="B1" s="1869"/>
      <c r="C1" s="5"/>
      <c r="D1" s="5"/>
      <c r="E1" s="5"/>
      <c r="F1" s="5"/>
      <c r="G1" s="5"/>
      <c r="H1" s="1339"/>
      <c r="I1" s="1339"/>
      <c r="J1" s="1339"/>
      <c r="K1" s="1339"/>
      <c r="L1" s="1339"/>
      <c r="M1" s="1339"/>
      <c r="N1" s="1339"/>
      <c r="O1" s="1339"/>
      <c r="P1" s="1339"/>
      <c r="Q1" s="1339"/>
      <c r="R1" s="1339"/>
    </row>
    <row r="2" spans="1:18" ht="24.75" customHeight="1">
      <c r="A2" s="134" t="s">
        <v>2330</v>
      </c>
      <c r="B2" s="12"/>
      <c r="C2" s="12"/>
      <c r="D2" s="12"/>
      <c r="E2" s="5"/>
      <c r="F2" s="5"/>
      <c r="G2" s="5"/>
      <c r="H2" s="1339"/>
      <c r="I2" s="1339"/>
      <c r="J2" s="1339"/>
      <c r="K2" s="1339"/>
      <c r="L2" s="1339"/>
      <c r="M2" s="1339"/>
      <c r="N2" s="1339"/>
      <c r="O2" s="1339"/>
      <c r="P2" s="1339"/>
      <c r="Q2" s="1339"/>
      <c r="R2" s="1339"/>
    </row>
    <row r="3" spans="1:18" ht="12.75">
      <c r="A3" s="1855" t="s">
        <v>2331</v>
      </c>
      <c r="B3" s="1855" t="s">
        <v>2332</v>
      </c>
      <c r="C3" s="1855" t="s">
        <v>2333</v>
      </c>
      <c r="D3" s="1855" t="s">
        <v>2334</v>
      </c>
      <c r="E3" s="1855" t="s">
        <v>1679</v>
      </c>
      <c r="F3" s="1855" t="s">
        <v>2335</v>
      </c>
      <c r="G3" s="1855" t="s">
        <v>2336</v>
      </c>
      <c r="H3" s="1340" t="s">
        <v>2337</v>
      </c>
      <c r="I3" s="1340" t="s">
        <v>2338</v>
      </c>
      <c r="J3" s="1340" t="s">
        <v>2339</v>
      </c>
      <c r="K3" s="1340" t="s">
        <v>2340</v>
      </c>
      <c r="L3" s="1340" t="s">
        <v>2341</v>
      </c>
      <c r="M3" s="1340" t="s">
        <v>2342</v>
      </c>
      <c r="N3" s="1340" t="s">
        <v>2343</v>
      </c>
      <c r="O3" s="1340" t="s">
        <v>2344</v>
      </c>
      <c r="P3" s="1340" t="s">
        <v>2345</v>
      </c>
      <c r="Q3" s="1340" t="s">
        <v>2346</v>
      </c>
      <c r="R3" s="1340" t="s">
        <v>2347</v>
      </c>
    </row>
    <row r="4" spans="1:18" ht="12.75">
      <c r="A4" s="1856"/>
      <c r="B4" s="1857"/>
      <c r="C4" s="1857"/>
      <c r="D4" s="1857"/>
      <c r="E4" s="1857"/>
      <c r="F4" s="1857"/>
      <c r="G4" s="1858"/>
      <c r="H4" s="2068" t="s">
        <v>2348</v>
      </c>
      <c r="I4" s="2068"/>
      <c r="J4" s="2068"/>
      <c r="K4" s="2068"/>
      <c r="L4" s="2068"/>
      <c r="M4" s="2068"/>
      <c r="N4" s="2068"/>
      <c r="O4" s="2068"/>
      <c r="P4" s="2068"/>
      <c r="Q4" s="2068"/>
      <c r="R4" s="2069"/>
    </row>
    <row r="5" spans="1:18" ht="12.75">
      <c r="A5" s="592" t="s">
        <v>2349</v>
      </c>
      <c r="B5" s="5" t="s">
        <v>2349</v>
      </c>
      <c r="C5" s="5" t="s">
        <v>101</v>
      </c>
      <c r="D5" s="5" t="s">
        <v>2350</v>
      </c>
      <c r="E5" s="5" t="s">
        <v>957</v>
      </c>
      <c r="F5" s="5" t="s">
        <v>331</v>
      </c>
      <c r="G5" s="5" t="s">
        <v>2351</v>
      </c>
      <c r="H5" s="1859">
        <v>0.37217369432210129</v>
      </c>
      <c r="I5" s="1859">
        <v>0.58879523214237728</v>
      </c>
      <c r="J5" s="1859">
        <v>0.80541675350535025</v>
      </c>
      <c r="K5" s="1859">
        <v>1.0220382913256261</v>
      </c>
      <c r="L5" s="1859">
        <v>1.2386598126885993</v>
      </c>
      <c r="M5" s="1859">
        <v>1.4552813505088751</v>
      </c>
      <c r="N5" s="1859">
        <v>1.6719028718718483</v>
      </c>
      <c r="O5" s="1859">
        <v>1.8885244096921239</v>
      </c>
      <c r="P5" s="1859">
        <v>2.1051459310550973</v>
      </c>
      <c r="Q5" s="1859">
        <v>2.3217674688753731</v>
      </c>
      <c r="R5" s="1859">
        <v>2.5383889902383463</v>
      </c>
    </row>
    <row r="6" spans="1:18" ht="12.75">
      <c r="A6" s="592" t="s">
        <v>2349</v>
      </c>
      <c r="B6" s="5" t="s">
        <v>2349</v>
      </c>
      <c r="C6" s="5" t="s">
        <v>101</v>
      </c>
      <c r="D6" s="5" t="s">
        <v>2350</v>
      </c>
      <c r="E6" s="5" t="s">
        <v>2352</v>
      </c>
      <c r="F6" s="5" t="s">
        <v>331</v>
      </c>
      <c r="G6" s="5" t="s">
        <v>2353</v>
      </c>
      <c r="H6" s="1339">
        <v>0.32269176586809684</v>
      </c>
      <c r="I6" s="1339">
        <v>0.51051263453967521</v>
      </c>
      <c r="J6" s="1339">
        <v>0.69833350321125387</v>
      </c>
      <c r="K6" s="1339">
        <v>0.88615435190589464</v>
      </c>
      <c r="L6" s="1339">
        <v>1.0739752205774733</v>
      </c>
      <c r="M6" s="1339">
        <v>1.2617960692721144</v>
      </c>
      <c r="N6" s="1339">
        <v>1.449616937943693</v>
      </c>
      <c r="O6" s="1339">
        <v>1.6374378066152711</v>
      </c>
      <c r="P6" s="1339">
        <v>1.8252586553099119</v>
      </c>
      <c r="Q6" s="1339">
        <v>2.0130795239814905</v>
      </c>
      <c r="R6" s="1339">
        <v>2.200900392653069</v>
      </c>
    </row>
    <row r="7" spans="1:18" ht="12.75">
      <c r="A7" s="592" t="s">
        <v>2349</v>
      </c>
      <c r="B7" s="5" t="s">
        <v>2349</v>
      </c>
      <c r="C7" s="5" t="s">
        <v>101</v>
      </c>
      <c r="D7" s="5" t="s">
        <v>2350</v>
      </c>
      <c r="E7" s="5" t="s">
        <v>961</v>
      </c>
      <c r="F7" s="5" t="s">
        <v>331</v>
      </c>
      <c r="G7" s="5" t="s">
        <v>2354</v>
      </c>
      <c r="H7" s="1339">
        <v>8.1658926189282641E-5</v>
      </c>
      <c r="I7" s="1339">
        <v>1.2919324307488733E-4</v>
      </c>
      <c r="J7" s="1339">
        <v>1.7672755996049204E-4</v>
      </c>
      <c r="K7" s="1339">
        <v>2.2426187684609678E-4</v>
      </c>
      <c r="L7" s="1339">
        <v>2.7178355498751487E-4</v>
      </c>
      <c r="M7" s="1339">
        <v>3.1931787187311961E-4</v>
      </c>
      <c r="N7" s="1339">
        <v>3.6685218875872429E-4</v>
      </c>
      <c r="O7" s="1339">
        <v>4.1438650564432902E-4</v>
      </c>
      <c r="P7" s="1339">
        <v>4.6190818378574722E-4</v>
      </c>
      <c r="Q7" s="1339">
        <v>5.0944250067135185E-4</v>
      </c>
      <c r="R7" s="1339">
        <v>5.5697681755695653E-4</v>
      </c>
    </row>
    <row r="8" spans="1:18" ht="12.75">
      <c r="A8" s="592" t="s">
        <v>2349</v>
      </c>
      <c r="B8" s="5" t="s">
        <v>2349</v>
      </c>
      <c r="C8" s="5" t="s">
        <v>101</v>
      </c>
      <c r="D8" s="5" t="s">
        <v>2350</v>
      </c>
      <c r="E8" s="5" t="s">
        <v>959</v>
      </c>
      <c r="F8" s="5" t="s">
        <v>331</v>
      </c>
      <c r="G8" s="5" t="s">
        <v>2355</v>
      </c>
      <c r="H8" s="1339">
        <v>0.47872694563481721</v>
      </c>
      <c r="I8" s="1339">
        <v>0.75736716516326108</v>
      </c>
      <c r="J8" s="1339">
        <v>1.0360073846917048</v>
      </c>
      <c r="K8" s="1339">
        <v>1.3146476042201487</v>
      </c>
      <c r="L8" s="1339">
        <v>1.5932878237485926</v>
      </c>
      <c r="M8" s="1339">
        <v>1.8719280432770362</v>
      </c>
      <c r="N8" s="1339">
        <v>2.1505682628054803</v>
      </c>
      <c r="O8" s="1339">
        <v>2.4292084946825216</v>
      </c>
      <c r="P8" s="1339">
        <v>2.7078487142109657</v>
      </c>
      <c r="Q8" s="1339">
        <v>2.9864889337394094</v>
      </c>
      <c r="R8" s="1339">
        <v>3.265129153267853</v>
      </c>
    </row>
    <row r="9" spans="1:18" ht="12.75">
      <c r="A9" s="592" t="s">
        <v>2349</v>
      </c>
      <c r="B9" s="5" t="s">
        <v>2349</v>
      </c>
      <c r="C9" s="5" t="s">
        <v>101</v>
      </c>
      <c r="D9" s="5" t="s">
        <v>2350</v>
      </c>
      <c r="E9" s="5" t="s">
        <v>1887</v>
      </c>
      <c r="F9" s="5" t="s">
        <v>331</v>
      </c>
      <c r="G9" s="5" t="s">
        <v>2356</v>
      </c>
      <c r="H9" s="1339">
        <v>0.14348303830248091</v>
      </c>
      <c r="I9" s="1339">
        <v>0.22699649258139643</v>
      </c>
      <c r="J9" s="1339">
        <v>0.31050994686031197</v>
      </c>
      <c r="K9" s="1339">
        <v>0.39402341700106641</v>
      </c>
      <c r="L9" s="1339">
        <v>0.47753687127998196</v>
      </c>
      <c r="M9" s="1339">
        <v>0.5610503414207364</v>
      </c>
      <c r="N9" s="1339">
        <v>0.64456379569965205</v>
      </c>
      <c r="O9" s="1339">
        <v>0.72807724997856749</v>
      </c>
      <c r="P9" s="1339">
        <v>0.8115907201193221</v>
      </c>
      <c r="Q9" s="1339">
        <v>0.89510417439823753</v>
      </c>
      <c r="R9" s="1339">
        <v>0.97861764453899203</v>
      </c>
    </row>
    <row r="10" spans="1:18" ht="12.75">
      <c r="A10" s="592" t="s">
        <v>2349</v>
      </c>
      <c r="B10" s="5" t="s">
        <v>2349</v>
      </c>
      <c r="C10" s="5" t="s">
        <v>101</v>
      </c>
      <c r="D10" s="5" t="s">
        <v>2357</v>
      </c>
      <c r="E10" s="5" t="s">
        <v>957</v>
      </c>
      <c r="F10" s="5" t="s">
        <v>331</v>
      </c>
      <c r="G10" s="5" t="s">
        <v>2358</v>
      </c>
      <c r="H10" s="1339">
        <v>0.20164692827949091</v>
      </c>
      <c r="I10" s="1339">
        <v>0.31414399151497019</v>
      </c>
      <c r="J10" s="1339">
        <v>0.42664107126528034</v>
      </c>
      <c r="K10" s="1339">
        <v>0.53913813450075976</v>
      </c>
      <c r="L10" s="1339">
        <v>0.65163521425106985</v>
      </c>
      <c r="M10" s="1339">
        <v>0.76413229400138005</v>
      </c>
      <c r="N10" s="1339">
        <v>0.87662935723685931</v>
      </c>
      <c r="O10" s="1339">
        <v>0.98912643698716951</v>
      </c>
      <c r="P10" s="1339">
        <v>1.1016235002226489</v>
      </c>
      <c r="Q10" s="1339">
        <v>1.2141205799729591</v>
      </c>
      <c r="R10" s="1339">
        <v>1.3266176432084382</v>
      </c>
    </row>
    <row r="11" spans="1:18" ht="12.75">
      <c r="A11" s="592" t="s">
        <v>2349</v>
      </c>
      <c r="B11" s="5" t="s">
        <v>2349</v>
      </c>
      <c r="C11" s="5" t="s">
        <v>101</v>
      </c>
      <c r="D11" s="5" t="s">
        <v>2357</v>
      </c>
      <c r="E11" s="5" t="s">
        <v>2352</v>
      </c>
      <c r="F11" s="5" t="s">
        <v>331</v>
      </c>
      <c r="G11" s="5" t="s">
        <v>2359</v>
      </c>
      <c r="H11" s="1339">
        <v>0.25128903505567018</v>
      </c>
      <c r="I11" s="1339">
        <v>0.39148100459430296</v>
      </c>
      <c r="J11" s="1339">
        <v>0.53167299415541447</v>
      </c>
      <c r="K11" s="1339">
        <v>0.67186496369404725</v>
      </c>
      <c r="L11" s="1339">
        <v>0.81205693323268002</v>
      </c>
      <c r="M11" s="1339">
        <v>0.95224892279379159</v>
      </c>
      <c r="N11" s="1339">
        <v>1.0924408923324243</v>
      </c>
      <c r="O11" s="1339">
        <v>1.2326328618710571</v>
      </c>
      <c r="P11" s="1339">
        <v>1.3728248514321688</v>
      </c>
      <c r="Q11" s="1339">
        <v>1.5130168209708015</v>
      </c>
      <c r="R11" s="1339">
        <v>1.6532087905094344</v>
      </c>
    </row>
    <row r="12" spans="1:18" ht="12.75">
      <c r="A12" s="592" t="s">
        <v>2349</v>
      </c>
      <c r="B12" s="5" t="s">
        <v>2349</v>
      </c>
      <c r="C12" s="5" t="s">
        <v>101</v>
      </c>
      <c r="D12" s="5" t="s">
        <v>2357</v>
      </c>
      <c r="E12" s="5" t="s">
        <v>961</v>
      </c>
      <c r="F12" s="5" t="s">
        <v>331</v>
      </c>
      <c r="G12" s="5" t="s">
        <v>2360</v>
      </c>
      <c r="H12" s="1339">
        <v>9.0663802864182698E-5</v>
      </c>
      <c r="I12" s="1339">
        <v>1.4124624041280689E-4</v>
      </c>
      <c r="J12" s="1339">
        <v>1.9182867796143106E-4</v>
      </c>
      <c r="K12" s="1339">
        <v>2.4241111551005529E-4</v>
      </c>
      <c r="L12" s="1339">
        <v>2.9299355305867949E-4</v>
      </c>
      <c r="M12" s="1339">
        <v>3.4356235285115682E-4</v>
      </c>
      <c r="N12" s="1339">
        <v>3.9414479039978103E-4</v>
      </c>
      <c r="O12" s="1339">
        <v>4.4472722794840523E-4</v>
      </c>
      <c r="P12" s="1339">
        <v>4.9530966549702943E-4</v>
      </c>
      <c r="Q12" s="1339">
        <v>5.4589210304565358E-4</v>
      </c>
      <c r="R12" s="1339">
        <v>5.9647454059427783E-4</v>
      </c>
    </row>
    <row r="13" spans="1:18" ht="12.75">
      <c r="A13" s="592" t="s">
        <v>2349</v>
      </c>
      <c r="B13" s="5" t="s">
        <v>2349</v>
      </c>
      <c r="C13" s="5" t="s">
        <v>101</v>
      </c>
      <c r="D13" s="5" t="s">
        <v>2357</v>
      </c>
      <c r="E13" s="5" t="s">
        <v>959</v>
      </c>
      <c r="F13" s="5" t="s">
        <v>331</v>
      </c>
      <c r="G13" s="5" t="s">
        <v>2361</v>
      </c>
      <c r="H13" s="1339">
        <v>0.48078313954058755</v>
      </c>
      <c r="I13" s="1339">
        <v>0.74900788360648585</v>
      </c>
      <c r="J13" s="1339">
        <v>1.0172326400509031</v>
      </c>
      <c r="K13" s="1339">
        <v>1.2854573841168013</v>
      </c>
      <c r="L13" s="1339">
        <v>1.5536821281826998</v>
      </c>
      <c r="M13" s="1339">
        <v>1.8219068846271171</v>
      </c>
      <c r="N13" s="1339">
        <v>2.0901316286930154</v>
      </c>
      <c r="O13" s="1339">
        <v>2.3583563727589141</v>
      </c>
      <c r="P13" s="1339">
        <v>2.6265811292033314</v>
      </c>
      <c r="Q13" s="1339">
        <v>2.8948058732692297</v>
      </c>
      <c r="R13" s="1339">
        <v>3.1630306173351275</v>
      </c>
    </row>
    <row r="14" spans="1:18" ht="12.75">
      <c r="A14" s="592" t="s">
        <v>2349</v>
      </c>
      <c r="B14" s="5" t="s">
        <v>2349</v>
      </c>
      <c r="C14" s="5" t="s">
        <v>101</v>
      </c>
      <c r="D14" s="5" t="s">
        <v>2357</v>
      </c>
      <c r="E14" s="5" t="s">
        <v>1887</v>
      </c>
      <c r="F14" s="5" t="s">
        <v>331</v>
      </c>
      <c r="G14" s="5" t="s">
        <v>2362</v>
      </c>
      <c r="H14" s="1339">
        <v>0.10422497178678189</v>
      </c>
      <c r="I14" s="1339">
        <v>0.16237118455640767</v>
      </c>
      <c r="J14" s="1339">
        <v>0.22051739732603345</v>
      </c>
      <c r="K14" s="1339">
        <v>0.27866359422741083</v>
      </c>
      <c r="L14" s="1339">
        <v>0.33680980699703666</v>
      </c>
      <c r="M14" s="1339">
        <v>0.39495601976666239</v>
      </c>
      <c r="N14" s="1339">
        <v>0.45310223253628812</v>
      </c>
      <c r="O14" s="1339">
        <v>0.51124844530591396</v>
      </c>
      <c r="P14" s="1339">
        <v>0.5693946422072913</v>
      </c>
      <c r="Q14" s="1339">
        <v>0.62754085497691725</v>
      </c>
      <c r="R14" s="1339">
        <v>0.68568706774654287</v>
      </c>
    </row>
    <row r="15" spans="1:18" ht="12.75">
      <c r="A15" s="592" t="s">
        <v>2349</v>
      </c>
      <c r="B15" s="5" t="s">
        <v>2349</v>
      </c>
      <c r="C15" s="5" t="s">
        <v>101</v>
      </c>
      <c r="D15" s="5" t="s">
        <v>2363</v>
      </c>
      <c r="E15" s="5" t="s">
        <v>957</v>
      </c>
      <c r="F15" s="5" t="s">
        <v>331</v>
      </c>
      <c r="G15" s="5" t="s">
        <v>2364</v>
      </c>
      <c r="H15" s="1339">
        <v>0.19123826379738249</v>
      </c>
      <c r="I15" s="1339">
        <v>0.29325231886604936</v>
      </c>
      <c r="J15" s="1339">
        <v>0.39526637393471631</v>
      </c>
      <c r="K15" s="1339">
        <v>0.49728042900338326</v>
      </c>
      <c r="L15" s="1339">
        <v>0.5992944840720501</v>
      </c>
      <c r="M15" s="1339">
        <v>0.70130853914071711</v>
      </c>
      <c r="N15" s="1339">
        <v>0.80332259420938401</v>
      </c>
      <c r="O15" s="1339">
        <v>0.90533664927805102</v>
      </c>
      <c r="P15" s="1339">
        <v>1.0073507043467178</v>
      </c>
      <c r="Q15" s="1339">
        <v>1.1093647594153848</v>
      </c>
      <c r="R15" s="1339">
        <v>1.2113788144840516</v>
      </c>
    </row>
    <row r="16" spans="1:18" ht="12.75">
      <c r="A16" s="592" t="s">
        <v>2349</v>
      </c>
      <c r="B16" s="5" t="s">
        <v>2349</v>
      </c>
      <c r="C16" s="5" t="s">
        <v>101</v>
      </c>
      <c r="D16" s="5" t="s">
        <v>2363</v>
      </c>
      <c r="E16" s="5" t="s">
        <v>2352</v>
      </c>
      <c r="F16" s="5" t="s">
        <v>331</v>
      </c>
      <c r="G16" s="5" t="s">
        <v>2365</v>
      </c>
      <c r="H16" s="1339">
        <v>0.17626030051850522</v>
      </c>
      <c r="I16" s="1339">
        <v>0.27028451039677709</v>
      </c>
      <c r="J16" s="1339">
        <v>0.36430872027504901</v>
      </c>
      <c r="K16" s="1339">
        <v>0.45833293015332088</v>
      </c>
      <c r="L16" s="1339">
        <v>0.55235714003159286</v>
      </c>
      <c r="M16" s="1339">
        <v>0.64638134990986473</v>
      </c>
      <c r="N16" s="1339">
        <v>0.7404055597881366</v>
      </c>
      <c r="O16" s="1339">
        <v>0.83442976966640847</v>
      </c>
      <c r="P16" s="1339">
        <v>0.92845397954468034</v>
      </c>
      <c r="Q16" s="1339">
        <v>1.022478169359776</v>
      </c>
      <c r="R16" s="1339">
        <v>1.116502379238048</v>
      </c>
    </row>
    <row r="17" spans="1:18" ht="12.75">
      <c r="A17" s="592" t="s">
        <v>2349</v>
      </c>
      <c r="B17" s="5" t="s">
        <v>2349</v>
      </c>
      <c r="C17" s="5" t="s">
        <v>101</v>
      </c>
      <c r="D17" s="5" t="s">
        <v>2363</v>
      </c>
      <c r="E17" s="5" t="s">
        <v>961</v>
      </c>
      <c r="F17" s="5" t="s">
        <v>331</v>
      </c>
      <c r="G17" s="5" t="s">
        <v>2366</v>
      </c>
      <c r="H17" s="1339">
        <v>9.3698894487614725E-5</v>
      </c>
      <c r="I17" s="1339">
        <v>1.4369535483483203E-4</v>
      </c>
      <c r="J17" s="1339">
        <v>1.9367813251638239E-4</v>
      </c>
      <c r="K17" s="1339">
        <v>2.4366091019793274E-4</v>
      </c>
      <c r="L17" s="1339">
        <v>2.9364368787948304E-4</v>
      </c>
      <c r="M17" s="1339">
        <v>3.4364014822670037E-4</v>
      </c>
      <c r="N17" s="1339">
        <v>3.9362292590825067E-4</v>
      </c>
      <c r="O17" s="1339">
        <v>4.4360570358980097E-4</v>
      </c>
      <c r="P17" s="1339">
        <v>4.9358848127135132E-4</v>
      </c>
      <c r="Q17" s="1339">
        <v>5.4357125895290173E-4</v>
      </c>
      <c r="R17" s="1339">
        <v>5.9356771930011896E-4</v>
      </c>
    </row>
    <row r="18" spans="1:18" ht="12.75">
      <c r="A18" s="592" t="s">
        <v>2349</v>
      </c>
      <c r="B18" s="5" t="s">
        <v>2349</v>
      </c>
      <c r="C18" s="5" t="s">
        <v>101</v>
      </c>
      <c r="D18" s="5" t="s">
        <v>2363</v>
      </c>
      <c r="E18" s="5" t="s">
        <v>959</v>
      </c>
      <c r="F18" s="5" t="s">
        <v>331</v>
      </c>
      <c r="G18" s="5" t="s">
        <v>2367</v>
      </c>
      <c r="H18" s="1339">
        <v>0.48753748060697438</v>
      </c>
      <c r="I18" s="1339">
        <v>0.7476092379354029</v>
      </c>
      <c r="J18" s="1339">
        <v>1.0076810076601066</v>
      </c>
      <c r="K18" s="1339">
        <v>1.2677527773848101</v>
      </c>
      <c r="L18" s="1339">
        <v>1.5278245347132386</v>
      </c>
      <c r="M18" s="1339">
        <v>1.7878963044379423</v>
      </c>
      <c r="N18" s="1339">
        <v>2.0479680617663707</v>
      </c>
      <c r="O18" s="1339">
        <v>2.3080398314910742</v>
      </c>
      <c r="P18" s="1339">
        <v>2.5681116012157776</v>
      </c>
      <c r="Q18" s="1339">
        <v>2.8281833585442056</v>
      </c>
      <c r="R18" s="1339">
        <v>3.0882551282689099</v>
      </c>
    </row>
    <row r="19" spans="1:18" ht="12.75">
      <c r="A19" s="592" t="s">
        <v>2349</v>
      </c>
      <c r="B19" s="5" t="s">
        <v>2349</v>
      </c>
      <c r="C19" s="5" t="s">
        <v>101</v>
      </c>
      <c r="D19" s="5" t="s">
        <v>2363</v>
      </c>
      <c r="E19" s="5" t="s">
        <v>1887</v>
      </c>
      <c r="F19" s="5" t="s">
        <v>331</v>
      </c>
      <c r="G19" s="5" t="s">
        <v>2368</v>
      </c>
      <c r="H19" s="1339">
        <v>7.7925645570000965E-2</v>
      </c>
      <c r="I19" s="1339">
        <v>0.11949426372559808</v>
      </c>
      <c r="J19" s="1339">
        <v>0.16106289774161364</v>
      </c>
      <c r="K19" s="1339">
        <v>0.20263151589721076</v>
      </c>
      <c r="L19" s="1339">
        <v>0.24420013405280794</v>
      </c>
      <c r="M19" s="1339">
        <v>0.28576875220840509</v>
      </c>
      <c r="N19" s="1339">
        <v>0.32733737036400223</v>
      </c>
      <c r="O19" s="1339">
        <v>0.36890600438001775</v>
      </c>
      <c r="P19" s="1339">
        <v>0.4104746225356149</v>
      </c>
      <c r="Q19" s="1339">
        <v>0.45204324069121204</v>
      </c>
      <c r="R19" s="1339">
        <v>0.49361185884680914</v>
      </c>
    </row>
    <row r="20" spans="1:18" ht="12.75">
      <c r="A20" s="592" t="s">
        <v>2349</v>
      </c>
      <c r="B20" s="5" t="s">
        <v>2349</v>
      </c>
      <c r="C20" s="5" t="s">
        <v>101</v>
      </c>
      <c r="D20" s="5" t="s">
        <v>2369</v>
      </c>
      <c r="E20" s="5" t="s">
        <v>957</v>
      </c>
      <c r="F20" s="5" t="s">
        <v>331</v>
      </c>
      <c r="G20" s="5" t="s">
        <v>2370</v>
      </c>
      <c r="H20" s="1339">
        <v>0.29834233223839962</v>
      </c>
      <c r="I20" s="1339">
        <v>0.30053102869209064</v>
      </c>
      <c r="J20" s="1339">
        <v>0.30271972514578172</v>
      </c>
      <c r="K20" s="1339">
        <v>0.30490842159947273</v>
      </c>
      <c r="L20" s="1339">
        <v>0.30709711805316375</v>
      </c>
      <c r="M20" s="1339">
        <v>0.30928581450685483</v>
      </c>
      <c r="N20" s="1339">
        <v>0.31147451096054585</v>
      </c>
      <c r="O20" s="1339">
        <v>0.31366320741423692</v>
      </c>
      <c r="P20" s="1339">
        <v>0.31585190386792794</v>
      </c>
      <c r="Q20" s="1339">
        <v>0.31804060032161896</v>
      </c>
      <c r="R20" s="1339">
        <v>0.32022929677531004</v>
      </c>
    </row>
    <row r="21" spans="1:18" ht="12.75">
      <c r="A21" s="592" t="s">
        <v>2349</v>
      </c>
      <c r="B21" s="5" t="s">
        <v>2349</v>
      </c>
      <c r="C21" s="5" t="s">
        <v>101</v>
      </c>
      <c r="D21" s="5" t="s">
        <v>2369</v>
      </c>
      <c r="E21" s="5" t="s">
        <v>2352</v>
      </c>
      <c r="F21" s="5" t="s">
        <v>331</v>
      </c>
      <c r="G21" s="5" t="s">
        <v>2371</v>
      </c>
      <c r="H21" s="1339">
        <v>6.4145970441722489E-2</v>
      </c>
      <c r="I21" s="1339">
        <v>6.6361236600282619E-2</v>
      </c>
      <c r="J21" s="1339">
        <v>6.857650275884275E-2</v>
      </c>
      <c r="K21" s="1339">
        <v>7.0791768917402881E-2</v>
      </c>
      <c r="L21" s="1339">
        <v>7.3007035075963012E-2</v>
      </c>
      <c r="M21" s="1339">
        <v>7.5222301234523128E-2</v>
      </c>
      <c r="N21" s="1339">
        <v>7.7437567393083259E-2</v>
      </c>
      <c r="O21" s="1339">
        <v>7.965283355164339E-2</v>
      </c>
      <c r="P21" s="1339">
        <v>8.1868099710203521E-2</v>
      </c>
      <c r="Q21" s="1339">
        <v>8.4083365868763651E-2</v>
      </c>
      <c r="R21" s="1339">
        <v>8.6298632027323782E-2</v>
      </c>
    </row>
    <row r="22" spans="1:18" ht="12.75">
      <c r="A22" s="592" t="s">
        <v>2349</v>
      </c>
      <c r="B22" s="5" t="s">
        <v>2349</v>
      </c>
      <c r="C22" s="5" t="s">
        <v>101</v>
      </c>
      <c r="D22" s="5" t="s">
        <v>2369</v>
      </c>
      <c r="E22" s="5" t="s">
        <v>961</v>
      </c>
      <c r="F22" s="5" t="s">
        <v>331</v>
      </c>
      <c r="G22" s="5" t="s">
        <v>2372</v>
      </c>
      <c r="H22" s="1339">
        <v>1.0168581744041698E-4</v>
      </c>
      <c r="I22" s="1339">
        <v>1.4963478126179511E-4</v>
      </c>
      <c r="J22" s="1339">
        <v>1.9758374508317328E-4</v>
      </c>
      <c r="K22" s="1339">
        <v>2.4553270890455145E-4</v>
      </c>
      <c r="L22" s="1339">
        <v>2.934816727259296E-4</v>
      </c>
      <c r="M22" s="1339">
        <v>3.4143063654730785E-4</v>
      </c>
      <c r="N22" s="1339">
        <v>3.8939331574735342E-4</v>
      </c>
      <c r="O22" s="1339">
        <v>4.3734227956873157E-4</v>
      </c>
      <c r="P22" s="1339">
        <v>4.8529124339010972E-4</v>
      </c>
      <c r="Q22" s="1339">
        <v>5.3324020721148791E-4</v>
      </c>
      <c r="R22" s="1339">
        <v>5.8118917103286601E-4</v>
      </c>
    </row>
    <row r="23" spans="1:18" ht="12.75">
      <c r="A23" s="592" t="s">
        <v>2349</v>
      </c>
      <c r="B23" s="5" t="s">
        <v>2349</v>
      </c>
      <c r="C23" s="5" t="s">
        <v>101</v>
      </c>
      <c r="D23" s="5" t="s">
        <v>2369</v>
      </c>
      <c r="E23" s="5" t="s">
        <v>959</v>
      </c>
      <c r="F23" s="5" t="s">
        <v>331</v>
      </c>
      <c r="G23" s="5" t="s">
        <v>2373</v>
      </c>
      <c r="H23" s="1339">
        <v>0.5677072890816347</v>
      </c>
      <c r="I23" s="1339">
        <v>0.70754592234792169</v>
      </c>
      <c r="J23" s="1339">
        <v>0.84738455561420856</v>
      </c>
      <c r="K23" s="1339">
        <v>0.98722318888049543</v>
      </c>
      <c r="L23" s="1339">
        <v>1.1270618221467825</v>
      </c>
      <c r="M23" s="1339">
        <v>1.2669004554130692</v>
      </c>
      <c r="N23" s="1339">
        <v>1.4067390886793563</v>
      </c>
      <c r="O23" s="1339">
        <v>1.5465777219456429</v>
      </c>
      <c r="P23" s="1339">
        <v>1.68641635521193</v>
      </c>
      <c r="Q23" s="1339">
        <v>1.8262549884782171</v>
      </c>
      <c r="R23" s="1339">
        <v>1.9660936217445037</v>
      </c>
    </row>
    <row r="24" spans="1:18" ht="12.75">
      <c r="A24" s="592" t="s">
        <v>2349</v>
      </c>
      <c r="B24" s="5" t="s">
        <v>2349</v>
      </c>
      <c r="C24" s="5" t="s">
        <v>101</v>
      </c>
      <c r="D24" s="5" t="s">
        <v>2369</v>
      </c>
      <c r="E24" s="5" t="s">
        <v>1887</v>
      </c>
      <c r="F24" s="5" t="s">
        <v>331</v>
      </c>
      <c r="G24" s="5" t="s">
        <v>2374</v>
      </c>
      <c r="H24" s="1339">
        <v>2.0871083229682463E-2</v>
      </c>
      <c r="I24" s="1339">
        <v>2.509613739116659E-2</v>
      </c>
      <c r="J24" s="1339">
        <v>3.4640637391166587E-2</v>
      </c>
      <c r="K24" s="1339">
        <v>5.0548137391166585E-2</v>
      </c>
      <c r="L24" s="1339">
        <v>7.2818637391166605E-2</v>
      </c>
      <c r="M24" s="1339">
        <v>0.1014521373911666</v>
      </c>
      <c r="N24" s="1339">
        <v>0.13644863739116658</v>
      </c>
      <c r="O24" s="1339">
        <v>0.17780813739116655</v>
      </c>
      <c r="P24" s="1339">
        <v>0.22487337533404267</v>
      </c>
      <c r="Q24" s="1339">
        <v>0.27961613739116664</v>
      </c>
      <c r="R24" s="1339">
        <v>0.3400646373911666</v>
      </c>
    </row>
    <row r="25" spans="1:18" ht="12.75">
      <c r="A25" s="592" t="s">
        <v>2375</v>
      </c>
      <c r="B25" s="5" t="s">
        <v>2376</v>
      </c>
      <c r="C25" s="5" t="s">
        <v>101</v>
      </c>
      <c r="D25" s="5" t="s">
        <v>2350</v>
      </c>
      <c r="E25" s="5" t="s">
        <v>957</v>
      </c>
      <c r="F25" s="5" t="s">
        <v>331</v>
      </c>
      <c r="G25" s="5" t="s">
        <v>2377</v>
      </c>
      <c r="H25" s="1339">
        <v>1.5234802537928114E-2</v>
      </c>
      <c r="I25" s="1339">
        <v>0.1338024976428728</v>
      </c>
      <c r="J25" s="1339">
        <v>0.25237019277049683</v>
      </c>
      <c r="K25" s="1339">
        <v>0.37093788787544152</v>
      </c>
      <c r="L25" s="1339">
        <v>0.48950558298038616</v>
      </c>
      <c r="M25" s="1339">
        <v>0.60807327808533085</v>
      </c>
      <c r="N25" s="1339">
        <v>0.72664097319027543</v>
      </c>
      <c r="O25" s="1339">
        <v>0.84520866829522023</v>
      </c>
      <c r="P25" s="1339">
        <v>0.96377636340016481</v>
      </c>
      <c r="Q25" s="1339">
        <v>1.0823440585051096</v>
      </c>
      <c r="R25" s="1339">
        <v>1.2009117536100542</v>
      </c>
    </row>
    <row r="26" spans="1:18" ht="12.75">
      <c r="A26" s="592" t="s">
        <v>2375</v>
      </c>
      <c r="B26" s="5" t="s">
        <v>2376</v>
      </c>
      <c r="C26" s="5" t="s">
        <v>101</v>
      </c>
      <c r="D26" s="5" t="s">
        <v>2350</v>
      </c>
      <c r="E26" s="5" t="s">
        <v>2352</v>
      </c>
      <c r="F26" s="5" t="s">
        <v>331</v>
      </c>
      <c r="G26" s="5" t="s">
        <v>2378</v>
      </c>
      <c r="H26" s="1339">
        <v>7.9506497669670235E-3</v>
      </c>
      <c r="I26" s="1339">
        <v>6.9828096509358173E-2</v>
      </c>
      <c r="J26" s="1339">
        <v>0.13170554325174932</v>
      </c>
      <c r="K26" s="1339">
        <v>0.19358298150475425</v>
      </c>
      <c r="L26" s="1339">
        <v>0.25546042824714543</v>
      </c>
      <c r="M26" s="1339">
        <v>0.31733786650015039</v>
      </c>
      <c r="N26" s="1339">
        <v>0.37921531324254149</v>
      </c>
      <c r="O26" s="1339">
        <v>0.44109275149554644</v>
      </c>
      <c r="P26" s="1339">
        <v>0.50297019823793754</v>
      </c>
      <c r="Q26" s="1339">
        <v>0.56484764498032869</v>
      </c>
      <c r="R26" s="1339">
        <v>0.62672508323333376</v>
      </c>
    </row>
    <row r="27" spans="1:18" ht="12.75">
      <c r="A27" s="592" t="s">
        <v>2375</v>
      </c>
      <c r="B27" s="5" t="s">
        <v>2376</v>
      </c>
      <c r="C27" s="5" t="s">
        <v>101</v>
      </c>
      <c r="D27" s="5" t="s">
        <v>2350</v>
      </c>
      <c r="E27" s="5" t="s">
        <v>961</v>
      </c>
      <c r="F27" s="5" t="s">
        <v>331</v>
      </c>
      <c r="G27" s="5" t="s">
        <v>2379</v>
      </c>
      <c r="H27" s="1339">
        <v>4.7942017618290467E-6</v>
      </c>
      <c r="I27" s="1339">
        <v>4.2155551875254966E-5</v>
      </c>
      <c r="J27" s="1339">
        <v>7.9506457104668198E-5</v>
      </c>
      <c r="K27" s="1339">
        <v>1.1685736233408144E-4</v>
      </c>
      <c r="L27" s="1339">
        <v>1.5420826756349463E-4</v>
      </c>
      <c r="M27" s="1339">
        <v>1.9155917279290788E-4</v>
      </c>
      <c r="N27" s="1339">
        <v>2.2891007802232111E-4</v>
      </c>
      <c r="O27" s="1339">
        <v>2.6626098325173431E-4</v>
      </c>
      <c r="P27" s="1339">
        <v>3.0361188848114756E-4</v>
      </c>
      <c r="Q27" s="1339">
        <v>3.4096279371056081E-4</v>
      </c>
      <c r="R27" s="1339">
        <v>3.7831369893997406E-4</v>
      </c>
    </row>
    <row r="28" spans="1:18" ht="12.75">
      <c r="A28" s="592" t="s">
        <v>2375</v>
      </c>
      <c r="B28" s="5" t="s">
        <v>2376</v>
      </c>
      <c r="C28" s="5" t="s">
        <v>101</v>
      </c>
      <c r="D28" s="5" t="s">
        <v>2350</v>
      </c>
      <c r="E28" s="5" t="s">
        <v>959</v>
      </c>
      <c r="F28" s="5" t="s">
        <v>331</v>
      </c>
      <c r="G28" s="5" t="s">
        <v>2380</v>
      </c>
      <c r="H28" s="1339">
        <v>4.6303719300116147E-2</v>
      </c>
      <c r="I28" s="1339">
        <v>0.40667107469285102</v>
      </c>
      <c r="J28" s="1339">
        <v>0.76703843008558581</v>
      </c>
      <c r="K28" s="1339">
        <v>1.127405785478321</v>
      </c>
      <c r="L28" s="1339">
        <v>1.4877731408710557</v>
      </c>
      <c r="M28" s="1339">
        <v>1.8481404962637904</v>
      </c>
      <c r="N28" s="1339">
        <v>2.2085078516565257</v>
      </c>
      <c r="O28" s="1339">
        <v>2.5688752070492602</v>
      </c>
      <c r="P28" s="1339">
        <v>2.9292425624419951</v>
      </c>
      <c r="Q28" s="1339">
        <v>3.2896099178347304</v>
      </c>
      <c r="R28" s="1339">
        <v>3.6499772732274649</v>
      </c>
    </row>
    <row r="29" spans="1:18" ht="12.75">
      <c r="A29" s="592" t="s">
        <v>2375</v>
      </c>
      <c r="B29" s="5" t="s">
        <v>2376</v>
      </c>
      <c r="C29" s="5" t="s">
        <v>101</v>
      </c>
      <c r="D29" s="5" t="s">
        <v>2350</v>
      </c>
      <c r="E29" s="5" t="s">
        <v>1887</v>
      </c>
      <c r="F29" s="5" t="s">
        <v>331</v>
      </c>
      <c r="G29" s="5" t="s">
        <v>2381</v>
      </c>
      <c r="H29" s="1339">
        <v>4.0562613066699501E-3</v>
      </c>
      <c r="I29" s="1339">
        <v>3.5624820423245655E-2</v>
      </c>
      <c r="J29" s="1339">
        <v>6.7193379539821352E-2</v>
      </c>
      <c r="K29" s="1339">
        <v>9.8761938656397069E-2</v>
      </c>
      <c r="L29" s="1339">
        <v>0.13033049777297276</v>
      </c>
      <c r="M29" s="1339">
        <v>0.16189905688954848</v>
      </c>
      <c r="N29" s="1339">
        <v>0.19346761600612417</v>
      </c>
      <c r="O29" s="1339">
        <v>0.22503617512269988</v>
      </c>
      <c r="P29" s="1339">
        <v>0.25660475105084279</v>
      </c>
      <c r="Q29" s="1339">
        <v>0.28817331016741848</v>
      </c>
      <c r="R29" s="1339">
        <v>0.31974186928399417</v>
      </c>
    </row>
    <row r="30" spans="1:18" ht="12.75">
      <c r="A30" s="592" t="s">
        <v>2375</v>
      </c>
      <c r="B30" s="5" t="s">
        <v>2376</v>
      </c>
      <c r="C30" s="5" t="s">
        <v>101</v>
      </c>
      <c r="D30" s="5" t="s">
        <v>2357</v>
      </c>
      <c r="E30" s="5" t="s">
        <v>957</v>
      </c>
      <c r="F30" s="5" t="s">
        <v>331</v>
      </c>
      <c r="G30" s="5" t="s">
        <v>2382</v>
      </c>
      <c r="H30" s="1339">
        <v>1.5995449436695449E-2</v>
      </c>
      <c r="I30" s="1339">
        <v>0.13531721673134262</v>
      </c>
      <c r="J30" s="1339">
        <v>0.25463898402598978</v>
      </c>
      <c r="K30" s="1339">
        <v>0.37396075129793932</v>
      </c>
      <c r="L30" s="1339">
        <v>0.49328251859258643</v>
      </c>
      <c r="M30" s="1339">
        <v>0.61260428588723359</v>
      </c>
      <c r="N30" s="1339">
        <v>0.73192605315918302</v>
      </c>
      <c r="O30" s="1339">
        <v>0.85124782045383007</v>
      </c>
      <c r="P30" s="1339">
        <v>0.97056958774847724</v>
      </c>
      <c r="Q30" s="1339">
        <v>1.0898913550204268</v>
      </c>
      <c r="R30" s="1339">
        <v>1.2092131223150739</v>
      </c>
    </row>
    <row r="31" spans="1:18" ht="12.75">
      <c r="A31" s="592" t="s">
        <v>2375</v>
      </c>
      <c r="B31" s="5" t="s">
        <v>2376</v>
      </c>
      <c r="C31" s="5" t="s">
        <v>101</v>
      </c>
      <c r="D31" s="5" t="s">
        <v>2357</v>
      </c>
      <c r="E31" s="5" t="s">
        <v>2352</v>
      </c>
      <c r="F31" s="5" t="s">
        <v>331</v>
      </c>
      <c r="G31" s="5" t="s">
        <v>2383</v>
      </c>
      <c r="H31" s="1339">
        <v>5.6085630142648085E-3</v>
      </c>
      <c r="I31" s="1339">
        <v>4.7446944909142287E-2</v>
      </c>
      <c r="J31" s="1339">
        <v>8.9285326804019766E-2</v>
      </c>
      <c r="K31" s="1339">
        <v>0.13112370869889725</v>
      </c>
      <c r="L31" s="1339">
        <v>0.17296209059377474</v>
      </c>
      <c r="M31" s="1339">
        <v>0.21480047248865217</v>
      </c>
      <c r="N31" s="1339">
        <v>0.2566388363025312</v>
      </c>
      <c r="O31" s="1339">
        <v>0.29847721819740863</v>
      </c>
      <c r="P31" s="1339">
        <v>0.34031560009228612</v>
      </c>
      <c r="Q31" s="1339">
        <v>0.38215398198716355</v>
      </c>
      <c r="R31" s="1339">
        <v>0.42399236388204103</v>
      </c>
    </row>
    <row r="32" spans="1:18" ht="12.75">
      <c r="A32" s="592" t="s">
        <v>2375</v>
      </c>
      <c r="B32" s="5" t="s">
        <v>2376</v>
      </c>
      <c r="C32" s="5" t="s">
        <v>101</v>
      </c>
      <c r="D32" s="5" t="s">
        <v>2357</v>
      </c>
      <c r="E32" s="5" t="s">
        <v>961</v>
      </c>
      <c r="F32" s="5" t="s">
        <v>331</v>
      </c>
      <c r="G32" s="5" t="s">
        <v>2384</v>
      </c>
      <c r="H32" s="1339">
        <v>5.0378552447249284E-6</v>
      </c>
      <c r="I32" s="1339">
        <v>4.2624107251646526E-5</v>
      </c>
      <c r="J32" s="1339">
        <v>8.0210359258568118E-5</v>
      </c>
      <c r="K32" s="1339">
        <v>1.1779661126548972E-4</v>
      </c>
      <c r="L32" s="1339">
        <v>1.5538286327241129E-4</v>
      </c>
      <c r="M32" s="1339">
        <v>1.9296911527933293E-4</v>
      </c>
      <c r="N32" s="1339">
        <v>2.3056550381592194E-4</v>
      </c>
      <c r="O32" s="1339">
        <v>2.681517558228436E-4</v>
      </c>
      <c r="P32" s="1339">
        <v>3.0573800782976516E-4</v>
      </c>
      <c r="Q32" s="1339">
        <v>3.4332425983668678E-4</v>
      </c>
      <c r="R32" s="1339">
        <v>3.8091051184360833E-4</v>
      </c>
    </row>
    <row r="33" spans="1:18" ht="12.75">
      <c r="A33" s="592" t="s">
        <v>2375</v>
      </c>
      <c r="B33" s="5" t="s">
        <v>2376</v>
      </c>
      <c r="C33" s="5" t="s">
        <v>101</v>
      </c>
      <c r="D33" s="5" t="s">
        <v>2357</v>
      </c>
      <c r="E33" s="5" t="s">
        <v>959</v>
      </c>
      <c r="F33" s="5" t="s">
        <v>331</v>
      </c>
      <c r="G33" s="5" t="s">
        <v>2385</v>
      </c>
      <c r="H33" s="1339">
        <v>3.4391237817168643E-2</v>
      </c>
      <c r="I33" s="1339">
        <v>0.29094067690084852</v>
      </c>
      <c r="J33" s="1339">
        <v>0.54749012657105367</v>
      </c>
      <c r="K33" s="1339">
        <v>0.80403956565473356</v>
      </c>
      <c r="L33" s="1339">
        <v>1.0605890047384137</v>
      </c>
      <c r="M33" s="1339">
        <v>1.3171384438220934</v>
      </c>
      <c r="N33" s="1339">
        <v>1.5736878829057732</v>
      </c>
      <c r="O33" s="1339">
        <v>1.8302373325759784</v>
      </c>
      <c r="P33" s="1339">
        <v>2.0867867716596584</v>
      </c>
      <c r="Q33" s="1339">
        <v>2.3433362107433382</v>
      </c>
      <c r="R33" s="1339">
        <v>2.5998856498270184</v>
      </c>
    </row>
    <row r="34" spans="1:18" ht="12.75">
      <c r="A34" s="592" t="s">
        <v>2375</v>
      </c>
      <c r="B34" s="5" t="s">
        <v>2376</v>
      </c>
      <c r="C34" s="5" t="s">
        <v>101</v>
      </c>
      <c r="D34" s="5" t="s">
        <v>2357</v>
      </c>
      <c r="E34" s="5" t="s">
        <v>1887</v>
      </c>
      <c r="F34" s="5" t="s">
        <v>331</v>
      </c>
      <c r="G34" s="5" t="s">
        <v>2386</v>
      </c>
      <c r="H34" s="1339">
        <v>3.7894254037409234E-3</v>
      </c>
      <c r="I34" s="1339">
        <v>3.2057537874425238E-2</v>
      </c>
      <c r="J34" s="1339">
        <v>6.032563352654062E-2</v>
      </c>
      <c r="K34" s="1339">
        <v>8.8593745997224929E-2</v>
      </c>
      <c r="L34" s="1339">
        <v>0.11686184164934031</v>
      </c>
      <c r="M34" s="1339">
        <v>0.14512995412002463</v>
      </c>
      <c r="N34" s="1339">
        <v>0.17339804977214002</v>
      </c>
      <c r="O34" s="1339">
        <v>0.20166616224282433</v>
      </c>
      <c r="P34" s="1339">
        <v>0.22993425789493968</v>
      </c>
      <c r="Q34" s="1339">
        <v>0.25820237036562399</v>
      </c>
      <c r="R34" s="1339">
        <v>0.2864704660177394</v>
      </c>
    </row>
    <row r="35" spans="1:18" ht="12.75">
      <c r="A35" s="592" t="s">
        <v>2375</v>
      </c>
      <c r="B35" s="5" t="s">
        <v>2376</v>
      </c>
      <c r="C35" s="5" t="s">
        <v>101</v>
      </c>
      <c r="D35" s="5" t="s">
        <v>2363</v>
      </c>
      <c r="E35" s="5" t="s">
        <v>957</v>
      </c>
      <c r="F35" s="5" t="s">
        <v>331</v>
      </c>
      <c r="G35" s="5" t="s">
        <v>2387</v>
      </c>
      <c r="H35" s="1339">
        <v>1.6851922738908443E-2</v>
      </c>
      <c r="I35" s="1339">
        <v>0.13705297507257758</v>
      </c>
      <c r="J35" s="1339">
        <v>0.2572540274062467</v>
      </c>
      <c r="K35" s="1339">
        <v>0.37745507973991577</v>
      </c>
      <c r="L35" s="1339">
        <v>0.49765613207358489</v>
      </c>
      <c r="M35" s="1339">
        <v>0.6178571844072539</v>
      </c>
      <c r="N35" s="1339">
        <v>0.73805823674092308</v>
      </c>
      <c r="O35" s="1339">
        <v>0.85825928907459226</v>
      </c>
      <c r="P35" s="1339">
        <v>0.97846034140826144</v>
      </c>
      <c r="Q35" s="1339">
        <v>1.0986613937419305</v>
      </c>
      <c r="R35" s="1339">
        <v>1.2188624460755995</v>
      </c>
    </row>
    <row r="36" spans="1:18" ht="12.75">
      <c r="A36" s="592" t="s">
        <v>2375</v>
      </c>
      <c r="B36" s="5" t="s">
        <v>2376</v>
      </c>
      <c r="C36" s="5" t="s">
        <v>101</v>
      </c>
      <c r="D36" s="5" t="s">
        <v>2363</v>
      </c>
      <c r="E36" s="5" t="s">
        <v>2352</v>
      </c>
      <c r="F36" s="5" t="s">
        <v>331</v>
      </c>
      <c r="G36" s="5" t="s">
        <v>2388</v>
      </c>
      <c r="H36" s="1339">
        <v>3.0196294417786426E-3</v>
      </c>
      <c r="I36" s="1339">
        <v>2.4557965495483072E-2</v>
      </c>
      <c r="J36" s="1339">
        <v>4.6096319996319239E-2</v>
      </c>
      <c r="K36" s="1339">
        <v>6.7634656050023653E-2</v>
      </c>
      <c r="L36" s="1339">
        <v>8.9173010550859827E-2</v>
      </c>
      <c r="M36" s="1339">
        <v>0.11071134660456426</v>
      </c>
      <c r="N36" s="1339">
        <v>0.13224970110540041</v>
      </c>
      <c r="O36" s="1339">
        <v>0.15378803715910486</v>
      </c>
      <c r="P36" s="1339">
        <v>0.17532639165994102</v>
      </c>
      <c r="Q36" s="1339">
        <v>0.19686472771364544</v>
      </c>
      <c r="R36" s="1339">
        <v>0.21840308221448163</v>
      </c>
    </row>
    <row r="37" spans="1:18" ht="12.75">
      <c r="A37" s="592" t="s">
        <v>2375</v>
      </c>
      <c r="B37" s="5" t="s">
        <v>2376</v>
      </c>
      <c r="C37" s="5" t="s">
        <v>101</v>
      </c>
      <c r="D37" s="5" t="s">
        <v>2363</v>
      </c>
      <c r="E37" s="5" t="s">
        <v>961</v>
      </c>
      <c r="F37" s="5" t="s">
        <v>331</v>
      </c>
      <c r="G37" s="5" t="s">
        <v>2389</v>
      </c>
      <c r="H37" s="1339">
        <v>5.3105776613693519E-6</v>
      </c>
      <c r="I37" s="1339">
        <v>4.3174996386932831E-5</v>
      </c>
      <c r="J37" s="1339">
        <v>8.1039415112496319E-5</v>
      </c>
      <c r="K37" s="1339">
        <v>1.1889321268273705E-4</v>
      </c>
      <c r="L37" s="1339">
        <v>1.5675763140830053E-4</v>
      </c>
      <c r="M37" s="1339">
        <v>1.9462205013386397E-4</v>
      </c>
      <c r="N37" s="1339">
        <v>2.3248646885942748E-4</v>
      </c>
      <c r="O37" s="1339">
        <v>2.70350887584991E-4</v>
      </c>
      <c r="P37" s="1339">
        <v>3.0821530631055448E-4</v>
      </c>
      <c r="Q37" s="1339">
        <v>3.460797250361179E-4</v>
      </c>
      <c r="R37" s="1339">
        <v>3.8394414376168143E-4</v>
      </c>
    </row>
    <row r="38" spans="1:18" ht="12.75">
      <c r="A38" s="592" t="s">
        <v>2375</v>
      </c>
      <c r="B38" s="5" t="s">
        <v>2376</v>
      </c>
      <c r="C38" s="5" t="s">
        <v>101</v>
      </c>
      <c r="D38" s="5" t="s">
        <v>2363</v>
      </c>
      <c r="E38" s="5" t="s">
        <v>959</v>
      </c>
      <c r="F38" s="5" t="s">
        <v>331</v>
      </c>
      <c r="G38" s="5" t="s">
        <v>2390</v>
      </c>
      <c r="H38" s="1339">
        <v>3.2898035805865013E-2</v>
      </c>
      <c r="I38" s="1339">
        <v>0.26755247478007294</v>
      </c>
      <c r="J38" s="1339">
        <v>0.50220692517524701</v>
      </c>
      <c r="K38" s="1339">
        <v>0.73686136414945502</v>
      </c>
      <c r="L38" s="1339">
        <v>0.97151581454462888</v>
      </c>
      <c r="M38" s="1339">
        <v>1.2061702535188368</v>
      </c>
      <c r="N38" s="1339">
        <v>1.440824692493045</v>
      </c>
      <c r="O38" s="1339">
        <v>1.6754791428882188</v>
      </c>
      <c r="P38" s="1339">
        <v>1.9101335818624265</v>
      </c>
      <c r="Q38" s="1339">
        <v>2.1447880322576007</v>
      </c>
      <c r="R38" s="1339">
        <v>2.3794424712318083</v>
      </c>
    </row>
    <row r="39" spans="1:18" ht="12.75">
      <c r="A39" s="592" t="s">
        <v>2375</v>
      </c>
      <c r="B39" s="5" t="s">
        <v>2376</v>
      </c>
      <c r="C39" s="5" t="s">
        <v>101</v>
      </c>
      <c r="D39" s="5" t="s">
        <v>2363</v>
      </c>
      <c r="E39" s="5" t="s">
        <v>1887</v>
      </c>
      <c r="F39" s="5" t="s">
        <v>331</v>
      </c>
      <c r="G39" s="5" t="s">
        <v>2391</v>
      </c>
      <c r="H39" s="1339">
        <v>2.5016489882922943E-3</v>
      </c>
      <c r="I39" s="1339">
        <v>2.0345287393026892E-2</v>
      </c>
      <c r="J39" s="1339">
        <v>3.8188942643428869E-2</v>
      </c>
      <c r="K39" s="1339">
        <v>5.6032597893830839E-2</v>
      </c>
      <c r="L39" s="1339">
        <v>7.3876253144232809E-2</v>
      </c>
      <c r="M39" s="1339">
        <v>9.17199083946348E-2</v>
      </c>
      <c r="N39" s="1339">
        <v>0.10956354679936937</v>
      </c>
      <c r="O39" s="1339">
        <v>0.12740720204977135</v>
      </c>
      <c r="P39" s="1339">
        <v>0.14525085730017334</v>
      </c>
      <c r="Q39" s="1339">
        <v>0.16309451255057533</v>
      </c>
      <c r="R39" s="1339">
        <v>0.1809381678009773</v>
      </c>
    </row>
    <row r="40" spans="1:18" ht="12.75">
      <c r="A40" s="592" t="s">
        <v>2375</v>
      </c>
      <c r="B40" s="5" t="s">
        <v>2376</v>
      </c>
      <c r="C40" s="5" t="s">
        <v>101</v>
      </c>
      <c r="D40" s="5" t="s">
        <v>2392</v>
      </c>
      <c r="E40" s="5" t="s">
        <v>957</v>
      </c>
      <c r="F40" s="5" t="s">
        <v>331</v>
      </c>
      <c r="G40" s="5" t="s">
        <v>2393</v>
      </c>
      <c r="H40" s="1339">
        <v>1.0841624391622871E-2</v>
      </c>
      <c r="I40" s="1339">
        <v>8.6389240673039727E-2</v>
      </c>
      <c r="J40" s="1339">
        <v>0.1619368469627562</v>
      </c>
      <c r="K40" s="1339">
        <v>0.23748446324417305</v>
      </c>
      <c r="L40" s="1339">
        <v>0.31303206953388957</v>
      </c>
      <c r="M40" s="1339">
        <v>0.38857968581530633</v>
      </c>
      <c r="N40" s="1339">
        <v>0.46412729210502279</v>
      </c>
      <c r="O40" s="1339">
        <v>0.53967490838643961</v>
      </c>
      <c r="P40" s="1339">
        <v>0.61522251467615618</v>
      </c>
      <c r="Q40" s="1339">
        <v>0.69077013095757311</v>
      </c>
      <c r="R40" s="1339">
        <v>0.76631773724728935</v>
      </c>
    </row>
    <row r="41" spans="1:18" ht="12.75">
      <c r="A41" s="592" t="s">
        <v>2375</v>
      </c>
      <c r="B41" s="5" t="s">
        <v>2376</v>
      </c>
      <c r="C41" s="5" t="s">
        <v>101</v>
      </c>
      <c r="D41" s="5" t="s">
        <v>2392</v>
      </c>
      <c r="E41" s="5" t="s">
        <v>2352</v>
      </c>
      <c r="F41" s="5" t="s">
        <v>331</v>
      </c>
      <c r="G41" s="5" t="s">
        <v>2394</v>
      </c>
      <c r="H41" s="1339">
        <v>1.9488135803584232E-3</v>
      </c>
      <c r="I41" s="1339">
        <v>1.5528752064942241E-2</v>
      </c>
      <c r="J41" s="1339">
        <v>2.9108671629005857E-2</v>
      </c>
      <c r="K41" s="1339">
        <v>4.2688591193069475E-2</v>
      </c>
      <c r="L41" s="1339">
        <v>5.6268529677653292E-2</v>
      </c>
      <c r="M41" s="1339">
        <v>6.9848449241716931E-2</v>
      </c>
      <c r="N41" s="1339">
        <v>8.3428387726300735E-2</v>
      </c>
      <c r="O41" s="1339">
        <v>9.700830729036436E-2</v>
      </c>
      <c r="P41" s="1339">
        <v>0.11058822685442796</v>
      </c>
      <c r="Q41" s="1339">
        <v>0.12416816533901179</v>
      </c>
      <c r="R41" s="1339">
        <v>0.13774808490307541</v>
      </c>
    </row>
    <row r="42" spans="1:18" ht="12.75">
      <c r="A42" s="592" t="s">
        <v>2375</v>
      </c>
      <c r="B42" s="5" t="s">
        <v>2376</v>
      </c>
      <c r="C42" s="5" t="s">
        <v>101</v>
      </c>
      <c r="D42" s="5" t="s">
        <v>2392</v>
      </c>
      <c r="E42" s="5" t="s">
        <v>961</v>
      </c>
      <c r="F42" s="5" t="s">
        <v>331</v>
      </c>
      <c r="G42" s="5" t="s">
        <v>2395</v>
      </c>
      <c r="H42" s="1339">
        <v>5.5523595006678537E-6</v>
      </c>
      <c r="I42" s="1339">
        <v>4.4264895399288421E-5</v>
      </c>
      <c r="J42" s="1339">
        <v>8.2977431297908997E-5</v>
      </c>
      <c r="K42" s="1339">
        <v>1.2169902487923866E-4</v>
      </c>
      <c r="L42" s="1339">
        <v>1.6041156077785921E-4</v>
      </c>
      <c r="M42" s="1339">
        <v>1.991240966764798E-4</v>
      </c>
      <c r="N42" s="1339">
        <v>2.3783663257510035E-4</v>
      </c>
      <c r="O42" s="1339">
        <v>2.7654916847372088E-4</v>
      </c>
      <c r="P42" s="1339">
        <v>3.1526170437234154E-4</v>
      </c>
      <c r="Q42" s="1339">
        <v>3.5397424027096204E-4</v>
      </c>
      <c r="R42" s="1339">
        <v>3.9268677616958271E-4</v>
      </c>
    </row>
    <row r="43" spans="1:18" ht="12.75">
      <c r="A43" s="592" t="s">
        <v>2375</v>
      </c>
      <c r="B43" s="5" t="s">
        <v>2376</v>
      </c>
      <c r="C43" s="5" t="s">
        <v>101</v>
      </c>
      <c r="D43" s="5" t="s">
        <v>2392</v>
      </c>
      <c r="E43" s="5" t="s">
        <v>959</v>
      </c>
      <c r="F43" s="5" t="s">
        <v>331</v>
      </c>
      <c r="G43" s="5" t="s">
        <v>2396</v>
      </c>
      <c r="H43" s="1339">
        <v>2.3943324489555697E-2</v>
      </c>
      <c r="I43" s="1339">
        <v>0.19078739024304189</v>
      </c>
      <c r="J43" s="1339">
        <v>0.35763146708208832</v>
      </c>
      <c r="K43" s="1339">
        <v>0.52447553283557458</v>
      </c>
      <c r="L43" s="1339">
        <v>0.69131960967462092</v>
      </c>
      <c r="M43" s="1339">
        <v>0.8581636754281069</v>
      </c>
      <c r="N43" s="1339">
        <v>1.0250077522671535</v>
      </c>
      <c r="O43" s="1339">
        <v>1.1918518180206397</v>
      </c>
      <c r="P43" s="1339">
        <v>1.3586958948596859</v>
      </c>
      <c r="Q43" s="1339">
        <v>1.5255399606131721</v>
      </c>
      <c r="R43" s="1339">
        <v>1.6923840374522183</v>
      </c>
    </row>
    <row r="44" spans="1:18" ht="12.75">
      <c r="A44" s="592" t="s">
        <v>2375</v>
      </c>
      <c r="B44" s="5" t="s">
        <v>2376</v>
      </c>
      <c r="C44" s="5" t="s">
        <v>101</v>
      </c>
      <c r="D44" s="5" t="s">
        <v>2392</v>
      </c>
      <c r="E44" s="5" t="s">
        <v>1887</v>
      </c>
      <c r="F44" s="5" t="s">
        <v>331</v>
      </c>
      <c r="G44" s="5" t="s">
        <v>2397</v>
      </c>
      <c r="H44" s="1339">
        <v>2.5165854306015345E-3</v>
      </c>
      <c r="I44" s="1339">
        <v>2.0052848170953947E-2</v>
      </c>
      <c r="J44" s="1339">
        <v>3.7589110911306352E-2</v>
      </c>
      <c r="K44" s="1339">
        <v>5.5125373651658767E-2</v>
      </c>
      <c r="L44" s="1339">
        <v>7.2661636392011189E-2</v>
      </c>
      <c r="M44" s="1339">
        <v>9.019789913236359E-2</v>
      </c>
      <c r="N44" s="1339">
        <v>0.10773416187271601</v>
      </c>
      <c r="O44" s="1339">
        <v>0.12527042461306842</v>
      </c>
      <c r="P44" s="1339">
        <v>0.14280670417146879</v>
      </c>
      <c r="Q44" s="1339">
        <v>0.16034296691182123</v>
      </c>
      <c r="R44" s="1339">
        <v>0.17787922965217362</v>
      </c>
    </row>
    <row r="45" spans="1:18" ht="12.75">
      <c r="A45" s="592" t="s">
        <v>2375</v>
      </c>
      <c r="B45" s="5" t="s">
        <v>2376</v>
      </c>
      <c r="C45" s="5" t="s">
        <v>101</v>
      </c>
      <c r="D45" s="5" t="s">
        <v>2398</v>
      </c>
      <c r="E45" s="5" t="s">
        <v>957</v>
      </c>
      <c r="F45" s="5" t="s">
        <v>331</v>
      </c>
      <c r="G45" s="5" t="s">
        <v>2399</v>
      </c>
      <c r="H45" s="1339">
        <v>6.2371581041666402E-3</v>
      </c>
      <c r="I45" s="1339">
        <v>4.8671015055433448E-2</v>
      </c>
      <c r="J45" s="1339">
        <v>9.1104872006700227E-2</v>
      </c>
      <c r="K45" s="1339">
        <v>0.13353872895796703</v>
      </c>
      <c r="L45" s="1339">
        <v>0.17597258590923381</v>
      </c>
      <c r="M45" s="1339">
        <v>0.21840641913000217</v>
      </c>
      <c r="N45" s="1339">
        <v>0.26084027608126897</v>
      </c>
      <c r="O45" s="1339">
        <v>0.30327413303253575</v>
      </c>
      <c r="P45" s="1339">
        <v>0.34570798998380259</v>
      </c>
      <c r="Q45" s="1339">
        <v>0.38814184693506937</v>
      </c>
      <c r="R45" s="1339">
        <v>0.4305757038863362</v>
      </c>
    </row>
    <row r="46" spans="1:18" ht="12.75">
      <c r="A46" s="592" t="s">
        <v>2375</v>
      </c>
      <c r="B46" s="5" t="s">
        <v>2376</v>
      </c>
      <c r="C46" s="5" t="s">
        <v>101</v>
      </c>
      <c r="D46" s="5" t="s">
        <v>2398</v>
      </c>
      <c r="E46" s="5" t="s">
        <v>2352</v>
      </c>
      <c r="F46" s="5" t="s">
        <v>331</v>
      </c>
      <c r="G46" s="5" t="s">
        <v>2400</v>
      </c>
      <c r="H46" s="1339">
        <v>1.0661925547760462E-3</v>
      </c>
      <c r="I46" s="1339">
        <v>8.3198794440253049E-3</v>
      </c>
      <c r="J46" s="1339">
        <v>1.5573566333274563E-2</v>
      </c>
      <c r="K46" s="1339">
        <v>2.2827253222523821E-2</v>
      </c>
      <c r="L46" s="1339">
        <v>3.0080919990756363E-2</v>
      </c>
      <c r="M46" s="1339">
        <v>3.7334606880005623E-2</v>
      </c>
      <c r="N46" s="1339">
        <v>4.4588293769254876E-2</v>
      </c>
      <c r="O46" s="1339">
        <v>5.1841980658504143E-2</v>
      </c>
      <c r="P46" s="1339">
        <v>5.9095667547753403E-2</v>
      </c>
      <c r="Q46" s="1339">
        <v>6.6349354437002669E-2</v>
      </c>
      <c r="R46" s="1339">
        <v>7.3603041326251908E-2</v>
      </c>
    </row>
    <row r="47" spans="1:18" ht="12.75">
      <c r="A47" s="592" t="s">
        <v>2375</v>
      </c>
      <c r="B47" s="5" t="s">
        <v>2376</v>
      </c>
      <c r="C47" s="5" t="s">
        <v>101</v>
      </c>
      <c r="D47" s="5" t="s">
        <v>2398</v>
      </c>
      <c r="E47" s="5" t="s">
        <v>961</v>
      </c>
      <c r="F47" s="5" t="s">
        <v>331</v>
      </c>
      <c r="G47" s="5" t="s">
        <v>2401</v>
      </c>
      <c r="H47" s="1339">
        <v>5.698464466725434E-6</v>
      </c>
      <c r="I47" s="1339">
        <v>4.4502293930617681E-5</v>
      </c>
      <c r="J47" s="1339">
        <v>8.3296432128410051E-5</v>
      </c>
      <c r="K47" s="1339">
        <v>1.2209057032620243E-4</v>
      </c>
      <c r="L47" s="1339">
        <v>1.6088470852399479E-4</v>
      </c>
      <c r="M47" s="1339">
        <v>1.9968853798788704E-4</v>
      </c>
      <c r="N47" s="1339">
        <v>2.3848267618567937E-4</v>
      </c>
      <c r="O47" s="1339">
        <v>2.7727681438347176E-4</v>
      </c>
      <c r="P47" s="1339">
        <v>3.1607095258126414E-4</v>
      </c>
      <c r="Q47" s="1339">
        <v>3.5486509077905658E-4</v>
      </c>
      <c r="R47" s="1339">
        <v>3.9366892024294875E-4</v>
      </c>
    </row>
    <row r="48" spans="1:18" ht="12.75">
      <c r="A48" s="592" t="s">
        <v>2375</v>
      </c>
      <c r="B48" s="5" t="s">
        <v>2376</v>
      </c>
      <c r="C48" s="5" t="s">
        <v>101</v>
      </c>
      <c r="D48" s="5" t="s">
        <v>2398</v>
      </c>
      <c r="E48" s="5" t="s">
        <v>959</v>
      </c>
      <c r="F48" s="5" t="s">
        <v>331</v>
      </c>
      <c r="G48" s="5" t="s">
        <v>2402</v>
      </c>
      <c r="H48" s="1339">
        <v>1.7388024146631473E-2</v>
      </c>
      <c r="I48" s="1339">
        <v>0.13568565235708865</v>
      </c>
      <c r="J48" s="1339">
        <v>0.25398329219523569</v>
      </c>
      <c r="K48" s="1339">
        <v>0.37228092040569283</v>
      </c>
      <c r="L48" s="1339">
        <v>0.49057856024383983</v>
      </c>
      <c r="M48" s="1339">
        <v>0.60887618845429703</v>
      </c>
      <c r="N48" s="1339">
        <v>0.72717382829244404</v>
      </c>
      <c r="O48" s="1339">
        <v>0.84547145650290112</v>
      </c>
      <c r="P48" s="1339">
        <v>0.96376909634104813</v>
      </c>
      <c r="Q48" s="1339">
        <v>1.0820667245515054</v>
      </c>
      <c r="R48" s="1339">
        <v>1.2003643643896522</v>
      </c>
    </row>
    <row r="49" spans="1:18" ht="12.75">
      <c r="A49" s="592" t="s">
        <v>2375</v>
      </c>
      <c r="B49" s="5" t="s">
        <v>2376</v>
      </c>
      <c r="C49" s="5" t="s">
        <v>101</v>
      </c>
      <c r="D49" s="5" t="s">
        <v>2398</v>
      </c>
      <c r="E49" s="5" t="s">
        <v>1887</v>
      </c>
      <c r="F49" s="5" t="s">
        <v>331</v>
      </c>
      <c r="G49" s="5" t="s">
        <v>2403</v>
      </c>
      <c r="H49" s="1339">
        <v>1.0862720474997258E-3</v>
      </c>
      <c r="I49" s="1339">
        <v>8.4765859396840598E-3</v>
      </c>
      <c r="J49" s="1339">
        <v>1.586689983186839E-2</v>
      </c>
      <c r="K49" s="1339">
        <v>2.3257213724052726E-2</v>
      </c>
      <c r="L49" s="1339">
        <v>3.0647527616237062E-2</v>
      </c>
      <c r="M49" s="1339">
        <v>3.8037841508421391E-2</v>
      </c>
      <c r="N49" s="1339">
        <v>4.542815540060572E-2</v>
      </c>
      <c r="O49" s="1339">
        <v>5.2818469292790056E-2</v>
      </c>
      <c r="P49" s="1339">
        <v>6.0208783184974392E-2</v>
      </c>
      <c r="Q49" s="1339">
        <v>6.7599097077158721E-2</v>
      </c>
      <c r="R49" s="1339">
        <v>7.4989410969343057E-2</v>
      </c>
    </row>
    <row r="50" spans="1:18" ht="12.75">
      <c r="A50" s="592" t="s">
        <v>2375</v>
      </c>
      <c r="B50" s="5" t="s">
        <v>2376</v>
      </c>
      <c r="C50" s="5" t="s">
        <v>101</v>
      </c>
      <c r="D50" s="5" t="s">
        <v>2404</v>
      </c>
      <c r="E50" s="5" t="s">
        <v>957</v>
      </c>
      <c r="F50" s="5" t="s">
        <v>331</v>
      </c>
      <c r="G50" s="5" t="s">
        <v>2405</v>
      </c>
      <c r="H50" s="1339">
        <v>6.3591803698711128E-3</v>
      </c>
      <c r="I50" s="1339">
        <v>4.878335128093874E-2</v>
      </c>
      <c r="J50" s="1339">
        <v>9.1207522192006382E-2</v>
      </c>
      <c r="K50" s="1339">
        <v>0.13363169310307402</v>
      </c>
      <c r="L50" s="1339">
        <v>0.17605586401414164</v>
      </c>
      <c r="M50" s="1339">
        <v>0.21848003492520926</v>
      </c>
      <c r="N50" s="1339">
        <v>0.26090420583627694</v>
      </c>
      <c r="O50" s="1339">
        <v>0.30332837674734459</v>
      </c>
      <c r="P50" s="1339">
        <v>0.34575254765841218</v>
      </c>
      <c r="Q50" s="1339">
        <v>0.38817671856947977</v>
      </c>
      <c r="R50" s="1339">
        <v>0.43060088948054737</v>
      </c>
    </row>
    <row r="51" spans="1:18" ht="12.75">
      <c r="A51" s="592" t="s">
        <v>2375</v>
      </c>
      <c r="B51" s="5" t="s">
        <v>2376</v>
      </c>
      <c r="C51" s="5" t="s">
        <v>101</v>
      </c>
      <c r="D51" s="5" t="s">
        <v>2404</v>
      </c>
      <c r="E51" s="5" t="s">
        <v>2352</v>
      </c>
      <c r="F51" s="5" t="s">
        <v>331</v>
      </c>
      <c r="G51" s="5" t="s">
        <v>2406</v>
      </c>
      <c r="H51" s="1339">
        <v>7.3979065511061586E-4</v>
      </c>
      <c r="I51" s="1339">
        <v>5.6752407670543608E-3</v>
      </c>
      <c r="J51" s="1339">
        <v>1.0610690878998102E-2</v>
      </c>
      <c r="K51" s="1339">
        <v>1.5546120765925306E-2</v>
      </c>
      <c r="L51" s="1339">
        <v>2.0481570877869046E-2</v>
      </c>
      <c r="M51" s="1339">
        <v>2.5417020989812793E-2</v>
      </c>
      <c r="N51" s="1339">
        <v>3.0352450876739996E-2</v>
      </c>
      <c r="O51" s="1339">
        <v>3.5287900988683736E-2</v>
      </c>
      <c r="P51" s="1339">
        <v>4.0223330875610946E-2</v>
      </c>
      <c r="Q51" s="1339">
        <v>4.5158780987554686E-2</v>
      </c>
      <c r="R51" s="1339">
        <v>5.0094231099498433E-2</v>
      </c>
    </row>
    <row r="52" spans="1:18" ht="12.75">
      <c r="A52" s="592" t="s">
        <v>2375</v>
      </c>
      <c r="B52" s="5" t="s">
        <v>2376</v>
      </c>
      <c r="C52" s="5" t="s">
        <v>101</v>
      </c>
      <c r="D52" s="5" t="s">
        <v>2404</v>
      </c>
      <c r="E52" s="5" t="s">
        <v>961</v>
      </c>
      <c r="F52" s="5" t="s">
        <v>331</v>
      </c>
      <c r="G52" s="5" t="s">
        <v>2407</v>
      </c>
      <c r="H52" s="1339">
        <v>5.9111940039485403E-6</v>
      </c>
      <c r="I52" s="1339">
        <v>4.531915403027215E-5</v>
      </c>
      <c r="J52" s="1339">
        <v>8.4727114056595755E-5</v>
      </c>
      <c r="K52" s="1339">
        <v>1.2413507408291934E-4</v>
      </c>
      <c r="L52" s="1339">
        <v>1.6354303410924298E-4</v>
      </c>
      <c r="M52" s="1339">
        <v>2.0295099413556657E-4</v>
      </c>
      <c r="N52" s="1339">
        <v>2.423589541618902E-4</v>
      </c>
      <c r="O52" s="1339">
        <v>2.8176691418821376E-4</v>
      </c>
      <c r="P52" s="1339">
        <v>3.2117487421453737E-4</v>
      </c>
      <c r="Q52" s="1339">
        <v>3.6058283424086104E-4</v>
      </c>
      <c r="R52" s="1339">
        <v>4.0000310925469282E-4</v>
      </c>
    </row>
    <row r="53" spans="1:18" ht="12.75">
      <c r="A53" s="592" t="s">
        <v>2375</v>
      </c>
      <c r="B53" s="5" t="s">
        <v>2376</v>
      </c>
      <c r="C53" s="5" t="s">
        <v>101</v>
      </c>
      <c r="D53" s="5" t="s">
        <v>2404</v>
      </c>
      <c r="E53" s="5" t="s">
        <v>959</v>
      </c>
      <c r="F53" s="5" t="s">
        <v>331</v>
      </c>
      <c r="G53" s="5" t="s">
        <v>2408</v>
      </c>
      <c r="H53" s="1339">
        <v>1.8033149556391046E-2</v>
      </c>
      <c r="I53" s="1339">
        <v>0.13833818319457378</v>
      </c>
      <c r="J53" s="1339">
        <v>0.2586432052457639</v>
      </c>
      <c r="K53" s="1339">
        <v>0.37894822729695388</v>
      </c>
      <c r="L53" s="1339">
        <v>0.49925326093513661</v>
      </c>
      <c r="M53" s="1339">
        <v>0.61955828298632676</v>
      </c>
      <c r="N53" s="1339">
        <v>0.73986330503751674</v>
      </c>
      <c r="O53" s="1339">
        <v>0.86016833867569942</v>
      </c>
      <c r="P53" s="1339">
        <v>0.98047336072688962</v>
      </c>
      <c r="Q53" s="1339">
        <v>1.1007783827780797</v>
      </c>
      <c r="R53" s="1339">
        <v>1.2210834164162623</v>
      </c>
    </row>
    <row r="54" spans="1:18" ht="12.75">
      <c r="A54" s="592" t="s">
        <v>2375</v>
      </c>
      <c r="B54" s="5" t="s">
        <v>2376</v>
      </c>
      <c r="C54" s="5" t="s">
        <v>101</v>
      </c>
      <c r="D54" s="5" t="s">
        <v>2404</v>
      </c>
      <c r="E54" s="5" t="s">
        <v>1887</v>
      </c>
      <c r="F54" s="5" t="s">
        <v>331</v>
      </c>
      <c r="G54" s="5" t="s">
        <v>2409</v>
      </c>
      <c r="H54" s="1339">
        <v>1.1230045149893072E-3</v>
      </c>
      <c r="I54" s="1339">
        <v>8.6148897151833576E-3</v>
      </c>
      <c r="J54" s="1339">
        <v>1.6106791724557531E-2</v>
      </c>
      <c r="K54" s="1339">
        <v>2.3598676924751583E-2</v>
      </c>
      <c r="L54" s="1339">
        <v>3.1090578934125753E-2</v>
      </c>
      <c r="M54" s="1339">
        <v>3.8582464134319802E-2</v>
      </c>
      <c r="N54" s="1339">
        <v>4.6074366143693979E-2</v>
      </c>
      <c r="O54" s="1339">
        <v>5.3566251343888031E-2</v>
      </c>
      <c r="P54" s="1339">
        <v>6.1058136544082077E-2</v>
      </c>
      <c r="Q54" s="1339">
        <v>6.8550038553456247E-2</v>
      </c>
      <c r="R54" s="1339">
        <v>7.6041923753650292E-2</v>
      </c>
    </row>
    <row r="55" spans="1:18" ht="12.75">
      <c r="A55" s="592" t="s">
        <v>2375</v>
      </c>
      <c r="B55" s="5" t="s">
        <v>2376</v>
      </c>
      <c r="C55" s="5" t="s">
        <v>101</v>
      </c>
      <c r="D55" s="5" t="s">
        <v>2410</v>
      </c>
      <c r="E55" s="5" t="s">
        <v>957</v>
      </c>
      <c r="F55" s="5" t="s">
        <v>331</v>
      </c>
      <c r="G55" s="5" t="s">
        <v>2411</v>
      </c>
      <c r="H55" s="1339">
        <v>5.8717292067441279E-3</v>
      </c>
      <c r="I55" s="1339">
        <v>4.4066619873601429E-2</v>
      </c>
      <c r="J55" s="1339">
        <v>8.2261534170003453E-2</v>
      </c>
      <c r="K55" s="1339">
        <v>0.12045642483686077</v>
      </c>
      <c r="L55" s="1339">
        <v>0.15865131550371805</v>
      </c>
      <c r="M55" s="1339">
        <v>0.19684622980012012</v>
      </c>
      <c r="N55" s="1339">
        <v>0.23504112046697739</v>
      </c>
      <c r="O55" s="1339">
        <v>0.27323601113383472</v>
      </c>
      <c r="P55" s="1339">
        <v>0.31143092543023676</v>
      </c>
      <c r="Q55" s="1339">
        <v>0.34962581609709398</v>
      </c>
      <c r="R55" s="1339">
        <v>0.38782070676395136</v>
      </c>
    </row>
    <row r="56" spans="1:18" ht="12.75">
      <c r="A56" s="592" t="s">
        <v>2375</v>
      </c>
      <c r="B56" s="5" t="s">
        <v>2376</v>
      </c>
      <c r="C56" s="5" t="s">
        <v>101</v>
      </c>
      <c r="D56" s="5" t="s">
        <v>2410</v>
      </c>
      <c r="E56" s="5" t="s">
        <v>2352</v>
      </c>
      <c r="F56" s="5" t="s">
        <v>331</v>
      </c>
      <c r="G56" s="5" t="s">
        <v>2412</v>
      </c>
      <c r="H56" s="1339">
        <v>7.2651821918077726E-4</v>
      </c>
      <c r="I56" s="1339">
        <v>5.4523941146485989E-3</v>
      </c>
      <c r="J56" s="1339">
        <v>1.0178290521641526E-2</v>
      </c>
      <c r="K56" s="1339">
        <v>1.4904166417109349E-2</v>
      </c>
      <c r="L56" s="1339">
        <v>1.9630042312577173E-2</v>
      </c>
      <c r="M56" s="1339">
        <v>2.4355938719570095E-2</v>
      </c>
      <c r="N56" s="1339">
        <v>2.9081814615037917E-2</v>
      </c>
      <c r="O56" s="1339">
        <v>3.380771102203084E-2</v>
      </c>
      <c r="P56" s="1339">
        <v>3.8533586917498669E-2</v>
      </c>
      <c r="Q56" s="1339">
        <v>4.3259483324491595E-2</v>
      </c>
      <c r="R56" s="1339">
        <v>4.7985359219959417E-2</v>
      </c>
    </row>
    <row r="57" spans="1:18" ht="12.75">
      <c r="A57" s="592" t="s">
        <v>2375</v>
      </c>
      <c r="B57" s="5" t="s">
        <v>2376</v>
      </c>
      <c r="C57" s="5" t="s">
        <v>101</v>
      </c>
      <c r="D57" s="5" t="s">
        <v>2410</v>
      </c>
      <c r="E57" s="5" t="s">
        <v>961</v>
      </c>
      <c r="F57" s="5" t="s">
        <v>331</v>
      </c>
      <c r="G57" s="5" t="s">
        <v>2413</v>
      </c>
      <c r="H57" s="1339">
        <v>5.7529003518964435E-6</v>
      </c>
      <c r="I57" s="1339">
        <v>4.317836198181617E-5</v>
      </c>
      <c r="J57" s="1339">
        <v>8.0603823611735887E-5</v>
      </c>
      <c r="K57" s="1339">
        <v>1.180292852416556E-4</v>
      </c>
      <c r="L57" s="1339">
        <v>1.5545474687157532E-4</v>
      </c>
      <c r="M57" s="1339">
        <v>1.9288020850149505E-4</v>
      </c>
      <c r="N57" s="1339">
        <v>2.3030567013141475E-4</v>
      </c>
      <c r="O57" s="1339">
        <v>2.6773113176133448E-4</v>
      </c>
      <c r="P57" s="1339">
        <v>3.0515659339125421E-4</v>
      </c>
      <c r="Q57" s="1339">
        <v>3.4258205502117389E-4</v>
      </c>
      <c r="R57" s="1339">
        <v>3.8000751665109362E-4</v>
      </c>
    </row>
    <row r="58" spans="1:18" ht="12.75">
      <c r="A58" s="592" t="s">
        <v>2375</v>
      </c>
      <c r="B58" s="5" t="s">
        <v>2376</v>
      </c>
      <c r="C58" s="5" t="s">
        <v>101</v>
      </c>
      <c r="D58" s="5" t="s">
        <v>2410</v>
      </c>
      <c r="E58" s="5" t="s">
        <v>959</v>
      </c>
      <c r="F58" s="5" t="s">
        <v>331</v>
      </c>
      <c r="G58" s="5" t="s">
        <v>2414</v>
      </c>
      <c r="H58" s="1339">
        <v>1.7674519184311191E-2</v>
      </c>
      <c r="I58" s="1339">
        <v>0.13264515610236061</v>
      </c>
      <c r="J58" s="1339">
        <v>0.24761580468929334</v>
      </c>
      <c r="K58" s="1339">
        <v>0.36258645327622607</v>
      </c>
      <c r="L58" s="1339">
        <v>0.4775570901942755</v>
      </c>
      <c r="M58" s="1339">
        <v>0.59252773878120824</v>
      </c>
      <c r="N58" s="1339">
        <v>0.70749838736814097</v>
      </c>
      <c r="O58" s="1339">
        <v>0.8224690242861904</v>
      </c>
      <c r="P58" s="1339">
        <v>0.93743967287312313</v>
      </c>
      <c r="Q58" s="1339">
        <v>1.0524103097911726</v>
      </c>
      <c r="R58" s="1339">
        <v>1.1673809583781052</v>
      </c>
    </row>
    <row r="59" spans="1:18" ht="12.75">
      <c r="A59" s="592" t="s">
        <v>2375</v>
      </c>
      <c r="B59" s="5" t="s">
        <v>2376</v>
      </c>
      <c r="C59" s="5" t="s">
        <v>101</v>
      </c>
      <c r="D59" s="5" t="s">
        <v>2410</v>
      </c>
      <c r="E59" s="5" t="s">
        <v>1887</v>
      </c>
      <c r="F59" s="5" t="s">
        <v>331</v>
      </c>
      <c r="G59" s="5" t="s">
        <v>2415</v>
      </c>
      <c r="H59" s="1339">
        <v>1.0911320375544729E-3</v>
      </c>
      <c r="I59" s="1339">
        <v>8.188845095664565E-3</v>
      </c>
      <c r="J59" s="1339">
        <v>1.5286575045932406E-2</v>
      </c>
      <c r="K59" s="1339">
        <v>2.2384288104042499E-2</v>
      </c>
      <c r="L59" s="1339">
        <v>2.9482001162152594E-2</v>
      </c>
      <c r="M59" s="1339">
        <v>3.6579714220262682E-2</v>
      </c>
      <c r="N59" s="1339">
        <v>4.3677427278372774E-2</v>
      </c>
      <c r="O59" s="1339">
        <v>5.0775157228640622E-2</v>
      </c>
      <c r="P59" s="1339">
        <v>5.7872870286750706E-2</v>
      </c>
      <c r="Q59" s="1339">
        <v>6.4970583344860805E-2</v>
      </c>
      <c r="R59" s="1339">
        <v>7.2068296402970897E-2</v>
      </c>
    </row>
    <row r="60" spans="1:18" ht="12.75">
      <c r="A60" s="592" t="s">
        <v>2375</v>
      </c>
      <c r="B60" s="5" t="s">
        <v>2376</v>
      </c>
      <c r="C60" s="5" t="s">
        <v>101</v>
      </c>
      <c r="D60" s="5" t="s">
        <v>2416</v>
      </c>
      <c r="E60" s="5" t="s">
        <v>957</v>
      </c>
      <c r="F60" s="5" t="s">
        <v>331</v>
      </c>
      <c r="G60" s="5" t="s">
        <v>2417</v>
      </c>
      <c r="H60" s="1339">
        <v>2.8249440804998431E-3</v>
      </c>
      <c r="I60" s="1339">
        <v>2.091835060836042E-2</v>
      </c>
      <c r="J60" s="1339">
        <v>3.9011757136220994E-2</v>
      </c>
      <c r="K60" s="1339">
        <v>5.7105163664081575E-2</v>
      </c>
      <c r="L60" s="1339">
        <v>7.5198592845682546E-2</v>
      </c>
      <c r="M60" s="1339">
        <v>9.3291999373543114E-2</v>
      </c>
      <c r="N60" s="1339">
        <v>0.11138540590140371</v>
      </c>
      <c r="O60" s="1339">
        <v>0.12947881242926429</v>
      </c>
      <c r="P60" s="1339">
        <v>0.14757224161086524</v>
      </c>
      <c r="Q60" s="1339">
        <v>0.16566564813872584</v>
      </c>
      <c r="R60" s="1339">
        <v>0.1837590546665864</v>
      </c>
    </row>
    <row r="61" spans="1:18" ht="12.75">
      <c r="A61" s="592" t="s">
        <v>2375</v>
      </c>
      <c r="B61" s="5" t="s">
        <v>2376</v>
      </c>
      <c r="C61" s="5" t="s">
        <v>101</v>
      </c>
      <c r="D61" s="5" t="s">
        <v>2416</v>
      </c>
      <c r="E61" s="5" t="s">
        <v>2352</v>
      </c>
      <c r="F61" s="5" t="s">
        <v>331</v>
      </c>
      <c r="G61" s="5" t="s">
        <v>2418</v>
      </c>
      <c r="H61" s="1339">
        <v>3.992880922587901E-4</v>
      </c>
      <c r="I61" s="1339">
        <v>2.9567453260133545E-3</v>
      </c>
      <c r="J61" s="1339">
        <v>5.5142025597679188E-3</v>
      </c>
      <c r="K61" s="1339">
        <v>8.0716597935224822E-3</v>
      </c>
      <c r="L61" s="1339">
        <v>1.0629097815031834E-2</v>
      </c>
      <c r="M61" s="1339">
        <v>1.3186555048786398E-2</v>
      </c>
      <c r="N61" s="1339">
        <v>1.5744012282540965E-2</v>
      </c>
      <c r="O61" s="1339">
        <v>1.8301450304050313E-2</v>
      </c>
      <c r="P61" s="1339">
        <v>2.0858907537804876E-2</v>
      </c>
      <c r="Q61" s="1339">
        <v>2.341636477155944E-2</v>
      </c>
      <c r="R61" s="1339">
        <v>2.5973822005314007E-2</v>
      </c>
    </row>
    <row r="62" spans="1:18" ht="12.75">
      <c r="A62" s="592" t="s">
        <v>2375</v>
      </c>
      <c r="B62" s="5" t="s">
        <v>2376</v>
      </c>
      <c r="C62" s="5" t="s">
        <v>101</v>
      </c>
      <c r="D62" s="5" t="s">
        <v>2416</v>
      </c>
      <c r="E62" s="5" t="s">
        <v>961</v>
      </c>
      <c r="F62" s="5" t="s">
        <v>331</v>
      </c>
      <c r="G62" s="5" t="s">
        <v>2419</v>
      </c>
      <c r="H62" s="1339">
        <v>8.8481889266510085E-6</v>
      </c>
      <c r="I62" s="1339">
        <v>6.5546872481905678E-5</v>
      </c>
      <c r="J62" s="1339">
        <v>1.2224555603716032E-4</v>
      </c>
      <c r="K62" s="1339">
        <v>1.7893359195231073E-4</v>
      </c>
      <c r="L62" s="1339">
        <v>2.3563227550756538E-4</v>
      </c>
      <c r="M62" s="1339">
        <v>2.9232031142271573E-4</v>
      </c>
      <c r="N62" s="1339">
        <v>3.4901899497797039E-4</v>
      </c>
      <c r="O62" s="1339">
        <v>4.057176785332251E-4</v>
      </c>
      <c r="P62" s="1339">
        <v>4.6240571444837545E-4</v>
      </c>
      <c r="Q62" s="1339">
        <v>5.191043980036301E-4</v>
      </c>
      <c r="R62" s="1339">
        <v>5.7580308155888492E-4</v>
      </c>
    </row>
    <row r="63" spans="1:18" ht="12.75">
      <c r="A63" s="592" t="s">
        <v>2375</v>
      </c>
      <c r="B63" s="5" t="s">
        <v>2376</v>
      </c>
      <c r="C63" s="5" t="s">
        <v>101</v>
      </c>
      <c r="D63" s="5" t="s">
        <v>2416</v>
      </c>
      <c r="E63" s="5" t="s">
        <v>959</v>
      </c>
      <c r="F63" s="5" t="s">
        <v>331</v>
      </c>
      <c r="G63" s="5" t="s">
        <v>2420</v>
      </c>
      <c r="H63" s="1339">
        <v>2.4459896678866392E-2</v>
      </c>
      <c r="I63" s="1339">
        <v>0.18112267409806032</v>
      </c>
      <c r="J63" s="1339">
        <v>0.33778545151725425</v>
      </c>
      <c r="K63" s="1339">
        <v>0.49444822893644819</v>
      </c>
      <c r="L63" s="1339">
        <v>0.65111100635564212</v>
      </c>
      <c r="M63" s="1339">
        <v>0.807773783774836</v>
      </c>
      <c r="N63" s="1339">
        <v>0.96443657251029724</v>
      </c>
      <c r="O63" s="1339">
        <v>1.1210993499294912</v>
      </c>
      <c r="P63" s="1339">
        <v>1.277762127348685</v>
      </c>
      <c r="Q63" s="1339">
        <v>1.434424904767879</v>
      </c>
      <c r="R63" s="1339">
        <v>1.591087682187073</v>
      </c>
    </row>
    <row r="64" spans="1:18" ht="12.75">
      <c r="A64" s="592" t="s">
        <v>2375</v>
      </c>
      <c r="B64" s="5" t="s">
        <v>2376</v>
      </c>
      <c r="C64" s="5" t="s">
        <v>101</v>
      </c>
      <c r="D64" s="5" t="s">
        <v>2416</v>
      </c>
      <c r="E64" s="5" t="s">
        <v>1887</v>
      </c>
      <c r="F64" s="5" t="s">
        <v>331</v>
      </c>
      <c r="G64" s="5" t="s">
        <v>2421</v>
      </c>
      <c r="H64" s="1339">
        <v>6.989062648781472E-4</v>
      </c>
      <c r="I64" s="1339">
        <v>5.1753061447052696E-3</v>
      </c>
      <c r="J64" s="1339">
        <v>9.6517228385017643E-3</v>
      </c>
      <c r="K64" s="1339">
        <v>1.4128122718328888E-2</v>
      </c>
      <c r="L64" s="1339">
        <v>1.8604539412125382E-2</v>
      </c>
      <c r="M64" s="1339">
        <v>2.3080939291952506E-2</v>
      </c>
      <c r="N64" s="1339">
        <v>2.7557339171779625E-2</v>
      </c>
      <c r="O64" s="1339">
        <v>3.2033755865576122E-2</v>
      </c>
      <c r="P64" s="1339">
        <v>3.6510155745403249E-2</v>
      </c>
      <c r="Q64" s="1339">
        <v>4.0986572439199738E-2</v>
      </c>
      <c r="R64" s="1339">
        <v>4.5462972319026858E-2</v>
      </c>
    </row>
    <row r="65" spans="1:18" ht="12.75">
      <c r="A65" s="592" t="s">
        <v>2375</v>
      </c>
      <c r="B65" s="5" t="s">
        <v>2376</v>
      </c>
      <c r="C65" s="5" t="s">
        <v>101</v>
      </c>
      <c r="D65" s="5" t="s">
        <v>2369</v>
      </c>
      <c r="E65" s="5" t="s">
        <v>957</v>
      </c>
      <c r="F65" s="5" t="s">
        <v>331</v>
      </c>
      <c r="G65" s="5" t="s">
        <v>2422</v>
      </c>
      <c r="H65" s="1339">
        <v>8.2303663040129895E-4</v>
      </c>
      <c r="I65" s="1339">
        <v>6.0123179531874462E-3</v>
      </c>
      <c r="J65" s="1339">
        <v>1.1201625281933856E-2</v>
      </c>
      <c r="K65" s="1339">
        <v>1.6390906604720003E-2</v>
      </c>
      <c r="L65" s="1339">
        <v>2.1580187927506152E-2</v>
      </c>
      <c r="M65" s="1339">
        <v>2.6769469250292298E-2</v>
      </c>
      <c r="N65" s="1339">
        <v>3.1958750573078447E-2</v>
      </c>
      <c r="O65" s="1339">
        <v>3.7148031895864596E-2</v>
      </c>
      <c r="P65" s="1339">
        <v>4.2337313218650738E-2</v>
      </c>
      <c r="Q65" s="1339">
        <v>4.7526620547397154E-2</v>
      </c>
      <c r="R65" s="1339">
        <v>5.2715901870183296E-2</v>
      </c>
    </row>
    <row r="66" spans="1:18" ht="12.75">
      <c r="A66" s="592" t="s">
        <v>2375</v>
      </c>
      <c r="B66" s="5" t="s">
        <v>2376</v>
      </c>
      <c r="C66" s="5" t="s">
        <v>101</v>
      </c>
      <c r="D66" s="5" t="s">
        <v>2369</v>
      </c>
      <c r="E66" s="5" t="s">
        <v>2352</v>
      </c>
      <c r="F66" s="5" t="s">
        <v>331</v>
      </c>
      <c r="G66" s="5" t="s">
        <v>2423</v>
      </c>
      <c r="H66" s="1339">
        <v>1.3613725223169445E-4</v>
      </c>
      <c r="I66" s="1339">
        <v>9.944379243925197E-4</v>
      </c>
      <c r="J66" s="1339">
        <v>1.8527155536873612E-3</v>
      </c>
      <c r="K66" s="1339">
        <v>2.7110162258481862E-3</v>
      </c>
      <c r="L66" s="1339">
        <v>3.5693168980090117E-3</v>
      </c>
      <c r="M66" s="1339">
        <v>4.4276175701698367E-3</v>
      </c>
      <c r="N66" s="1339">
        <v>5.2859182423306613E-3</v>
      </c>
      <c r="O66" s="1339">
        <v>6.1442189144914868E-3</v>
      </c>
      <c r="P66" s="1339">
        <v>7.0025195866523123E-3</v>
      </c>
      <c r="Q66" s="1339">
        <v>7.8607972159471535E-3</v>
      </c>
      <c r="R66" s="1339">
        <v>8.7190978881079798E-3</v>
      </c>
    </row>
    <row r="67" spans="1:18" ht="12.75">
      <c r="A67" s="592" t="s">
        <v>2375</v>
      </c>
      <c r="B67" s="5" t="s">
        <v>2376</v>
      </c>
      <c r="C67" s="5" t="s">
        <v>101</v>
      </c>
      <c r="D67" s="5" t="s">
        <v>2369</v>
      </c>
      <c r="E67" s="5" t="s">
        <v>961</v>
      </c>
      <c r="F67" s="5" t="s">
        <v>331</v>
      </c>
      <c r="G67" s="5" t="s">
        <v>2424</v>
      </c>
      <c r="H67" s="1339">
        <v>8.987198120738091E-6</v>
      </c>
      <c r="I67" s="1339">
        <v>6.5647009969609384E-5</v>
      </c>
      <c r="J67" s="1339">
        <v>1.2230682181848068E-4</v>
      </c>
      <c r="K67" s="1339">
        <v>1.7896663366735201E-4</v>
      </c>
      <c r="L67" s="1339">
        <v>2.3562644551622329E-4</v>
      </c>
      <c r="M67" s="1339">
        <v>2.922969057041002E-4</v>
      </c>
      <c r="N67" s="1339">
        <v>3.4895671755297151E-4</v>
      </c>
      <c r="O67" s="1339">
        <v>4.0561652940184276E-4</v>
      </c>
      <c r="P67" s="1339">
        <v>4.6227634125071412E-4</v>
      </c>
      <c r="Q67" s="1339">
        <v>5.1893615309958532E-4</v>
      </c>
      <c r="R67" s="1339">
        <v>5.7559596494845668E-4</v>
      </c>
    </row>
    <row r="68" spans="1:18" ht="12.75">
      <c r="A68" s="592" t="s">
        <v>2375</v>
      </c>
      <c r="B68" s="5" t="s">
        <v>2376</v>
      </c>
      <c r="C68" s="5" t="s">
        <v>101</v>
      </c>
      <c r="D68" s="5" t="s">
        <v>2369</v>
      </c>
      <c r="E68" s="5" t="s">
        <v>959</v>
      </c>
      <c r="F68" s="5" t="s">
        <v>331</v>
      </c>
      <c r="G68" s="5" t="s">
        <v>2425</v>
      </c>
      <c r="H68" s="1339">
        <v>1.7227985568945801E-2</v>
      </c>
      <c r="I68" s="1339">
        <v>0.12585026427497858</v>
      </c>
      <c r="J68" s="1339">
        <v>0.23447255464581757</v>
      </c>
      <c r="K68" s="1339">
        <v>0.3430948450166566</v>
      </c>
      <c r="L68" s="1339">
        <v>0.45171713538749553</v>
      </c>
      <c r="M68" s="1339">
        <v>0.56033942575833451</v>
      </c>
      <c r="N68" s="1339">
        <v>0.66896170446436731</v>
      </c>
      <c r="O68" s="1339">
        <v>0.77758399483520624</v>
      </c>
      <c r="P68" s="1339">
        <v>0.88620628520604527</v>
      </c>
      <c r="Q68" s="1339">
        <v>0.99482857557688431</v>
      </c>
      <c r="R68" s="1339">
        <v>1.1034508659477233</v>
      </c>
    </row>
    <row r="69" spans="1:18" ht="12.75">
      <c r="A69" s="592" t="s">
        <v>2375</v>
      </c>
      <c r="B69" s="5" t="s">
        <v>2376</v>
      </c>
      <c r="C69" s="5" t="s">
        <v>101</v>
      </c>
      <c r="D69" s="5" t="s">
        <v>2369</v>
      </c>
      <c r="E69" s="5" t="s">
        <v>1887</v>
      </c>
      <c r="F69" s="5" t="s">
        <v>331</v>
      </c>
      <c r="G69" s="5" t="s">
        <v>2426</v>
      </c>
      <c r="H69" s="1339">
        <v>3.2016686595632947E-4</v>
      </c>
      <c r="I69" s="1339">
        <v>2.3388080806923104E-3</v>
      </c>
      <c r="J69" s="1339">
        <v>4.3574661560774018E-3</v>
      </c>
      <c r="K69" s="1339">
        <v>6.3761073708133833E-3</v>
      </c>
      <c r="L69" s="1339">
        <v>8.394748585549363E-3</v>
      </c>
      <c r="M69" s="1339">
        <v>1.0413389800285345E-2</v>
      </c>
      <c r="N69" s="1339">
        <v>1.2432047875670435E-2</v>
      </c>
      <c r="O69" s="1339">
        <v>1.4450689090406418E-2</v>
      </c>
      <c r="P69" s="1339">
        <v>1.6469330305142398E-2</v>
      </c>
      <c r="Q69" s="1339">
        <v>1.8487988380527488E-2</v>
      </c>
      <c r="R69" s="1339">
        <v>2.0506629595263469E-2</v>
      </c>
    </row>
    <row r="70" spans="1:18" ht="12.75">
      <c r="A70" s="592" t="s">
        <v>2375</v>
      </c>
      <c r="B70" s="5" t="s">
        <v>2376</v>
      </c>
      <c r="C70" s="5" t="s">
        <v>101</v>
      </c>
      <c r="D70" s="5" t="s">
        <v>2427</v>
      </c>
      <c r="E70" s="5" t="s">
        <v>957</v>
      </c>
      <c r="F70" s="5" t="s">
        <v>331</v>
      </c>
      <c r="G70" s="5" t="s">
        <v>2428</v>
      </c>
      <c r="H70" s="1339">
        <v>5.7361296934296401E-4</v>
      </c>
      <c r="I70" s="1339">
        <v>4.1902673907482256E-3</v>
      </c>
      <c r="J70" s="1339">
        <v>7.8069399369313352E-3</v>
      </c>
      <c r="K70" s="1339">
        <v>1.1423594358336597E-2</v>
      </c>
      <c r="L70" s="1339">
        <v>1.504024877974186E-2</v>
      </c>
      <c r="M70" s="1339">
        <v>1.8656903201147122E-2</v>
      </c>
      <c r="N70" s="1339">
        <v>2.2273557622552381E-2</v>
      </c>
      <c r="O70" s="1339">
        <v>2.5890212043957646E-2</v>
      </c>
      <c r="P70" s="1339">
        <v>2.9506866465362904E-2</v>
      </c>
      <c r="Q70" s="1339">
        <v>3.3123539011546022E-2</v>
      </c>
      <c r="R70" s="1339">
        <v>3.6740193432951276E-2</v>
      </c>
    </row>
    <row r="71" spans="1:18" ht="12.75">
      <c r="A71" s="592" t="s">
        <v>2375</v>
      </c>
      <c r="B71" s="5" t="s">
        <v>2376</v>
      </c>
      <c r="C71" s="5" t="s">
        <v>101</v>
      </c>
      <c r="D71" s="5" t="s">
        <v>2427</v>
      </c>
      <c r="E71" s="5" t="s">
        <v>2352</v>
      </c>
      <c r="F71" s="5" t="s">
        <v>331</v>
      </c>
      <c r="G71" s="5" t="s">
        <v>2429</v>
      </c>
      <c r="H71" s="1339">
        <v>9.5414676946627529E-5</v>
      </c>
      <c r="I71" s="1339">
        <v>6.969728839385E-4</v>
      </c>
      <c r="J71" s="1339">
        <v>1.2985149408496434E-3</v>
      </c>
      <c r="K71" s="1339">
        <v>1.9000731478415159E-3</v>
      </c>
      <c r="L71" s="1339">
        <v>2.5016313548333886E-3</v>
      </c>
      <c r="M71" s="1339">
        <v>3.1031895618252609E-3</v>
      </c>
      <c r="N71" s="1339">
        <v>3.7047477688171332E-3</v>
      </c>
      <c r="O71" s="1339">
        <v>4.3063059758090055E-3</v>
      </c>
      <c r="P71" s="1339">
        <v>4.9078641828008782E-3</v>
      </c>
      <c r="Q71" s="1339">
        <v>5.5094062397120216E-3</v>
      </c>
      <c r="R71" s="1339">
        <v>6.1109644467038943E-3</v>
      </c>
    </row>
    <row r="72" spans="1:18" ht="12.75">
      <c r="A72" s="592" t="s">
        <v>2375</v>
      </c>
      <c r="B72" s="5" t="s">
        <v>2376</v>
      </c>
      <c r="C72" s="5" t="s">
        <v>101</v>
      </c>
      <c r="D72" s="5" t="s">
        <v>2427</v>
      </c>
      <c r="E72" s="5" t="s">
        <v>961</v>
      </c>
      <c r="F72" s="5" t="s">
        <v>331</v>
      </c>
      <c r="G72" s="5" t="s">
        <v>2430</v>
      </c>
      <c r="H72" s="1339">
        <v>1.4880609150334876E-4</v>
      </c>
      <c r="I72" s="1339">
        <v>1.0869544480072808E-3</v>
      </c>
      <c r="J72" s="1339">
        <v>2.0251028045112128E-3</v>
      </c>
      <c r="K72" s="1339">
        <v>2.9632511610151453E-3</v>
      </c>
      <c r="L72" s="1339">
        <v>3.9013995175190769E-3</v>
      </c>
      <c r="M72" s="1339">
        <v>4.8397241845579654E-3</v>
      </c>
      <c r="N72" s="1339">
        <v>5.7778725410618974E-3</v>
      </c>
      <c r="O72" s="1339">
        <v>6.7160208975658294E-3</v>
      </c>
      <c r="P72" s="1339">
        <v>7.6541692540697624E-3</v>
      </c>
      <c r="Q72" s="1339">
        <v>8.5923176105736944E-3</v>
      </c>
      <c r="R72" s="1339">
        <v>9.5304659670776264E-3</v>
      </c>
    </row>
    <row r="73" spans="1:18" ht="12.75">
      <c r="A73" s="592" t="s">
        <v>2375</v>
      </c>
      <c r="B73" s="5" t="s">
        <v>2376</v>
      </c>
      <c r="C73" s="5" t="s">
        <v>101</v>
      </c>
      <c r="D73" s="5" t="s">
        <v>2427</v>
      </c>
      <c r="E73" s="5" t="s">
        <v>959</v>
      </c>
      <c r="F73" s="5" t="s">
        <v>331</v>
      </c>
      <c r="G73" s="5" t="s">
        <v>2431</v>
      </c>
      <c r="H73" s="1339">
        <v>2.1932917005791611E-3</v>
      </c>
      <c r="I73" s="1339">
        <v>1.6021956114591361E-2</v>
      </c>
      <c r="J73" s="1339">
        <v>2.9850628286289298E-2</v>
      </c>
      <c r="K73" s="1339">
        <v>4.3679292700301499E-2</v>
      </c>
      <c r="L73" s="1339">
        <v>5.750796487199944E-2</v>
      </c>
      <c r="M73" s="1339">
        <v>7.133662928601163E-2</v>
      </c>
      <c r="N73" s="1339">
        <v>8.5165301457709577E-2</v>
      </c>
      <c r="O73" s="1339">
        <v>9.8993965871721767E-2</v>
      </c>
      <c r="P73" s="1339">
        <v>0.11282263804341972</v>
      </c>
      <c r="Q73" s="1339">
        <v>0.12665130245743192</v>
      </c>
      <c r="R73" s="1339">
        <v>0.14047997462912984</v>
      </c>
    </row>
    <row r="74" spans="1:18" ht="12.75">
      <c r="A74" s="592" t="s">
        <v>2375</v>
      </c>
      <c r="B74" s="5" t="s">
        <v>2376</v>
      </c>
      <c r="C74" s="5" t="s">
        <v>101</v>
      </c>
      <c r="D74" s="5" t="s">
        <v>2427</v>
      </c>
      <c r="E74" s="5" t="s">
        <v>1887</v>
      </c>
      <c r="F74" s="5" t="s">
        <v>331</v>
      </c>
      <c r="G74" s="5" t="s">
        <v>2432</v>
      </c>
      <c r="H74" s="1339">
        <v>2.0519029604154011E-4</v>
      </c>
      <c r="I74" s="1339">
        <v>1.4989353273495648E-3</v>
      </c>
      <c r="J74" s="1339">
        <v>2.7926803586575894E-3</v>
      </c>
      <c r="K74" s="1339">
        <v>4.0864114966555698E-3</v>
      </c>
      <c r="L74" s="1339">
        <v>5.3801565279635944E-3</v>
      </c>
      <c r="M74" s="1339">
        <v>6.6739015592716198E-3</v>
      </c>
      <c r="N74" s="1339">
        <v>7.9676326972696002E-3</v>
      </c>
      <c r="O74" s="1339">
        <v>9.261377728577623E-3</v>
      </c>
      <c r="P74" s="1339">
        <v>1.0555122759885648E-2</v>
      </c>
      <c r="Q74" s="1339">
        <v>1.184885389788363E-2</v>
      </c>
      <c r="R74" s="1339">
        <v>1.3142598929191654E-2</v>
      </c>
    </row>
    <row r="75" spans="1:18" ht="12.75">
      <c r="A75" s="592" t="s">
        <v>2433</v>
      </c>
      <c r="B75" s="5" t="s">
        <v>2434</v>
      </c>
      <c r="C75" s="5" t="s">
        <v>101</v>
      </c>
      <c r="D75" s="5" t="s">
        <v>2350</v>
      </c>
      <c r="E75" s="5" t="s">
        <v>957</v>
      </c>
      <c r="F75" s="5" t="s">
        <v>331</v>
      </c>
      <c r="G75" s="5" t="s">
        <v>2435</v>
      </c>
      <c r="H75" s="1339">
        <v>2.4077948520527775E-2</v>
      </c>
      <c r="I75" s="1339">
        <v>0.15355402426544368</v>
      </c>
      <c r="J75" s="1339">
        <v>0.28303011961803304</v>
      </c>
      <c r="K75" s="1339">
        <v>0.41250619536294897</v>
      </c>
      <c r="L75" s="1339">
        <v>0.5419822711078649</v>
      </c>
      <c r="M75" s="1339">
        <v>0.67145834685278072</v>
      </c>
      <c r="N75" s="1339">
        <v>0.80093442259769676</v>
      </c>
      <c r="O75" s="1339">
        <v>0.93041049834261258</v>
      </c>
      <c r="P75" s="1339">
        <v>1.059886593695202</v>
      </c>
      <c r="Q75" s="1339">
        <v>1.1893626694401178</v>
      </c>
      <c r="R75" s="1339">
        <v>1.3188387451850339</v>
      </c>
    </row>
    <row r="76" spans="1:18" ht="12.75">
      <c r="A76" s="592" t="s">
        <v>2433</v>
      </c>
      <c r="B76" s="5" t="s">
        <v>2436</v>
      </c>
      <c r="C76" s="5" t="s">
        <v>101</v>
      </c>
      <c r="D76" s="5" t="s">
        <v>2350</v>
      </c>
      <c r="E76" s="5" t="s">
        <v>957</v>
      </c>
      <c r="F76" s="5" t="s">
        <v>331</v>
      </c>
      <c r="G76" s="5" t="s">
        <v>2437</v>
      </c>
      <c r="H76" s="1339">
        <v>3.4961722970641297E-2</v>
      </c>
      <c r="I76" s="1339">
        <v>0.25897994305455652</v>
      </c>
      <c r="J76" s="1339">
        <v>0.48299816508540511</v>
      </c>
      <c r="K76" s="1339">
        <v>0.7070163851693203</v>
      </c>
      <c r="L76" s="1339">
        <v>0.93103460720016884</v>
      </c>
      <c r="M76" s="1339">
        <v>1.1550528272840841</v>
      </c>
      <c r="N76" s="1339">
        <v>1.3790710493149327</v>
      </c>
      <c r="O76" s="1339">
        <v>1.6030892693988479</v>
      </c>
      <c r="P76" s="1339">
        <v>1.8271074914296963</v>
      </c>
      <c r="Q76" s="1339">
        <v>2.0511257115136119</v>
      </c>
      <c r="R76" s="1339">
        <v>2.2751439335444603</v>
      </c>
    </row>
    <row r="77" spans="1:18" ht="12.75">
      <c r="A77" s="592" t="s">
        <v>2433</v>
      </c>
      <c r="B77" s="5" t="s">
        <v>2434</v>
      </c>
      <c r="C77" s="5" t="s">
        <v>101</v>
      </c>
      <c r="D77" s="5" t="s">
        <v>2350</v>
      </c>
      <c r="E77" s="5" t="s">
        <v>2352</v>
      </c>
      <c r="F77" s="5" t="s">
        <v>331</v>
      </c>
      <c r="G77" s="5" t="s">
        <v>2438</v>
      </c>
      <c r="H77" s="1339">
        <v>1.2920097136871421E-2</v>
      </c>
      <c r="I77" s="1339">
        <v>8.2396218886943137E-2</v>
      </c>
      <c r="J77" s="1339">
        <v>0.15187234063701485</v>
      </c>
      <c r="K77" s="1339">
        <v>0.2213484799226966</v>
      </c>
      <c r="L77" s="1339">
        <v>0.29082460167276825</v>
      </c>
      <c r="M77" s="1339">
        <v>0.36030072342283997</v>
      </c>
      <c r="N77" s="1339">
        <v>0.42977686270852167</v>
      </c>
      <c r="O77" s="1339">
        <v>0.49925298445859334</v>
      </c>
      <c r="P77" s="1339">
        <v>0.56872910620866512</v>
      </c>
      <c r="Q77" s="1339">
        <v>0.6382052279587368</v>
      </c>
      <c r="R77" s="1339">
        <v>0.70768136724441855</v>
      </c>
    </row>
    <row r="78" spans="1:18" ht="12.75">
      <c r="A78" s="592" t="s">
        <v>2433</v>
      </c>
      <c r="B78" s="5" t="s">
        <v>2436</v>
      </c>
      <c r="C78" s="5" t="s">
        <v>101</v>
      </c>
      <c r="D78" s="5" t="s">
        <v>2350</v>
      </c>
      <c r="E78" s="5" t="s">
        <v>2352</v>
      </c>
      <c r="F78" s="5" t="s">
        <v>331</v>
      </c>
      <c r="G78" s="5" t="s">
        <v>2439</v>
      </c>
      <c r="H78" s="1339">
        <v>1.8425299189257251E-2</v>
      </c>
      <c r="I78" s="1339">
        <v>0.13648589189648178</v>
      </c>
      <c r="J78" s="1339">
        <v>0.25454648460370627</v>
      </c>
      <c r="K78" s="1339">
        <v>0.37260707731093085</v>
      </c>
      <c r="L78" s="1339">
        <v>0.49066767001815531</v>
      </c>
      <c r="M78" s="1339">
        <v>0.60872826272537983</v>
      </c>
      <c r="N78" s="1339">
        <v>0.72678887668201386</v>
      </c>
      <c r="O78" s="1339">
        <v>0.84484946938923822</v>
      </c>
      <c r="P78" s="1339">
        <v>0.96291006209646279</v>
      </c>
      <c r="Q78" s="1339">
        <v>1.0809706548036875</v>
      </c>
      <c r="R78" s="1339">
        <v>1.1990312475109119</v>
      </c>
    </row>
    <row r="79" spans="1:18" ht="12.75">
      <c r="A79" s="592" t="s">
        <v>2433</v>
      </c>
      <c r="B79" s="5" t="s">
        <v>2434</v>
      </c>
      <c r="C79" s="5" t="s">
        <v>101</v>
      </c>
      <c r="D79" s="5" t="s">
        <v>2350</v>
      </c>
      <c r="E79" s="5" t="s">
        <v>961</v>
      </c>
      <c r="F79" s="5" t="s">
        <v>331</v>
      </c>
      <c r="G79" s="5" t="s">
        <v>2440</v>
      </c>
      <c r="H79" s="1339">
        <v>1.1829803752851628E-5</v>
      </c>
      <c r="I79" s="1339">
        <v>7.5472220480260146E-5</v>
      </c>
      <c r="J79" s="1339">
        <v>1.3911463720766863E-4</v>
      </c>
      <c r="K79" s="1339">
        <v>2.0274500729174427E-4</v>
      </c>
      <c r="L79" s="1339">
        <v>2.6638742401915278E-4</v>
      </c>
      <c r="M79" s="1339">
        <v>3.3002984074656126E-4</v>
      </c>
      <c r="N79" s="1339">
        <v>3.9366021083063691E-4</v>
      </c>
      <c r="O79" s="1339">
        <v>4.5730262755804544E-4</v>
      </c>
      <c r="P79" s="1339">
        <v>5.2094504428545397E-4</v>
      </c>
      <c r="Q79" s="1339">
        <v>5.8457541436952951E-4</v>
      </c>
      <c r="R79" s="1339">
        <v>6.4821783109693799E-4</v>
      </c>
    </row>
    <row r="80" spans="1:18" ht="12.75">
      <c r="A80" s="592" t="s">
        <v>2433</v>
      </c>
      <c r="B80" s="5" t="s">
        <v>2436</v>
      </c>
      <c r="C80" s="5" t="s">
        <v>101</v>
      </c>
      <c r="D80" s="5" t="s">
        <v>2350</v>
      </c>
      <c r="E80" s="5" t="s">
        <v>961</v>
      </c>
      <c r="F80" s="5" t="s">
        <v>331</v>
      </c>
      <c r="G80" s="5" t="s">
        <v>2441</v>
      </c>
      <c r="H80" s="1339">
        <v>1.0960980239908871E-5</v>
      </c>
      <c r="I80" s="1339">
        <v>8.1198308492032515E-5</v>
      </c>
      <c r="J80" s="1339">
        <v>1.5142244663556419E-4</v>
      </c>
      <c r="K80" s="1339">
        <v>2.2165977488768784E-4</v>
      </c>
      <c r="L80" s="1339">
        <v>2.9189710313981152E-4</v>
      </c>
      <c r="M80" s="1339">
        <v>3.621344313919351E-4</v>
      </c>
      <c r="N80" s="1339">
        <v>4.3235856953546684E-4</v>
      </c>
      <c r="O80" s="1339">
        <v>5.0259589778759047E-4</v>
      </c>
      <c r="P80" s="1339">
        <v>5.7283322603971399E-4</v>
      </c>
      <c r="Q80" s="1339">
        <v>6.4305736418324589E-4</v>
      </c>
      <c r="R80" s="1339">
        <v>7.1329469243536941E-4</v>
      </c>
    </row>
    <row r="81" spans="1:18" ht="12.75">
      <c r="A81" s="592" t="s">
        <v>2433</v>
      </c>
      <c r="B81" s="5" t="s">
        <v>2434</v>
      </c>
      <c r="C81" s="5" t="s">
        <v>101</v>
      </c>
      <c r="D81" s="5" t="s">
        <v>2350</v>
      </c>
      <c r="E81" s="5" t="s">
        <v>959</v>
      </c>
      <c r="F81" s="5" t="s">
        <v>331</v>
      </c>
      <c r="G81" s="5" t="s">
        <v>2442</v>
      </c>
      <c r="H81" s="1339">
        <v>0.10364481014401736</v>
      </c>
      <c r="I81" s="1339">
        <v>0.66098136473619196</v>
      </c>
      <c r="J81" s="1339">
        <v>1.2183179311826162</v>
      </c>
      <c r="K81" s="1339">
        <v>1.7756544976290405</v>
      </c>
      <c r="L81" s="1339">
        <v>2.3329910522212152</v>
      </c>
      <c r="M81" s="1339">
        <v>2.890327618667639</v>
      </c>
      <c r="N81" s="1339">
        <v>3.4476641851140637</v>
      </c>
      <c r="O81" s="1339">
        <v>4.0050007397062375</v>
      </c>
      <c r="P81" s="1339">
        <v>4.5623373061526626</v>
      </c>
      <c r="Q81" s="1339">
        <v>5.119673872599086</v>
      </c>
      <c r="R81" s="1339">
        <v>5.6770104271912611</v>
      </c>
    </row>
    <row r="82" spans="1:18" ht="12.75">
      <c r="A82" s="592" t="s">
        <v>2433</v>
      </c>
      <c r="B82" s="5" t="s">
        <v>2436</v>
      </c>
      <c r="C82" s="5" t="s">
        <v>101</v>
      </c>
      <c r="D82" s="5" t="s">
        <v>2350</v>
      </c>
      <c r="E82" s="5" t="s">
        <v>959</v>
      </c>
      <c r="F82" s="5" t="s">
        <v>331</v>
      </c>
      <c r="G82" s="5" t="s">
        <v>2443</v>
      </c>
      <c r="H82" s="1339">
        <v>0.10637505546451183</v>
      </c>
      <c r="I82" s="1339">
        <v>0.78797619769808946</v>
      </c>
      <c r="J82" s="1339">
        <v>1.4695773259937819</v>
      </c>
      <c r="K82" s="1339">
        <v>2.1511784682273598</v>
      </c>
      <c r="L82" s="1339">
        <v>2.8327796104609373</v>
      </c>
      <c r="M82" s="1339">
        <v>3.5143807387566297</v>
      </c>
      <c r="N82" s="1339">
        <v>4.1959818809902076</v>
      </c>
      <c r="O82" s="1339">
        <v>4.8775830232237851</v>
      </c>
      <c r="P82" s="1339">
        <v>5.559184151519478</v>
      </c>
      <c r="Q82" s="1339">
        <v>6.2407852937530546</v>
      </c>
      <c r="R82" s="1339">
        <v>6.9223864359866321</v>
      </c>
    </row>
    <row r="83" spans="1:18" ht="12.75">
      <c r="A83" s="592" t="s">
        <v>2433</v>
      </c>
      <c r="B83" s="5" t="s">
        <v>2434</v>
      </c>
      <c r="C83" s="5" t="s">
        <v>101</v>
      </c>
      <c r="D83" s="5" t="s">
        <v>2350</v>
      </c>
      <c r="E83" s="5" t="s">
        <v>1887</v>
      </c>
      <c r="F83" s="5" t="s">
        <v>331</v>
      </c>
      <c r="G83" s="5" t="s">
        <v>2444</v>
      </c>
      <c r="H83" s="1339">
        <v>7.1751890341335608E-3</v>
      </c>
      <c r="I83" s="1339">
        <v>4.5758837842890754E-2</v>
      </c>
      <c r="J83" s="1339">
        <v>8.4342502882353232E-2</v>
      </c>
      <c r="K83" s="1339">
        <v>0.1229261516911104</v>
      </c>
      <c r="L83" s="1339">
        <v>0.16150981673057288</v>
      </c>
      <c r="M83" s="1339">
        <v>0.20009346553933008</v>
      </c>
      <c r="N83" s="1339">
        <v>0.23867711434808725</v>
      </c>
      <c r="O83" s="1339">
        <v>0.27726077938754973</v>
      </c>
      <c r="P83" s="1339">
        <v>0.31584442819630693</v>
      </c>
      <c r="Q83" s="1339">
        <v>0.35442807700506412</v>
      </c>
      <c r="R83" s="1339">
        <v>0.3930117420445266</v>
      </c>
    </row>
    <row r="84" spans="1:18" ht="12.75">
      <c r="A84" s="592" t="s">
        <v>2433</v>
      </c>
      <c r="B84" s="5" t="s">
        <v>2436</v>
      </c>
      <c r="C84" s="5" t="s">
        <v>101</v>
      </c>
      <c r="D84" s="5" t="s">
        <v>2350</v>
      </c>
      <c r="E84" s="5" t="s">
        <v>1887</v>
      </c>
      <c r="F84" s="5" t="s">
        <v>331</v>
      </c>
      <c r="G84" s="5" t="s">
        <v>2445</v>
      </c>
      <c r="H84" s="1339">
        <v>9.4452175558559469E-3</v>
      </c>
      <c r="I84" s="1339">
        <v>6.9965681857037151E-2</v>
      </c>
      <c r="J84" s="1339">
        <v>0.13048616520214756</v>
      </c>
      <c r="K84" s="1339">
        <v>0.19100664854725796</v>
      </c>
      <c r="L84" s="1339">
        <v>0.2515271128484392</v>
      </c>
      <c r="M84" s="1339">
        <v>0.3120475961935496</v>
      </c>
      <c r="N84" s="1339">
        <v>0.37256806049473079</v>
      </c>
      <c r="O84" s="1339">
        <v>0.43308854383984119</v>
      </c>
      <c r="P84" s="1339">
        <v>0.49360900814102232</v>
      </c>
      <c r="Q84" s="1339">
        <v>0.55412949148613289</v>
      </c>
      <c r="R84" s="1339">
        <v>0.61464997483124317</v>
      </c>
    </row>
    <row r="85" spans="1:18" ht="12.75">
      <c r="A85" s="592" t="s">
        <v>2433</v>
      </c>
      <c r="B85" s="5" t="s">
        <v>2434</v>
      </c>
      <c r="C85" s="5" t="s">
        <v>101</v>
      </c>
      <c r="D85" s="5" t="s">
        <v>2357</v>
      </c>
      <c r="E85" s="5" t="s">
        <v>957</v>
      </c>
      <c r="F85" s="5" t="s">
        <v>331</v>
      </c>
      <c r="G85" s="5" t="s">
        <v>2446</v>
      </c>
      <c r="H85" s="1339">
        <v>2.2261967343548499E-2</v>
      </c>
      <c r="I85" s="1339">
        <v>0.13700519799840619</v>
      </c>
      <c r="J85" s="1339">
        <v>0.25174842865326386</v>
      </c>
      <c r="K85" s="1339">
        <v>0.36649167892123924</v>
      </c>
      <c r="L85" s="1339">
        <v>0.48123490957609688</v>
      </c>
      <c r="M85" s="1339">
        <v>0.59597814023095452</v>
      </c>
      <c r="N85" s="1339">
        <v>0.71072139049892991</v>
      </c>
      <c r="O85" s="1339">
        <v>0.8254646211537876</v>
      </c>
      <c r="P85" s="1339">
        <v>0.94020785180864541</v>
      </c>
      <c r="Q85" s="1339">
        <v>1.0549511020766207</v>
      </c>
      <c r="R85" s="1339">
        <v>1.1696943327314782</v>
      </c>
    </row>
    <row r="86" spans="1:18" ht="12.75">
      <c r="A86" s="592" t="s">
        <v>2433</v>
      </c>
      <c r="B86" s="5" t="s">
        <v>2436</v>
      </c>
      <c r="C86" s="5" t="s">
        <v>101</v>
      </c>
      <c r="D86" s="5" t="s">
        <v>2357</v>
      </c>
      <c r="E86" s="5" t="s">
        <v>957</v>
      </c>
      <c r="F86" s="5" t="s">
        <v>331</v>
      </c>
      <c r="G86" s="5" t="s">
        <v>2447</v>
      </c>
      <c r="H86" s="1339">
        <v>2.3760634328013085E-2</v>
      </c>
      <c r="I86" s="1339">
        <v>0.1696898396537686</v>
      </c>
      <c r="J86" s="1339">
        <v>0.31561904497952414</v>
      </c>
      <c r="K86" s="1339">
        <v>0.46154825030527968</v>
      </c>
      <c r="L86" s="1339">
        <v>0.60747745758253435</v>
      </c>
      <c r="M86" s="1339">
        <v>0.75340666290828984</v>
      </c>
      <c r="N86" s="1339">
        <v>0.89933586823404543</v>
      </c>
      <c r="O86" s="1339">
        <v>1.045265073559801</v>
      </c>
      <c r="P86" s="1339">
        <v>1.1911942808370555</v>
      </c>
      <c r="Q86" s="1339">
        <v>1.3371234861628112</v>
      </c>
      <c r="R86" s="1339">
        <v>1.4830526914885669</v>
      </c>
    </row>
    <row r="87" spans="1:18" ht="12.75">
      <c r="A87" s="592" t="s">
        <v>2433</v>
      </c>
      <c r="B87" s="5" t="s">
        <v>2434</v>
      </c>
      <c r="C87" s="5" t="s">
        <v>101</v>
      </c>
      <c r="D87" s="5" t="s">
        <v>2357</v>
      </c>
      <c r="E87" s="5" t="s">
        <v>2352</v>
      </c>
      <c r="F87" s="5" t="s">
        <v>331</v>
      </c>
      <c r="G87" s="5" t="s">
        <v>2448</v>
      </c>
      <c r="H87" s="1339">
        <v>8.975945365870765E-3</v>
      </c>
      <c r="I87" s="1339">
        <v>5.5240025668744773E-2</v>
      </c>
      <c r="J87" s="1339">
        <v>0.10150408830886729</v>
      </c>
      <c r="K87" s="1339">
        <v>0.14776816861174127</v>
      </c>
      <c r="L87" s="1339">
        <v>0.19403223125186381</v>
      </c>
      <c r="M87" s="1339">
        <v>0.24029631155473782</v>
      </c>
      <c r="N87" s="1339">
        <v>0.28656039185761184</v>
      </c>
      <c r="O87" s="1339">
        <v>0.33282445449773435</v>
      </c>
      <c r="P87" s="1339">
        <v>0.37908853480060833</v>
      </c>
      <c r="Q87" s="1339">
        <v>0.42535261510348238</v>
      </c>
      <c r="R87" s="1339">
        <v>0.47161667774360488</v>
      </c>
    </row>
    <row r="88" spans="1:18" ht="12.75">
      <c r="A88" s="592" t="s">
        <v>2433</v>
      </c>
      <c r="B88" s="5" t="s">
        <v>2436</v>
      </c>
      <c r="C88" s="5" t="s">
        <v>101</v>
      </c>
      <c r="D88" s="5" t="s">
        <v>2357</v>
      </c>
      <c r="E88" s="5" t="s">
        <v>2352</v>
      </c>
      <c r="F88" s="5" t="s">
        <v>331</v>
      </c>
      <c r="G88" s="5" t="s">
        <v>2449</v>
      </c>
      <c r="H88" s="1339">
        <v>8.0801546991048582E-3</v>
      </c>
      <c r="I88" s="1339">
        <v>5.7705601824484136E-2</v>
      </c>
      <c r="J88" s="1339">
        <v>0.10733104894986342</v>
      </c>
      <c r="K88" s="1339">
        <v>0.15695649607524267</v>
      </c>
      <c r="L88" s="1339">
        <v>0.20658194320062198</v>
      </c>
      <c r="M88" s="1339">
        <v>0.25620739032600121</v>
      </c>
      <c r="N88" s="1339">
        <v>0.30583283745138051</v>
      </c>
      <c r="O88" s="1339">
        <v>0.35545826323693303</v>
      </c>
      <c r="P88" s="1339">
        <v>0.40508371036231228</v>
      </c>
      <c r="Q88" s="1339">
        <v>0.45470915748769153</v>
      </c>
      <c r="R88" s="1339">
        <v>0.50433460461307078</v>
      </c>
    </row>
    <row r="89" spans="1:18" ht="12.75">
      <c r="A89" s="592" t="s">
        <v>2433</v>
      </c>
      <c r="B89" s="5" t="s">
        <v>2434</v>
      </c>
      <c r="C89" s="5" t="s">
        <v>101</v>
      </c>
      <c r="D89" s="5" t="s">
        <v>2357</v>
      </c>
      <c r="E89" s="5" t="s">
        <v>961</v>
      </c>
      <c r="F89" s="5" t="s">
        <v>331</v>
      </c>
      <c r="G89" s="5" t="s">
        <v>2450</v>
      </c>
      <c r="H89" s="1339">
        <v>1.1012053155351542E-5</v>
      </c>
      <c r="I89" s="1339">
        <v>6.7740445535225072E-5</v>
      </c>
      <c r="J89" s="1339">
        <v>1.2448092578903425E-4</v>
      </c>
      <c r="K89" s="1339">
        <v>1.8122140604284341E-4</v>
      </c>
      <c r="L89" s="1339">
        <v>2.3796188629665255E-4</v>
      </c>
      <c r="M89" s="1339">
        <v>2.946902786765261E-4</v>
      </c>
      <c r="N89" s="1339">
        <v>3.514307589303352E-4</v>
      </c>
      <c r="O89" s="1339">
        <v>4.0817123918414437E-4</v>
      </c>
      <c r="P89" s="1339">
        <v>4.6491171943795358E-4</v>
      </c>
      <c r="Q89" s="1339">
        <v>5.2165219969176264E-4</v>
      </c>
      <c r="R89" s="1339">
        <v>5.7838059207163627E-4</v>
      </c>
    </row>
    <row r="90" spans="1:18" ht="12.75">
      <c r="A90" s="592" t="s">
        <v>2433</v>
      </c>
      <c r="B90" s="5" t="s">
        <v>2436</v>
      </c>
      <c r="C90" s="5" t="s">
        <v>101</v>
      </c>
      <c r="D90" s="5" t="s">
        <v>2357</v>
      </c>
      <c r="E90" s="5" t="s">
        <v>961</v>
      </c>
      <c r="F90" s="5" t="s">
        <v>331</v>
      </c>
      <c r="G90" s="5" t="s">
        <v>2451</v>
      </c>
      <c r="H90" s="1339">
        <v>9.6696685419887772E-6</v>
      </c>
      <c r="I90" s="1339">
        <v>6.9053101539260023E-5</v>
      </c>
      <c r="J90" s="1339">
        <v>1.2842412161157368E-4</v>
      </c>
      <c r="K90" s="1339">
        <v>1.8780755460884492E-4</v>
      </c>
      <c r="L90" s="1339">
        <v>2.4717857468115859E-4</v>
      </c>
      <c r="M90" s="1339">
        <v>3.065620076784298E-4</v>
      </c>
      <c r="N90" s="1339">
        <v>3.6594544067570107E-4</v>
      </c>
      <c r="O90" s="1339">
        <v>4.2531646074801474E-4</v>
      </c>
      <c r="P90" s="1339">
        <v>4.846998937452859E-4</v>
      </c>
      <c r="Q90" s="1339">
        <v>5.4408332674255717E-4</v>
      </c>
      <c r="R90" s="1339">
        <v>6.0345434681487089E-4</v>
      </c>
    </row>
    <row r="91" spans="1:18" ht="12.75">
      <c r="A91" s="592" t="s">
        <v>2433</v>
      </c>
      <c r="B91" s="5" t="s">
        <v>2434</v>
      </c>
      <c r="C91" s="5" t="s">
        <v>101</v>
      </c>
      <c r="D91" s="5" t="s">
        <v>2357</v>
      </c>
      <c r="E91" s="5" t="s">
        <v>959</v>
      </c>
      <c r="F91" s="5" t="s">
        <v>331</v>
      </c>
      <c r="G91" s="5" t="s">
        <v>2452</v>
      </c>
      <c r="H91" s="1339">
        <v>6.8245811409740537E-2</v>
      </c>
      <c r="I91" s="1339">
        <v>0.42000032031823781</v>
      </c>
      <c r="J91" s="1339">
        <v>0.77175482922673511</v>
      </c>
      <c r="K91" s="1339">
        <v>1.1235093381352326</v>
      </c>
      <c r="L91" s="1339">
        <v>1.4752638470437296</v>
      </c>
      <c r="M91" s="1339">
        <v>1.8270183622092835</v>
      </c>
      <c r="N91" s="1339">
        <v>2.178772871117781</v>
      </c>
      <c r="O91" s="1339">
        <v>2.5305273800262778</v>
      </c>
      <c r="P91" s="1339">
        <v>2.8822818889347754</v>
      </c>
      <c r="Q91" s="1339">
        <v>3.2340363978432727</v>
      </c>
      <c r="R91" s="1339">
        <v>3.5857909067517695</v>
      </c>
    </row>
    <row r="92" spans="1:18" ht="12.75">
      <c r="A92" s="592" t="s">
        <v>2433</v>
      </c>
      <c r="B92" s="5" t="s">
        <v>2436</v>
      </c>
      <c r="C92" s="5" t="s">
        <v>101</v>
      </c>
      <c r="D92" s="5" t="s">
        <v>2357</v>
      </c>
      <c r="E92" s="5" t="s">
        <v>959</v>
      </c>
      <c r="F92" s="5" t="s">
        <v>331</v>
      </c>
      <c r="G92" s="5" t="s">
        <v>2453</v>
      </c>
      <c r="H92" s="1339">
        <v>6.1217670504531654E-2</v>
      </c>
      <c r="I92" s="1339">
        <v>0.43719446548143992</v>
      </c>
      <c r="J92" s="1339">
        <v>0.8131712604583482</v>
      </c>
      <c r="K92" s="1339">
        <v>1.1891480554352565</v>
      </c>
      <c r="L92" s="1339">
        <v>1.5651248504121651</v>
      </c>
      <c r="M92" s="1339">
        <v>1.9411016327827619</v>
      </c>
      <c r="N92" s="1339">
        <v>2.3170784277596703</v>
      </c>
      <c r="O92" s="1339">
        <v>2.6930552227365787</v>
      </c>
      <c r="P92" s="1339">
        <v>3.0690320177134871</v>
      </c>
      <c r="Q92" s="1339">
        <v>3.4450088000840844</v>
      </c>
      <c r="R92" s="1339">
        <v>3.8209855950609928</v>
      </c>
    </row>
    <row r="93" spans="1:18" ht="12.75">
      <c r="A93" s="592" t="s">
        <v>2433</v>
      </c>
      <c r="B93" s="5" t="s">
        <v>2434</v>
      </c>
      <c r="C93" s="5" t="s">
        <v>101</v>
      </c>
      <c r="D93" s="5" t="s">
        <v>2357</v>
      </c>
      <c r="E93" s="5" t="s">
        <v>1887</v>
      </c>
      <c r="F93" s="5" t="s">
        <v>331</v>
      </c>
      <c r="G93" s="5" t="s">
        <v>2454</v>
      </c>
      <c r="H93" s="1339">
        <v>6.1463780398718576E-3</v>
      </c>
      <c r="I93" s="1339">
        <v>3.7826183718290413E-2</v>
      </c>
      <c r="J93" s="1339">
        <v>6.9505989396708961E-2</v>
      </c>
      <c r="K93" s="1339">
        <v>0.10118579507512752</v>
      </c>
      <c r="L93" s="1339">
        <v>0.13286560075354609</v>
      </c>
      <c r="M93" s="1339">
        <v>0.16454540643196461</v>
      </c>
      <c r="N93" s="1339">
        <v>0.19622521211038321</v>
      </c>
      <c r="O93" s="1339">
        <v>0.22790501778880176</v>
      </c>
      <c r="P93" s="1339">
        <v>0.25958482346722028</v>
      </c>
      <c r="Q93" s="1339">
        <v>0.29126462914563889</v>
      </c>
      <c r="R93" s="1339">
        <v>0.32294443482405744</v>
      </c>
    </row>
    <row r="94" spans="1:18" ht="12.75">
      <c r="A94" s="592" t="s">
        <v>2433</v>
      </c>
      <c r="B94" s="5" t="s">
        <v>2436</v>
      </c>
      <c r="C94" s="5" t="s">
        <v>101</v>
      </c>
      <c r="D94" s="5" t="s">
        <v>2357</v>
      </c>
      <c r="E94" s="5" t="s">
        <v>1887</v>
      </c>
      <c r="F94" s="5" t="s">
        <v>331</v>
      </c>
      <c r="G94" s="5" t="s">
        <v>2455</v>
      </c>
      <c r="H94" s="1339">
        <v>5.9698571826694588E-3</v>
      </c>
      <c r="I94" s="1339">
        <v>4.2634563079972106E-2</v>
      </c>
      <c r="J94" s="1339">
        <v>7.9299268977274753E-2</v>
      </c>
      <c r="K94" s="1339">
        <v>0.11596397487457741</v>
      </c>
      <c r="L94" s="1339">
        <v>0.15262868077188005</v>
      </c>
      <c r="M94" s="1339">
        <v>0.18929338666918269</v>
      </c>
      <c r="N94" s="1339">
        <v>0.22595809256648533</v>
      </c>
      <c r="O94" s="1339">
        <v>0.26262279846378794</v>
      </c>
      <c r="P94" s="1339">
        <v>0.29928750436109064</v>
      </c>
      <c r="Q94" s="1339">
        <v>0.33595221025839328</v>
      </c>
      <c r="R94" s="1339">
        <v>0.37261691615569592</v>
      </c>
    </row>
    <row r="95" spans="1:18" ht="12.75">
      <c r="A95" s="592" t="s">
        <v>2433</v>
      </c>
      <c r="B95" s="5" t="s">
        <v>2434</v>
      </c>
      <c r="C95" s="5" t="s">
        <v>101</v>
      </c>
      <c r="D95" s="5" t="s">
        <v>2363</v>
      </c>
      <c r="E95" s="5" t="s">
        <v>957</v>
      </c>
      <c r="F95" s="5" t="s">
        <v>331</v>
      </c>
      <c r="G95" s="5" t="s">
        <v>2456</v>
      </c>
      <c r="H95" s="1339">
        <v>2.3262954338675448E-2</v>
      </c>
      <c r="I95" s="1339">
        <v>0.13791038142977138</v>
      </c>
      <c r="J95" s="1339">
        <v>0.25255778890158637</v>
      </c>
      <c r="K95" s="1339">
        <v>0.36720519637340121</v>
      </c>
      <c r="L95" s="1339">
        <v>0.4818526234644972</v>
      </c>
      <c r="M95" s="1339">
        <v>0.59650003093631199</v>
      </c>
      <c r="N95" s="1339">
        <v>0.711147438408127</v>
      </c>
      <c r="O95" s="1339">
        <v>0.82579486549922299</v>
      </c>
      <c r="P95" s="1339">
        <v>0.940442272971038</v>
      </c>
      <c r="Q95" s="1339">
        <v>1.0550896804428529</v>
      </c>
      <c r="R95" s="1339">
        <v>1.1697371075339489</v>
      </c>
    </row>
    <row r="96" spans="1:18" ht="12.75">
      <c r="A96" s="592" t="s">
        <v>2433</v>
      </c>
      <c r="B96" s="5" t="s">
        <v>2436</v>
      </c>
      <c r="C96" s="5" t="s">
        <v>101</v>
      </c>
      <c r="D96" s="5" t="s">
        <v>2363</v>
      </c>
      <c r="E96" s="5" t="s">
        <v>957</v>
      </c>
      <c r="F96" s="5" t="s">
        <v>331</v>
      </c>
      <c r="G96" s="5" t="s">
        <v>2457</v>
      </c>
      <c r="H96" s="1339">
        <v>2.5035512002653248E-2</v>
      </c>
      <c r="I96" s="1339">
        <v>0.17205545309600556</v>
      </c>
      <c r="J96" s="1339">
        <v>0.31907539614139879</v>
      </c>
      <c r="K96" s="1339">
        <v>0.46609533723475105</v>
      </c>
      <c r="L96" s="1339">
        <v>0.61311527832810331</v>
      </c>
      <c r="M96" s="1339">
        <v>0.76013522137349643</v>
      </c>
      <c r="N96" s="1339">
        <v>0.90715516246684891</v>
      </c>
      <c r="O96" s="1339">
        <v>1.0541751055122421</v>
      </c>
      <c r="P96" s="1339">
        <v>1.2011950466055943</v>
      </c>
      <c r="Q96" s="1339">
        <v>1.3482149876989467</v>
      </c>
      <c r="R96" s="1339">
        <v>1.49523493074434</v>
      </c>
    </row>
    <row r="97" spans="1:18" ht="12.75">
      <c r="A97" s="592" t="s">
        <v>2433</v>
      </c>
      <c r="B97" s="5" t="s">
        <v>2434</v>
      </c>
      <c r="C97" s="5" t="s">
        <v>101</v>
      </c>
      <c r="D97" s="5" t="s">
        <v>2363</v>
      </c>
      <c r="E97" s="5" t="s">
        <v>2352</v>
      </c>
      <c r="F97" s="5" t="s">
        <v>331</v>
      </c>
      <c r="G97" s="5" t="s">
        <v>2458</v>
      </c>
      <c r="H97" s="1339">
        <v>4.8037766937741172E-3</v>
      </c>
      <c r="I97" s="1339">
        <v>2.8478340760973452E-2</v>
      </c>
      <c r="J97" s="1339">
        <v>5.2152904828172794E-2</v>
      </c>
      <c r="K97" s="1339">
        <v>7.5827486924453791E-2</v>
      </c>
      <c r="L97" s="1339">
        <v>9.9502050991653129E-2</v>
      </c>
      <c r="M97" s="1339">
        <v>0.12317661505885245</v>
      </c>
      <c r="N97" s="1339">
        <v>0.14685117912605181</v>
      </c>
      <c r="O97" s="1339">
        <v>0.17052576122233279</v>
      </c>
      <c r="P97" s="1339">
        <v>0.19420032528953213</v>
      </c>
      <c r="Q97" s="1339">
        <v>0.21787488935673147</v>
      </c>
      <c r="R97" s="1339">
        <v>0.24154945342393078</v>
      </c>
    </row>
    <row r="98" spans="1:18" ht="12.75">
      <c r="A98" s="592" t="s">
        <v>2433</v>
      </c>
      <c r="B98" s="5" t="s">
        <v>2436</v>
      </c>
      <c r="C98" s="5" t="s">
        <v>101</v>
      </c>
      <c r="D98" s="5" t="s">
        <v>2363</v>
      </c>
      <c r="E98" s="5" t="s">
        <v>2352</v>
      </c>
      <c r="F98" s="5" t="s">
        <v>331</v>
      </c>
      <c r="G98" s="5" t="s">
        <v>2459</v>
      </c>
      <c r="H98" s="1339">
        <v>4.3701258782056053E-3</v>
      </c>
      <c r="I98" s="1339">
        <v>3.0033491611801879E-2</v>
      </c>
      <c r="J98" s="1339">
        <v>5.569685734539815E-2</v>
      </c>
      <c r="K98" s="1339">
        <v>8.1360201368721949E-2</v>
      </c>
      <c r="L98" s="1339">
        <v>0.10702356710231822</v>
      </c>
      <c r="M98" s="1339">
        <v>0.13268693283591451</v>
      </c>
      <c r="N98" s="1339">
        <v>0.15835029856951074</v>
      </c>
      <c r="O98" s="1339">
        <v>0.18401366430310703</v>
      </c>
      <c r="P98" s="1339">
        <v>0.20967703003670329</v>
      </c>
      <c r="Q98" s="1339">
        <v>0.23534037406002711</v>
      </c>
      <c r="R98" s="1339">
        <v>0.26100373979362335</v>
      </c>
    </row>
    <row r="99" spans="1:18" ht="12.75">
      <c r="A99" s="592" t="s">
        <v>2433</v>
      </c>
      <c r="B99" s="5" t="s">
        <v>2434</v>
      </c>
      <c r="C99" s="5" t="s">
        <v>101</v>
      </c>
      <c r="D99" s="5" t="s">
        <v>2363</v>
      </c>
      <c r="E99" s="5" t="s">
        <v>961</v>
      </c>
      <c r="F99" s="5" t="s">
        <v>331</v>
      </c>
      <c r="G99" s="5" t="s">
        <v>2460</v>
      </c>
      <c r="H99" s="1339">
        <v>1.1491060257023E-5</v>
      </c>
      <c r="I99" s="1339">
        <v>6.8148035250597443E-5</v>
      </c>
      <c r="J99" s="1339">
        <v>1.2479291439126977E-4</v>
      </c>
      <c r="K99" s="1339">
        <v>1.8143779353194206E-4</v>
      </c>
      <c r="L99" s="1339">
        <v>2.3809476852551653E-4</v>
      </c>
      <c r="M99" s="1339">
        <v>2.9473964766618883E-4</v>
      </c>
      <c r="N99" s="1339">
        <v>3.5138452680686115E-4</v>
      </c>
      <c r="O99" s="1339">
        <v>4.0802940594753347E-4</v>
      </c>
      <c r="P99" s="1339">
        <v>4.6468638094110788E-4</v>
      </c>
      <c r="Q99" s="1339">
        <v>5.2133126008178021E-4</v>
      </c>
      <c r="R99" s="1339">
        <v>5.7797613922245248E-4</v>
      </c>
    </row>
    <row r="100" spans="1:18" ht="12.75">
      <c r="A100" s="592" t="s">
        <v>2433</v>
      </c>
      <c r="B100" s="5" t="s">
        <v>2436</v>
      </c>
      <c r="C100" s="5" t="s">
        <v>101</v>
      </c>
      <c r="D100" s="5" t="s">
        <v>2363</v>
      </c>
      <c r="E100" s="5" t="s">
        <v>961</v>
      </c>
      <c r="F100" s="5" t="s">
        <v>331</v>
      </c>
      <c r="G100" s="5" t="s">
        <v>2461</v>
      </c>
      <c r="H100" s="1339">
        <v>1.0117397523067938E-5</v>
      </c>
      <c r="I100" s="1339">
        <v>6.949285560144434E-5</v>
      </c>
      <c r="J100" s="1339">
        <v>1.2886831367982073E-4</v>
      </c>
      <c r="K100" s="1339">
        <v>1.8824377175819711E-4</v>
      </c>
      <c r="L100" s="1339">
        <v>2.4763176688430969E-4</v>
      </c>
      <c r="M100" s="1339">
        <v>3.070072249626861E-4</v>
      </c>
      <c r="N100" s="1339">
        <v>3.6638268304106246E-4</v>
      </c>
      <c r="O100" s="1339">
        <v>4.2577067816717504E-4</v>
      </c>
      <c r="P100" s="1339">
        <v>4.8514613624555145E-4</v>
      </c>
      <c r="Q100" s="1339">
        <v>5.4452159432392781E-4</v>
      </c>
      <c r="R100" s="1339">
        <v>6.0389705240230412E-4</v>
      </c>
    </row>
    <row r="101" spans="1:18" ht="12.75">
      <c r="A101" s="592" t="s">
        <v>2433</v>
      </c>
      <c r="B101" s="5" t="s">
        <v>2434</v>
      </c>
      <c r="C101" s="5" t="s">
        <v>101</v>
      </c>
      <c r="D101" s="5" t="s">
        <v>2363</v>
      </c>
      <c r="E101" s="5" t="s">
        <v>959</v>
      </c>
      <c r="F101" s="5" t="s">
        <v>331</v>
      </c>
      <c r="G101" s="5" t="s">
        <v>2462</v>
      </c>
      <c r="H101" s="1339">
        <v>6.4610788019033694E-2</v>
      </c>
      <c r="I101" s="1339">
        <v>0.38303369505797236</v>
      </c>
      <c r="J101" s="1339">
        <v>0.70145659605589195</v>
      </c>
      <c r="K101" s="1339">
        <v>1.0198795030948307</v>
      </c>
      <c r="L101" s="1339">
        <v>1.33830240409275</v>
      </c>
      <c r="M101" s="1339">
        <v>1.6567253111316891</v>
      </c>
      <c r="N101" s="1339">
        <v>1.9751482121296087</v>
      </c>
      <c r="O101" s="1339">
        <v>2.2935711131275287</v>
      </c>
      <c r="P101" s="1339">
        <v>2.6119940201664669</v>
      </c>
      <c r="Q101" s="1339">
        <v>2.9304169211643862</v>
      </c>
      <c r="R101" s="1339">
        <v>3.2488398282033253</v>
      </c>
    </row>
    <row r="102" spans="1:18" ht="12.75">
      <c r="A102" s="592" t="s">
        <v>2433</v>
      </c>
      <c r="B102" s="5" t="s">
        <v>2436</v>
      </c>
      <c r="C102" s="5" t="s">
        <v>101</v>
      </c>
      <c r="D102" s="5" t="s">
        <v>2363</v>
      </c>
      <c r="E102" s="5" t="s">
        <v>959</v>
      </c>
      <c r="F102" s="5" t="s">
        <v>331</v>
      </c>
      <c r="G102" s="5" t="s">
        <v>2463</v>
      </c>
      <c r="H102" s="1339">
        <v>5.8153584087065356E-2</v>
      </c>
      <c r="I102" s="1339">
        <v>0.39965792268221201</v>
      </c>
      <c r="J102" s="1339">
        <v>0.74116226127735874</v>
      </c>
      <c r="K102" s="1339">
        <v>1.0826666132035487</v>
      </c>
      <c r="L102" s="1339">
        <v>1.4241709517986954</v>
      </c>
      <c r="M102" s="1339">
        <v>1.7656753037248853</v>
      </c>
      <c r="N102" s="1339">
        <v>2.1071796423200317</v>
      </c>
      <c r="O102" s="1339">
        <v>2.4486839809151788</v>
      </c>
      <c r="P102" s="1339">
        <v>2.7901883328413692</v>
      </c>
      <c r="Q102" s="1339">
        <v>3.1316926714365154</v>
      </c>
      <c r="R102" s="1339">
        <v>3.4731970233627045</v>
      </c>
    </row>
    <row r="103" spans="1:18" ht="12.75">
      <c r="A103" s="592" t="s">
        <v>2433</v>
      </c>
      <c r="B103" s="5" t="s">
        <v>2434</v>
      </c>
      <c r="C103" s="5" t="s">
        <v>101</v>
      </c>
      <c r="D103" s="5" t="s">
        <v>2363</v>
      </c>
      <c r="E103" s="5" t="s">
        <v>1887</v>
      </c>
      <c r="F103" s="5" t="s">
        <v>331</v>
      </c>
      <c r="G103" s="5" t="s">
        <v>2464</v>
      </c>
      <c r="H103" s="1339">
        <v>4.0266643214029417E-3</v>
      </c>
      <c r="I103" s="1339">
        <v>2.3871384469374955E-2</v>
      </c>
      <c r="J103" s="1339">
        <v>4.3716120896761405E-2</v>
      </c>
      <c r="K103" s="1339">
        <v>6.3560841044733418E-2</v>
      </c>
      <c r="L103" s="1339">
        <v>8.3405561192705452E-2</v>
      </c>
      <c r="M103" s="1339">
        <v>0.10325028134067746</v>
      </c>
      <c r="N103" s="1339">
        <v>0.12309500148864946</v>
      </c>
      <c r="O103" s="1339">
        <v>0.14293973791603592</v>
      </c>
      <c r="P103" s="1339">
        <v>0.16278445806400793</v>
      </c>
      <c r="Q103" s="1339">
        <v>0.18262917821197996</v>
      </c>
      <c r="R103" s="1339">
        <v>0.20247389835995197</v>
      </c>
    </row>
    <row r="104" spans="1:18" ht="12.75">
      <c r="A104" s="592" t="s">
        <v>2433</v>
      </c>
      <c r="B104" s="5" t="s">
        <v>2436</v>
      </c>
      <c r="C104" s="5" t="s">
        <v>101</v>
      </c>
      <c r="D104" s="5" t="s">
        <v>2363</v>
      </c>
      <c r="E104" s="5" t="s">
        <v>1887</v>
      </c>
      <c r="F104" s="5" t="s">
        <v>331</v>
      </c>
      <c r="G104" s="5" t="s">
        <v>2465</v>
      </c>
      <c r="H104" s="1339">
        <v>3.9407985518581925E-3</v>
      </c>
      <c r="I104" s="1339">
        <v>2.7082983384099542E-2</v>
      </c>
      <c r="J104" s="1339">
        <v>5.0225149151497034E-2</v>
      </c>
      <c r="K104" s="1339">
        <v>7.3367333983738375E-2</v>
      </c>
      <c r="L104" s="1339">
        <v>9.6509518815979731E-2</v>
      </c>
      <c r="M104" s="1339">
        <v>0.11965170364822107</v>
      </c>
      <c r="N104" s="1339">
        <v>0.14279386941561856</v>
      </c>
      <c r="O104" s="1339">
        <v>0.16593605424785993</v>
      </c>
      <c r="P104" s="1339">
        <v>0.1890782390801013</v>
      </c>
      <c r="Q104" s="1339">
        <v>0.21222040484749874</v>
      </c>
      <c r="R104" s="1339">
        <v>0.23536258967974011</v>
      </c>
    </row>
    <row r="105" spans="1:18" ht="12.75">
      <c r="A105" s="592" t="s">
        <v>2433</v>
      </c>
      <c r="B105" s="5" t="s">
        <v>2434</v>
      </c>
      <c r="C105" s="5" t="s">
        <v>101</v>
      </c>
      <c r="D105" s="5" t="s">
        <v>2392</v>
      </c>
      <c r="E105" s="5" t="s">
        <v>957</v>
      </c>
      <c r="F105" s="5" t="s">
        <v>331</v>
      </c>
      <c r="G105" s="5" t="s">
        <v>2466</v>
      </c>
      <c r="H105" s="1339">
        <v>1.4216968379118594E-2</v>
      </c>
      <c r="I105" s="1339">
        <v>8.2667049307931229E-2</v>
      </c>
      <c r="J105" s="1339">
        <v>0.15111715032810469</v>
      </c>
      <c r="K105" s="1339">
        <v>0.21956723125691732</v>
      </c>
      <c r="L105" s="1339">
        <v>0.28801731218572996</v>
      </c>
      <c r="M105" s="1339">
        <v>0.35646739311454262</v>
      </c>
      <c r="N105" s="1339">
        <v>0.42491747404335517</v>
      </c>
      <c r="O105" s="1339">
        <v>0.49336755497216794</v>
      </c>
      <c r="P105" s="1339">
        <v>0.56181763590098055</v>
      </c>
      <c r="Q105" s="1339">
        <v>0.63026771682979321</v>
      </c>
      <c r="R105" s="1339">
        <v>0.69871781784996667</v>
      </c>
    </row>
    <row r="106" spans="1:18" ht="12.75">
      <c r="A106" s="592" t="s">
        <v>2433</v>
      </c>
      <c r="B106" s="5" t="s">
        <v>2436</v>
      </c>
      <c r="C106" s="5" t="s">
        <v>101</v>
      </c>
      <c r="D106" s="5" t="s">
        <v>2392</v>
      </c>
      <c r="E106" s="5" t="s">
        <v>957</v>
      </c>
      <c r="F106" s="5" t="s">
        <v>331</v>
      </c>
      <c r="G106" s="5" t="s">
        <v>2467</v>
      </c>
      <c r="H106" s="1339">
        <v>1.5092513159057104E-2</v>
      </c>
      <c r="I106" s="1339">
        <v>0.10167872837165105</v>
      </c>
      <c r="J106" s="1339">
        <v>0.18826495517805836</v>
      </c>
      <c r="K106" s="1339">
        <v>0.27485117039065232</v>
      </c>
      <c r="L106" s="1339">
        <v>0.36143738560324634</v>
      </c>
      <c r="M106" s="1339">
        <v>0.44802361240965355</v>
      </c>
      <c r="N106" s="1339">
        <v>0.53460982762224751</v>
      </c>
      <c r="O106" s="1339">
        <v>0.62119605442865489</v>
      </c>
      <c r="P106" s="1339">
        <v>0.7077822696412488</v>
      </c>
      <c r="Q106" s="1339">
        <v>0.79436849644765595</v>
      </c>
      <c r="R106" s="1339">
        <v>0.88095471166024997</v>
      </c>
    </row>
    <row r="107" spans="1:18" ht="12.75">
      <c r="A107" s="592" t="s">
        <v>2433</v>
      </c>
      <c r="B107" s="5" t="s">
        <v>2434</v>
      </c>
      <c r="C107" s="5" t="s">
        <v>101</v>
      </c>
      <c r="D107" s="5" t="s">
        <v>2392</v>
      </c>
      <c r="E107" s="5" t="s">
        <v>2352</v>
      </c>
      <c r="F107" s="5" t="s">
        <v>331</v>
      </c>
      <c r="G107" s="5" t="s">
        <v>2468</v>
      </c>
      <c r="H107" s="1339">
        <v>2.9774230911090434E-3</v>
      </c>
      <c r="I107" s="1339">
        <v>1.7312694960211514E-2</v>
      </c>
      <c r="J107" s="1339">
        <v>3.1647985340101131E-2</v>
      </c>
      <c r="K107" s="1339">
        <v>4.5983257209203605E-2</v>
      </c>
      <c r="L107" s="1339">
        <v>6.0318547589093226E-2</v>
      </c>
      <c r="M107" s="1339">
        <v>7.4653837968982839E-2</v>
      </c>
      <c r="N107" s="1339">
        <v>8.898910983808532E-2</v>
      </c>
      <c r="O107" s="1339">
        <v>0.10332440021797493</v>
      </c>
      <c r="P107" s="1339">
        <v>0.11765967208707741</v>
      </c>
      <c r="Q107" s="1339">
        <v>0.13199496246696701</v>
      </c>
      <c r="R107" s="1339">
        <v>0.14633025284685663</v>
      </c>
    </row>
    <row r="108" spans="1:18" ht="12.75">
      <c r="A108" s="592" t="s">
        <v>2433</v>
      </c>
      <c r="B108" s="5" t="s">
        <v>2436</v>
      </c>
      <c r="C108" s="5" t="s">
        <v>101</v>
      </c>
      <c r="D108" s="5" t="s">
        <v>2392</v>
      </c>
      <c r="E108" s="5" t="s">
        <v>2352</v>
      </c>
      <c r="F108" s="5" t="s">
        <v>331</v>
      </c>
      <c r="G108" s="5" t="s">
        <v>2469</v>
      </c>
      <c r="H108" s="1339">
        <v>2.653177232704178E-3</v>
      </c>
      <c r="I108" s="1339">
        <v>1.7874476572114252E-2</v>
      </c>
      <c r="J108" s="1339">
        <v>3.3095798110686227E-2</v>
      </c>
      <c r="K108" s="1339">
        <v>4.8317119649258201E-2</v>
      </c>
      <c r="L108" s="1339">
        <v>6.3538418988668285E-2</v>
      </c>
      <c r="M108" s="1339">
        <v>7.875974052724026E-2</v>
      </c>
      <c r="N108" s="1339">
        <v>9.3981062065812221E-2</v>
      </c>
      <c r="O108" s="1339">
        <v>0.1092023614052223</v>
      </c>
      <c r="P108" s="1339">
        <v>0.12442368294379427</v>
      </c>
      <c r="Q108" s="1339">
        <v>0.13964500448236628</v>
      </c>
      <c r="R108" s="1339">
        <v>0.15486630382177632</v>
      </c>
    </row>
    <row r="109" spans="1:18" ht="12.75">
      <c r="A109" s="592" t="s">
        <v>2433</v>
      </c>
      <c r="B109" s="5" t="s">
        <v>2434</v>
      </c>
      <c r="C109" s="5" t="s">
        <v>101</v>
      </c>
      <c r="D109" s="5" t="s">
        <v>2392</v>
      </c>
      <c r="E109" s="5" t="s">
        <v>961</v>
      </c>
      <c r="F109" s="5" t="s">
        <v>331</v>
      </c>
      <c r="G109" s="5" t="s">
        <v>2470</v>
      </c>
      <c r="H109" s="1339">
        <v>1.1736423556205423E-5</v>
      </c>
      <c r="I109" s="1339">
        <v>6.8228548900456064E-5</v>
      </c>
      <c r="J109" s="1339">
        <v>1.2472067424470668E-4</v>
      </c>
      <c r="K109" s="1339">
        <v>1.8120070018322931E-4</v>
      </c>
      <c r="L109" s="1339">
        <v>2.3769282552747994E-4</v>
      </c>
      <c r="M109" s="1339">
        <v>2.941849508717306E-4</v>
      </c>
      <c r="N109" s="1339">
        <v>3.506770762159812E-4</v>
      </c>
      <c r="O109" s="1339">
        <v>4.0716920156023186E-4</v>
      </c>
      <c r="P109" s="1339">
        <v>4.6366132690448252E-4</v>
      </c>
      <c r="Q109" s="1339">
        <v>5.2015345224873312E-4</v>
      </c>
      <c r="R109" s="1339">
        <v>5.7664557759298373E-4</v>
      </c>
    </row>
    <row r="110" spans="1:18" ht="12.75">
      <c r="A110" s="592" t="s">
        <v>2433</v>
      </c>
      <c r="B110" s="5" t="s">
        <v>2436</v>
      </c>
      <c r="C110" s="5" t="s">
        <v>101</v>
      </c>
      <c r="D110" s="5" t="s">
        <v>2392</v>
      </c>
      <c r="E110" s="5" t="s">
        <v>961</v>
      </c>
      <c r="F110" s="5" t="s">
        <v>331</v>
      </c>
      <c r="G110" s="5" t="s">
        <v>2471</v>
      </c>
      <c r="H110" s="1339">
        <v>1.0201573605091847E-5</v>
      </c>
      <c r="I110" s="1339">
        <v>6.8767992534081589E-5</v>
      </c>
      <c r="J110" s="1339">
        <v>1.2732206088969958E-4</v>
      </c>
      <c r="K110" s="1339">
        <v>1.8587612924531754E-4</v>
      </c>
      <c r="L110" s="1339">
        <v>2.4443019760093552E-4</v>
      </c>
      <c r="M110" s="1339">
        <v>3.029842659565535E-4</v>
      </c>
      <c r="N110" s="1339">
        <v>3.6155068488554322E-4</v>
      </c>
      <c r="O110" s="1339">
        <v>4.201047532411612E-4</v>
      </c>
      <c r="P110" s="1339">
        <v>4.7865882159677919E-4</v>
      </c>
      <c r="Q110" s="1339">
        <v>5.3721288995239717E-4</v>
      </c>
      <c r="R110" s="1339">
        <v>5.9576695830801515E-4</v>
      </c>
    </row>
    <row r="111" spans="1:18" ht="12.75">
      <c r="A111" s="592" t="s">
        <v>2433</v>
      </c>
      <c r="B111" s="5" t="s">
        <v>2434</v>
      </c>
      <c r="C111" s="5" t="s">
        <v>101</v>
      </c>
      <c r="D111" s="5" t="s">
        <v>2392</v>
      </c>
      <c r="E111" s="5" t="s">
        <v>959</v>
      </c>
      <c r="F111" s="5" t="s">
        <v>331</v>
      </c>
      <c r="G111" s="5" t="s">
        <v>2472</v>
      </c>
      <c r="H111" s="1339">
        <v>4.5702012225913691E-2</v>
      </c>
      <c r="I111" s="1339">
        <v>0.26574226966870484</v>
      </c>
      <c r="J111" s="1339">
        <v>0.48578252711149594</v>
      </c>
      <c r="K111" s="1339">
        <v>0.70582278455428704</v>
      </c>
      <c r="L111" s="1339">
        <v>0.92586304199707825</v>
      </c>
      <c r="M111" s="1339">
        <v>1.1459032994398692</v>
      </c>
      <c r="N111" s="1339">
        <v>1.3659435568826606</v>
      </c>
      <c r="O111" s="1339">
        <v>1.5859838143254517</v>
      </c>
      <c r="P111" s="1339">
        <v>1.8060240717682428</v>
      </c>
      <c r="Q111" s="1339">
        <v>2.0260643292110343</v>
      </c>
      <c r="R111" s="1339">
        <v>2.246104586653825</v>
      </c>
    </row>
    <row r="112" spans="1:18" ht="12.75">
      <c r="A112" s="592" t="s">
        <v>2433</v>
      </c>
      <c r="B112" s="5" t="s">
        <v>2436</v>
      </c>
      <c r="C112" s="5" t="s">
        <v>101</v>
      </c>
      <c r="D112" s="5" t="s">
        <v>2392</v>
      </c>
      <c r="E112" s="5" t="s">
        <v>959</v>
      </c>
      <c r="F112" s="5" t="s">
        <v>331</v>
      </c>
      <c r="G112" s="5" t="s">
        <v>2473</v>
      </c>
      <c r="H112" s="1339">
        <v>4.0328970746097807E-2</v>
      </c>
      <c r="I112" s="1339">
        <v>0.27169758468720195</v>
      </c>
      <c r="J112" s="1339">
        <v>0.50306619845975331</v>
      </c>
      <c r="K112" s="1339">
        <v>0.73443481223230467</v>
      </c>
      <c r="L112" s="1339">
        <v>0.96580342617340886</v>
      </c>
      <c r="M112" s="1339">
        <v>1.1971720399459604</v>
      </c>
      <c r="N112" s="1339">
        <v>1.4285406538870644</v>
      </c>
      <c r="O112" s="1339">
        <v>1.6599092676596161</v>
      </c>
      <c r="P112" s="1339">
        <v>1.8912778814321671</v>
      </c>
      <c r="Q112" s="1339">
        <v>2.1226464953732713</v>
      </c>
      <c r="R112" s="1339">
        <v>2.354015109145823</v>
      </c>
    </row>
    <row r="113" spans="1:18" ht="12.75">
      <c r="A113" s="592" t="s">
        <v>2433</v>
      </c>
      <c r="B113" s="5" t="s">
        <v>2434</v>
      </c>
      <c r="C113" s="5" t="s">
        <v>101</v>
      </c>
      <c r="D113" s="5" t="s">
        <v>2392</v>
      </c>
      <c r="E113" s="5" t="s">
        <v>1887</v>
      </c>
      <c r="F113" s="5" t="s">
        <v>331</v>
      </c>
      <c r="G113" s="5" t="s">
        <v>2474</v>
      </c>
      <c r="H113" s="1339">
        <v>3.8575672412739016E-3</v>
      </c>
      <c r="I113" s="1339">
        <v>2.2430539189707079E-2</v>
      </c>
      <c r="J113" s="1339">
        <v>4.100349485495821E-2</v>
      </c>
      <c r="K113" s="1339">
        <v>5.957646680339139E-2</v>
      </c>
      <c r="L113" s="1339">
        <v>7.8149422468642524E-2</v>
      </c>
      <c r="M113" s="1339">
        <v>9.6722394417075697E-2</v>
      </c>
      <c r="N113" s="1339">
        <v>0.11529535008232684</v>
      </c>
      <c r="O113" s="1339">
        <v>0.13386830574757799</v>
      </c>
      <c r="P113" s="1339">
        <v>0.15244127769601115</v>
      </c>
      <c r="Q113" s="1339">
        <v>0.17101423336126226</v>
      </c>
      <c r="R113" s="1339">
        <v>0.18958720530969544</v>
      </c>
    </row>
    <row r="114" spans="1:18" ht="12.75">
      <c r="A114" s="592" t="s">
        <v>2433</v>
      </c>
      <c r="B114" s="5" t="s">
        <v>2436</v>
      </c>
      <c r="C114" s="5" t="s">
        <v>101</v>
      </c>
      <c r="D114" s="5" t="s">
        <v>2392</v>
      </c>
      <c r="E114" s="5" t="s">
        <v>1887</v>
      </c>
      <c r="F114" s="5" t="s">
        <v>331</v>
      </c>
      <c r="G114" s="5" t="s">
        <v>2475</v>
      </c>
      <c r="H114" s="1339">
        <v>3.7447815671567864E-3</v>
      </c>
      <c r="I114" s="1339">
        <v>2.5228785242803024E-2</v>
      </c>
      <c r="J114" s="1339">
        <v>4.6712769842786203E-2</v>
      </c>
      <c r="K114" s="1339">
        <v>6.8196754442769375E-2</v>
      </c>
      <c r="L114" s="1339">
        <v>8.9680739042752561E-2</v>
      </c>
      <c r="M114" s="1339">
        <v>0.11116472364273573</v>
      </c>
      <c r="N114" s="1339">
        <v>0.1326487082427189</v>
      </c>
      <c r="O114" s="1339">
        <v>0.15413269284270209</v>
      </c>
      <c r="P114" s="1339">
        <v>0.17561667744268528</v>
      </c>
      <c r="Q114" s="1339">
        <v>0.19710066204266843</v>
      </c>
      <c r="R114" s="1339">
        <v>0.21858464664265162</v>
      </c>
    </row>
    <row r="115" spans="1:18" ht="12.75">
      <c r="A115" s="592" t="s">
        <v>2433</v>
      </c>
      <c r="B115" s="5" t="s">
        <v>2434</v>
      </c>
      <c r="C115" s="5" t="s">
        <v>101</v>
      </c>
      <c r="D115" s="5" t="s">
        <v>2398</v>
      </c>
      <c r="E115" s="5" t="s">
        <v>957</v>
      </c>
      <c r="F115" s="5" t="s">
        <v>331</v>
      </c>
      <c r="G115" s="5" t="s">
        <v>2476</v>
      </c>
      <c r="H115" s="1339">
        <v>7.858473046057142E-3</v>
      </c>
      <c r="I115" s="1339">
        <v>4.4799105415323288E-2</v>
      </c>
      <c r="J115" s="1339">
        <v>8.1739737784589428E-2</v>
      </c>
      <c r="K115" s="1339">
        <v>0.11868037015385557</v>
      </c>
      <c r="L115" s="1339">
        <v>0.15562100252312172</v>
      </c>
      <c r="M115" s="1339">
        <v>0.19256163489238781</v>
      </c>
      <c r="N115" s="1339">
        <v>0.22950226726165399</v>
      </c>
      <c r="O115" s="1339">
        <v>0.26644289963092016</v>
      </c>
      <c r="P115" s="1339">
        <v>0.30338353200018631</v>
      </c>
      <c r="Q115" s="1339">
        <v>0.34032416436945245</v>
      </c>
      <c r="R115" s="1339">
        <v>0.37726479673871854</v>
      </c>
    </row>
    <row r="116" spans="1:18" ht="12.75">
      <c r="A116" s="592" t="s">
        <v>2433</v>
      </c>
      <c r="B116" s="5" t="s">
        <v>2436</v>
      </c>
      <c r="C116" s="5" t="s">
        <v>101</v>
      </c>
      <c r="D116" s="5" t="s">
        <v>2398</v>
      </c>
      <c r="E116" s="5" t="s">
        <v>957</v>
      </c>
      <c r="F116" s="5" t="s">
        <v>331</v>
      </c>
      <c r="G116" s="5" t="s">
        <v>2477</v>
      </c>
      <c r="H116" s="1339">
        <v>8.328437843293195E-3</v>
      </c>
      <c r="I116" s="1339">
        <v>5.4978380157636113E-2</v>
      </c>
      <c r="J116" s="1339">
        <v>0.1016282981535261</v>
      </c>
      <c r="K116" s="1339">
        <v>0.14827821614941614</v>
      </c>
      <c r="L116" s="1339">
        <v>0.19492815846375902</v>
      </c>
      <c r="M116" s="1339">
        <v>0.24157807645964907</v>
      </c>
      <c r="N116" s="1339">
        <v>0.28822799445553904</v>
      </c>
      <c r="O116" s="1339">
        <v>0.33487791245142906</v>
      </c>
      <c r="P116" s="1339">
        <v>0.38152785476577195</v>
      </c>
      <c r="Q116" s="1339">
        <v>0.42817777276166191</v>
      </c>
      <c r="R116" s="1339">
        <v>0.47482769075755199</v>
      </c>
    </row>
    <row r="117" spans="1:18" ht="12.75">
      <c r="A117" s="592" t="s">
        <v>2433</v>
      </c>
      <c r="B117" s="5" t="s">
        <v>2434</v>
      </c>
      <c r="C117" s="5" t="s">
        <v>101</v>
      </c>
      <c r="D117" s="5" t="s">
        <v>2398</v>
      </c>
      <c r="E117" s="5" t="s">
        <v>2352</v>
      </c>
      <c r="F117" s="5" t="s">
        <v>331</v>
      </c>
      <c r="G117" s="5" t="s">
        <v>2478</v>
      </c>
      <c r="H117" s="1339">
        <v>1.569662018559158E-3</v>
      </c>
      <c r="I117" s="1339">
        <v>8.9482295068757101E-3</v>
      </c>
      <c r="J117" s="1339">
        <v>1.6326816522237674E-2</v>
      </c>
      <c r="K117" s="1339">
        <v>2.3705384010554224E-2</v>
      </c>
      <c r="L117" s="1339">
        <v>3.1083951498870777E-2</v>
      </c>
      <c r="M117" s="1339">
        <v>3.8462518987187333E-2</v>
      </c>
      <c r="N117" s="1339">
        <v>4.5841106002549287E-2</v>
      </c>
      <c r="O117" s="1339">
        <v>5.3219673490865843E-2</v>
      </c>
      <c r="P117" s="1339">
        <v>6.0598240979182393E-2</v>
      </c>
      <c r="Q117" s="1339">
        <v>6.7976827994544367E-2</v>
      </c>
      <c r="R117" s="1339">
        <v>7.5355395482860923E-2</v>
      </c>
    </row>
    <row r="118" spans="1:18" ht="12.75">
      <c r="A118" s="592" t="s">
        <v>2433</v>
      </c>
      <c r="B118" s="5" t="s">
        <v>2436</v>
      </c>
      <c r="C118" s="5" t="s">
        <v>101</v>
      </c>
      <c r="D118" s="5" t="s">
        <v>2398</v>
      </c>
      <c r="E118" s="5" t="s">
        <v>2352</v>
      </c>
      <c r="F118" s="5" t="s">
        <v>331</v>
      </c>
      <c r="G118" s="5" t="s">
        <v>2479</v>
      </c>
      <c r="H118" s="1339">
        <v>1.4054099047602422E-3</v>
      </c>
      <c r="I118" s="1339">
        <v>9.2774426418337896E-3</v>
      </c>
      <c r="J118" s="1339">
        <v>1.7149475378907337E-2</v>
      </c>
      <c r="K118" s="1339">
        <v>2.5021508115980882E-2</v>
      </c>
      <c r="L118" s="1339">
        <v>3.2893540853054432E-2</v>
      </c>
      <c r="M118" s="1339">
        <v>4.0765573590127974E-2</v>
      </c>
      <c r="N118" s="1339">
        <v>4.8637627258170398E-2</v>
      </c>
      <c r="O118" s="1339">
        <v>5.650965999524394E-2</v>
      </c>
      <c r="P118" s="1339">
        <v>6.4381692732317489E-2</v>
      </c>
      <c r="Q118" s="1339">
        <v>7.2253725469391031E-2</v>
      </c>
      <c r="R118" s="1339">
        <v>8.0125758206464587E-2</v>
      </c>
    </row>
    <row r="119" spans="1:18" ht="12.75">
      <c r="A119" s="592" t="s">
        <v>2433</v>
      </c>
      <c r="B119" s="5" t="s">
        <v>2434</v>
      </c>
      <c r="C119" s="5" t="s">
        <v>101</v>
      </c>
      <c r="D119" s="5" t="s">
        <v>2398</v>
      </c>
      <c r="E119" s="5" t="s">
        <v>961</v>
      </c>
      <c r="F119" s="5" t="s">
        <v>331</v>
      </c>
      <c r="G119" s="5" t="s">
        <v>2480</v>
      </c>
      <c r="H119" s="1339">
        <v>1.2063983900037488E-5</v>
      </c>
      <c r="I119" s="1339">
        <v>6.8767135591159368E-5</v>
      </c>
      <c r="J119" s="1339">
        <v>1.2547028728228127E-4</v>
      </c>
      <c r="K119" s="1339">
        <v>1.8216130216867473E-4</v>
      </c>
      <c r="L119" s="1339">
        <v>2.3886445385979662E-4</v>
      </c>
      <c r="M119" s="1339">
        <v>2.9556760555091849E-4</v>
      </c>
      <c r="N119" s="1339">
        <v>3.5227075724204035E-4</v>
      </c>
      <c r="O119" s="1339">
        <v>4.0897390893316227E-4</v>
      </c>
      <c r="P119" s="1339">
        <v>4.6567706062428414E-4</v>
      </c>
      <c r="Q119" s="1339">
        <v>5.2236807551067751E-4</v>
      </c>
      <c r="R119" s="1339">
        <v>5.7907122720179938E-4</v>
      </c>
    </row>
    <row r="120" spans="1:18" ht="12.75">
      <c r="A120" s="592" t="s">
        <v>2433</v>
      </c>
      <c r="B120" s="5" t="s">
        <v>2436</v>
      </c>
      <c r="C120" s="5" t="s">
        <v>101</v>
      </c>
      <c r="D120" s="5" t="s">
        <v>2398</v>
      </c>
      <c r="E120" s="5" t="s">
        <v>961</v>
      </c>
      <c r="F120" s="5" t="s">
        <v>331</v>
      </c>
      <c r="G120" s="5" t="s">
        <v>2481</v>
      </c>
      <c r="H120" s="1339">
        <v>1.0429537072418749E-5</v>
      </c>
      <c r="I120" s="1339">
        <v>6.8832422419905107E-5</v>
      </c>
      <c r="J120" s="1339">
        <v>1.2724791905768459E-4</v>
      </c>
      <c r="K120" s="1339">
        <v>1.8565080440517096E-4</v>
      </c>
      <c r="L120" s="1339">
        <v>2.440663010429505E-4</v>
      </c>
      <c r="M120" s="1339">
        <v>3.0246918639043681E-4</v>
      </c>
      <c r="N120" s="1339">
        <v>3.6087207173792315E-4</v>
      </c>
      <c r="O120" s="1339">
        <v>4.1928756837570269E-4</v>
      </c>
      <c r="P120" s="1339">
        <v>4.7769045372318903E-4</v>
      </c>
      <c r="Q120" s="1339">
        <v>5.3610595036096846E-4</v>
      </c>
      <c r="R120" s="1339">
        <v>5.9450883570845491E-4</v>
      </c>
    </row>
    <row r="121" spans="1:18" ht="12.75">
      <c r="A121" s="592" t="s">
        <v>2433</v>
      </c>
      <c r="B121" s="5" t="s">
        <v>2434</v>
      </c>
      <c r="C121" s="5" t="s">
        <v>101</v>
      </c>
      <c r="D121" s="5" t="s">
        <v>2398</v>
      </c>
      <c r="E121" s="5" t="s">
        <v>959</v>
      </c>
      <c r="F121" s="5" t="s">
        <v>331</v>
      </c>
      <c r="G121" s="5" t="s">
        <v>2482</v>
      </c>
      <c r="H121" s="1339">
        <v>3.2982532792162692E-2</v>
      </c>
      <c r="I121" s="1339">
        <v>0.18802483555251709</v>
      </c>
      <c r="J121" s="1339">
        <v>0.34306715088300921</v>
      </c>
      <c r="K121" s="1339">
        <v>0.49810945364336362</v>
      </c>
      <c r="L121" s="1339">
        <v>0.65315175640371814</v>
      </c>
      <c r="M121" s="1339">
        <v>0.8081940717342101</v>
      </c>
      <c r="N121" s="1339">
        <v>0.96323637449456456</v>
      </c>
      <c r="O121" s="1339">
        <v>1.1182786898250567</v>
      </c>
      <c r="P121" s="1339">
        <v>1.273320992585411</v>
      </c>
      <c r="Q121" s="1339">
        <v>1.4283632953457657</v>
      </c>
      <c r="R121" s="1339">
        <v>1.5834056106762575</v>
      </c>
    </row>
    <row r="122" spans="1:18" ht="12.75">
      <c r="A122" s="592" t="s">
        <v>2433</v>
      </c>
      <c r="B122" s="5" t="s">
        <v>2436</v>
      </c>
      <c r="C122" s="5" t="s">
        <v>101</v>
      </c>
      <c r="D122" s="5" t="s">
        <v>2398</v>
      </c>
      <c r="E122" s="5" t="s">
        <v>959</v>
      </c>
      <c r="F122" s="5" t="s">
        <v>331</v>
      </c>
      <c r="G122" s="5" t="s">
        <v>2483</v>
      </c>
      <c r="H122" s="1339">
        <v>2.8717500244239972E-2</v>
      </c>
      <c r="I122" s="1339">
        <v>0.18957209737833694</v>
      </c>
      <c r="J122" s="1339">
        <v>0.35042669451243386</v>
      </c>
      <c r="K122" s="1339">
        <v>0.5112812916465308</v>
      </c>
      <c r="L122" s="1339">
        <v>0.6721358887806278</v>
      </c>
      <c r="M122" s="1339">
        <v>0.83299048591472469</v>
      </c>
      <c r="N122" s="1339">
        <v>0.99384507374686282</v>
      </c>
      <c r="O122" s="1339">
        <v>1.1546996708809598</v>
      </c>
      <c r="P122" s="1339">
        <v>1.3155542680150567</v>
      </c>
      <c r="Q122" s="1339">
        <v>1.4764088651491534</v>
      </c>
      <c r="R122" s="1339">
        <v>1.6372634622832507</v>
      </c>
    </row>
    <row r="123" spans="1:18" ht="12.75">
      <c r="A123" s="592" t="s">
        <v>2433</v>
      </c>
      <c r="B123" s="5" t="s">
        <v>2434</v>
      </c>
      <c r="C123" s="5" t="s">
        <v>101</v>
      </c>
      <c r="D123" s="5" t="s">
        <v>2398</v>
      </c>
      <c r="E123" s="5" t="s">
        <v>1887</v>
      </c>
      <c r="F123" s="5" t="s">
        <v>331</v>
      </c>
      <c r="G123" s="5" t="s">
        <v>2484</v>
      </c>
      <c r="H123" s="1339">
        <v>1.5942873460265202E-3</v>
      </c>
      <c r="I123" s="1339">
        <v>9.0885917752705249E-3</v>
      </c>
      <c r="J123" s="1339">
        <v>1.6582912595180997E-2</v>
      </c>
      <c r="K123" s="1339">
        <v>2.4077233415091468E-2</v>
      </c>
      <c r="L123" s="1339">
        <v>3.1571537844335473E-2</v>
      </c>
      <c r="M123" s="1339">
        <v>3.9065858664245952E-2</v>
      </c>
      <c r="N123" s="1339">
        <v>4.6560179484156423E-2</v>
      </c>
      <c r="O123" s="1339">
        <v>5.4054483913400432E-2</v>
      </c>
      <c r="P123" s="1339">
        <v>6.1548804733310904E-2</v>
      </c>
      <c r="Q123" s="1339">
        <v>6.9043125553221368E-2</v>
      </c>
      <c r="R123" s="1339">
        <v>7.6537429982465391E-2</v>
      </c>
    </row>
    <row r="124" spans="1:18" ht="12.75">
      <c r="A124" s="592" t="s">
        <v>2433</v>
      </c>
      <c r="B124" s="5" t="s">
        <v>2436</v>
      </c>
      <c r="C124" s="5" t="s">
        <v>101</v>
      </c>
      <c r="D124" s="5" t="s">
        <v>2398</v>
      </c>
      <c r="E124" s="5" t="s">
        <v>1887</v>
      </c>
      <c r="F124" s="5" t="s">
        <v>331</v>
      </c>
      <c r="G124" s="5" t="s">
        <v>2485</v>
      </c>
      <c r="H124" s="1339">
        <v>1.565033865906215E-3</v>
      </c>
      <c r="I124" s="1339">
        <v>1.0331160956047898E-2</v>
      </c>
      <c r="J124" s="1339">
        <v>1.9097288046189584E-2</v>
      </c>
      <c r="K124" s="1339">
        <v>2.7863433175819789E-2</v>
      </c>
      <c r="L124" s="1339">
        <v>3.6629560265961474E-2</v>
      </c>
      <c r="M124" s="1339">
        <v>4.5395705395591672E-2</v>
      </c>
      <c r="N124" s="1339">
        <v>5.4161832485733356E-2</v>
      </c>
      <c r="O124" s="1339">
        <v>6.2927959575875048E-2</v>
      </c>
      <c r="P124" s="1339">
        <v>7.169410470550526E-2</v>
      </c>
      <c r="Q124" s="1339">
        <v>8.046023179564693E-2</v>
      </c>
      <c r="R124" s="1339">
        <v>8.9226376925277129E-2</v>
      </c>
    </row>
    <row r="125" spans="1:18" ht="12.75">
      <c r="A125" s="592" t="s">
        <v>2433</v>
      </c>
      <c r="B125" s="5" t="s">
        <v>2434</v>
      </c>
      <c r="C125" s="5" t="s">
        <v>101</v>
      </c>
      <c r="D125" s="5" t="s">
        <v>2404</v>
      </c>
      <c r="E125" s="5" t="s">
        <v>957</v>
      </c>
      <c r="F125" s="5" t="s">
        <v>331</v>
      </c>
      <c r="G125" s="5" t="s">
        <v>2486</v>
      </c>
      <c r="H125" s="1339">
        <v>6.9914153778476221E-3</v>
      </c>
      <c r="I125" s="1339">
        <v>3.921822510251799E-2</v>
      </c>
      <c r="J125" s="1339">
        <v>7.1445034827188364E-2</v>
      </c>
      <c r="K125" s="1339">
        <v>0.10367184455185874</v>
      </c>
      <c r="L125" s="1339">
        <v>0.13589865427652911</v>
      </c>
      <c r="M125" s="1339">
        <v>0.168125484922306</v>
      </c>
      <c r="N125" s="1339">
        <v>0.20035229464697638</v>
      </c>
      <c r="O125" s="1339">
        <v>0.23257910437164672</v>
      </c>
      <c r="P125" s="1339">
        <v>0.2648059140963171</v>
      </c>
      <c r="Q125" s="1339">
        <v>0.29703272382098755</v>
      </c>
      <c r="R125" s="1339">
        <v>0.32925953354565785</v>
      </c>
    </row>
    <row r="126" spans="1:18" ht="12.75">
      <c r="A126" s="592" t="s">
        <v>2433</v>
      </c>
      <c r="B126" s="5" t="s">
        <v>2436</v>
      </c>
      <c r="C126" s="5" t="s">
        <v>101</v>
      </c>
      <c r="D126" s="5" t="s">
        <v>2404</v>
      </c>
      <c r="E126" s="5" t="s">
        <v>957</v>
      </c>
      <c r="F126" s="5" t="s">
        <v>331</v>
      </c>
      <c r="G126" s="5" t="s">
        <v>2487</v>
      </c>
      <c r="H126" s="1339">
        <v>7.7921696767947303E-3</v>
      </c>
      <c r="I126" s="1339">
        <v>5.0590951264785841E-2</v>
      </c>
      <c r="J126" s="1339">
        <v>9.3389732852776949E-2</v>
      </c>
      <c r="K126" s="1339">
        <v>0.13618851444076807</v>
      </c>
      <c r="L126" s="1339">
        <v>0.17898727114040719</v>
      </c>
      <c r="M126" s="1339">
        <v>0.22178605272839833</v>
      </c>
      <c r="N126" s="1339">
        <v>0.26458483431638946</v>
      </c>
      <c r="O126" s="1339">
        <v>0.30738361590438057</v>
      </c>
      <c r="P126" s="1339">
        <v>0.35018239749237168</v>
      </c>
      <c r="Q126" s="1339">
        <v>0.39298117908036279</v>
      </c>
      <c r="R126" s="1339">
        <v>0.4357799357800019</v>
      </c>
    </row>
    <row r="127" spans="1:18" ht="12.75">
      <c r="A127" s="592" t="s">
        <v>2433</v>
      </c>
      <c r="B127" s="5" t="s">
        <v>2434</v>
      </c>
      <c r="C127" s="5" t="s">
        <v>101</v>
      </c>
      <c r="D127" s="5" t="s">
        <v>2404</v>
      </c>
      <c r="E127" s="5" t="s">
        <v>2352</v>
      </c>
      <c r="F127" s="5" t="s">
        <v>331</v>
      </c>
      <c r="G127" s="5" t="s">
        <v>2488</v>
      </c>
      <c r="H127" s="1339">
        <v>1.0154911300210121E-3</v>
      </c>
      <c r="I127" s="1339">
        <v>5.6963767675394178E-3</v>
      </c>
      <c r="J127" s="1339">
        <v>1.0377262405057824E-2</v>
      </c>
      <c r="K127" s="1339">
        <v>1.5058148042576229E-2</v>
      </c>
      <c r="L127" s="1339">
        <v>1.9739033680094633E-2</v>
      </c>
      <c r="M127" s="1339">
        <v>2.4419919317613038E-2</v>
      </c>
      <c r="N127" s="1339">
        <v>2.9100824600926181E-2</v>
      </c>
      <c r="O127" s="1339">
        <v>3.3781710238444597E-2</v>
      </c>
      <c r="P127" s="1339">
        <v>3.8462595875962992E-2</v>
      </c>
      <c r="Q127" s="1339">
        <v>4.3143481513481408E-2</v>
      </c>
      <c r="R127" s="1339">
        <v>4.7824367150999803E-2</v>
      </c>
    </row>
    <row r="128" spans="1:18" ht="12.75">
      <c r="A128" s="592" t="s">
        <v>2433</v>
      </c>
      <c r="B128" s="5" t="s">
        <v>2436</v>
      </c>
      <c r="C128" s="5" t="s">
        <v>101</v>
      </c>
      <c r="D128" s="5" t="s">
        <v>2404</v>
      </c>
      <c r="E128" s="5" t="s">
        <v>2352</v>
      </c>
      <c r="F128" s="5" t="s">
        <v>331</v>
      </c>
      <c r="G128" s="5" t="s">
        <v>2489</v>
      </c>
      <c r="H128" s="1339">
        <v>9.4082989472790159E-4</v>
      </c>
      <c r="I128" s="1339">
        <v>6.1083754226593182E-3</v>
      </c>
      <c r="J128" s="1339">
        <v>1.1275899648942565E-2</v>
      </c>
      <c r="K128" s="1339">
        <v>1.6443445176873982E-2</v>
      </c>
      <c r="L128" s="1339">
        <v>2.1610990704805398E-2</v>
      </c>
      <c r="M128" s="1339">
        <v>2.6778536232736818E-2</v>
      </c>
      <c r="N128" s="1339">
        <v>3.1946060459020063E-2</v>
      </c>
      <c r="O128" s="1339">
        <v>3.711360598695148E-2</v>
      </c>
      <c r="P128" s="1339">
        <v>4.2281151514882903E-2</v>
      </c>
      <c r="Q128" s="1339">
        <v>4.7448675741166145E-2</v>
      </c>
      <c r="R128" s="1339">
        <v>5.2616221269097561E-2</v>
      </c>
    </row>
    <row r="129" spans="1:18" ht="12.75">
      <c r="A129" s="592" t="s">
        <v>2433</v>
      </c>
      <c r="B129" s="5" t="s">
        <v>2434</v>
      </c>
      <c r="C129" s="5" t="s">
        <v>101</v>
      </c>
      <c r="D129" s="5" t="s">
        <v>2404</v>
      </c>
      <c r="E129" s="5" t="s">
        <v>961</v>
      </c>
      <c r="F129" s="5" t="s">
        <v>331</v>
      </c>
      <c r="G129" s="5" t="s">
        <v>2490</v>
      </c>
      <c r="H129" s="1339">
        <v>1.2543511691610665E-5</v>
      </c>
      <c r="I129" s="1339">
        <v>7.0328500817793901E-5</v>
      </c>
      <c r="J129" s="1339">
        <v>1.2812560927894488E-4</v>
      </c>
      <c r="K129" s="1339">
        <v>1.8592271774009589E-4</v>
      </c>
      <c r="L129" s="1339">
        <v>2.4371982620124686E-4</v>
      </c>
      <c r="M129" s="1339">
        <v>3.0151693466239782E-4</v>
      </c>
      <c r="N129" s="1339">
        <v>3.5930192378858108E-4</v>
      </c>
      <c r="O129" s="1339">
        <v>4.1709903224973206E-4</v>
      </c>
      <c r="P129" s="1339">
        <v>4.7489614071088304E-4</v>
      </c>
      <c r="Q129" s="1339">
        <v>5.3269324917203402E-4</v>
      </c>
      <c r="R129" s="1339">
        <v>5.9049035763318494E-4</v>
      </c>
    </row>
    <row r="130" spans="1:18" ht="12.75">
      <c r="A130" s="592" t="s">
        <v>2433</v>
      </c>
      <c r="B130" s="5" t="s">
        <v>2436</v>
      </c>
      <c r="C130" s="5" t="s">
        <v>101</v>
      </c>
      <c r="D130" s="5" t="s">
        <v>2404</v>
      </c>
      <c r="E130" s="5" t="s">
        <v>961</v>
      </c>
      <c r="F130" s="5" t="s">
        <v>331</v>
      </c>
      <c r="G130" s="5" t="s">
        <v>2491</v>
      </c>
      <c r="H130" s="1339">
        <v>1.0703053232386183E-5</v>
      </c>
      <c r="I130" s="1339">
        <v>6.9526337664037083E-5</v>
      </c>
      <c r="J130" s="1339">
        <v>1.283371911395528E-4</v>
      </c>
      <c r="K130" s="1339">
        <v>1.8716047557120372E-4</v>
      </c>
      <c r="L130" s="1339">
        <v>2.4597132904671939E-4</v>
      </c>
      <c r="M130" s="1339">
        <v>3.0479461347837037E-4</v>
      </c>
      <c r="N130" s="1339">
        <v>3.6360546695388601E-4</v>
      </c>
      <c r="O130" s="1339">
        <v>4.2242875138553699E-4</v>
      </c>
      <c r="P130" s="1339">
        <v>4.8123960486105269E-4</v>
      </c>
      <c r="Q130" s="1339">
        <v>5.4006288929270361E-4</v>
      </c>
      <c r="R130" s="1339">
        <v>5.9887374276821942E-4</v>
      </c>
    </row>
    <row r="131" spans="1:18" ht="12.75">
      <c r="A131" s="592" t="s">
        <v>2433</v>
      </c>
      <c r="B131" s="5" t="s">
        <v>2434</v>
      </c>
      <c r="C131" s="5" t="s">
        <v>101</v>
      </c>
      <c r="D131" s="5" t="s">
        <v>2404</v>
      </c>
      <c r="E131" s="5" t="s">
        <v>959</v>
      </c>
      <c r="F131" s="5" t="s">
        <v>331</v>
      </c>
      <c r="G131" s="5" t="s">
        <v>2492</v>
      </c>
      <c r="H131" s="1339">
        <v>3.2993384722717373E-2</v>
      </c>
      <c r="I131" s="1339">
        <v>0.1850758987770626</v>
      </c>
      <c r="J131" s="1339">
        <v>0.33715841283140785</v>
      </c>
      <c r="K131" s="1339">
        <v>0.4892409268857531</v>
      </c>
      <c r="L131" s="1339">
        <v>0.6413234409400983</v>
      </c>
      <c r="M131" s="1339">
        <v>0.79340595499444355</v>
      </c>
      <c r="N131" s="1339">
        <v>0.9454884690487888</v>
      </c>
      <c r="O131" s="1339">
        <v>1.0975709957270492</v>
      </c>
      <c r="P131" s="1339">
        <v>1.2496535097813943</v>
      </c>
      <c r="Q131" s="1339">
        <v>1.4017360238357395</v>
      </c>
      <c r="R131" s="1339">
        <v>1.5538185378900851</v>
      </c>
    </row>
    <row r="132" spans="1:18" ht="12.75">
      <c r="A132" s="592" t="s">
        <v>2433</v>
      </c>
      <c r="B132" s="5" t="s">
        <v>2436</v>
      </c>
      <c r="C132" s="5" t="s">
        <v>101</v>
      </c>
      <c r="D132" s="5" t="s">
        <v>2404</v>
      </c>
      <c r="E132" s="5" t="s">
        <v>959</v>
      </c>
      <c r="F132" s="5" t="s">
        <v>331</v>
      </c>
      <c r="G132" s="5" t="s">
        <v>2493</v>
      </c>
      <c r="H132" s="1339">
        <v>2.8070963309183301E-2</v>
      </c>
      <c r="I132" s="1339">
        <v>0.18225179748369053</v>
      </c>
      <c r="J132" s="1339">
        <v>0.33643263165819781</v>
      </c>
      <c r="K132" s="1339">
        <v>0.49061346583270504</v>
      </c>
      <c r="L132" s="1339">
        <v>0.64479430000721216</v>
      </c>
      <c r="M132" s="1339">
        <v>0.79897513418171939</v>
      </c>
      <c r="N132" s="1339">
        <v>0.95315596835622662</v>
      </c>
      <c r="O132" s="1339">
        <v>1.1073368025307337</v>
      </c>
      <c r="P132" s="1339">
        <v>1.2615176367052412</v>
      </c>
      <c r="Q132" s="1339">
        <v>1.4156984708797484</v>
      </c>
      <c r="R132" s="1339">
        <v>1.5698793050542557</v>
      </c>
    </row>
    <row r="133" spans="1:18" ht="12.75">
      <c r="A133" s="592" t="s">
        <v>2433</v>
      </c>
      <c r="B133" s="5" t="s">
        <v>2434</v>
      </c>
      <c r="C133" s="5" t="s">
        <v>101</v>
      </c>
      <c r="D133" s="5" t="s">
        <v>2404</v>
      </c>
      <c r="E133" s="5" t="s">
        <v>1887</v>
      </c>
      <c r="F133" s="5" t="s">
        <v>331</v>
      </c>
      <c r="G133" s="5" t="s">
        <v>2494</v>
      </c>
      <c r="H133" s="1339">
        <v>1.4888888497090675E-3</v>
      </c>
      <c r="I133" s="1339">
        <v>8.351868030406235E-3</v>
      </c>
      <c r="J133" s="1339">
        <v>1.5214863568744495E-2</v>
      </c>
      <c r="K133" s="1339">
        <v>2.2077859107082754E-2</v>
      </c>
      <c r="L133" s="1339">
        <v>2.8940838287779925E-2</v>
      </c>
      <c r="M133" s="1339">
        <v>3.5803833826118188E-2</v>
      </c>
      <c r="N133" s="1339">
        <v>4.2666829364456441E-2</v>
      </c>
      <c r="O133" s="1339">
        <v>4.9529808545153611E-2</v>
      </c>
      <c r="P133" s="1339">
        <v>5.6392804083491871E-2</v>
      </c>
      <c r="Q133" s="1339">
        <v>6.3255783264189042E-2</v>
      </c>
      <c r="R133" s="1339">
        <v>7.0118778802527287E-2</v>
      </c>
    </row>
    <row r="134" spans="1:18" ht="12.75">
      <c r="A134" s="592" t="s">
        <v>2433</v>
      </c>
      <c r="B134" s="5" t="s">
        <v>2436</v>
      </c>
      <c r="C134" s="5" t="s">
        <v>101</v>
      </c>
      <c r="D134" s="5" t="s">
        <v>2404</v>
      </c>
      <c r="E134" s="5" t="s">
        <v>1887</v>
      </c>
      <c r="F134" s="5" t="s">
        <v>331</v>
      </c>
      <c r="G134" s="5" t="s">
        <v>2495</v>
      </c>
      <c r="H134" s="1339">
        <v>1.5268741868909425E-3</v>
      </c>
      <c r="I134" s="1339">
        <v>9.9132969650539068E-3</v>
      </c>
      <c r="J134" s="1339">
        <v>1.8299719743216869E-2</v>
      </c>
      <c r="K134" s="1339">
        <v>2.6686142521379838E-2</v>
      </c>
      <c r="L134" s="1339">
        <v>3.5072565299542807E-2</v>
      </c>
      <c r="M134" s="1339">
        <v>4.3458969684733652E-2</v>
      </c>
      <c r="N134" s="1339">
        <v>5.1845392462896621E-2</v>
      </c>
      <c r="O134" s="1339">
        <v>6.0231815241059583E-2</v>
      </c>
      <c r="P134" s="1339">
        <v>6.8618238019222538E-2</v>
      </c>
      <c r="Q134" s="1339">
        <v>7.7004660797385507E-2</v>
      </c>
      <c r="R134" s="1339">
        <v>8.5391083575548463E-2</v>
      </c>
    </row>
    <row r="135" spans="1:18" ht="12.75">
      <c r="A135" s="592" t="s">
        <v>2433</v>
      </c>
      <c r="B135" s="5" t="s">
        <v>2434</v>
      </c>
      <c r="C135" s="5" t="s">
        <v>101</v>
      </c>
      <c r="D135" s="5" t="s">
        <v>2410</v>
      </c>
      <c r="E135" s="5" t="s">
        <v>957</v>
      </c>
      <c r="F135" s="5" t="s">
        <v>331</v>
      </c>
      <c r="G135" s="5" t="s">
        <v>2496</v>
      </c>
      <c r="H135" s="1339">
        <v>6.7170062162022611E-3</v>
      </c>
      <c r="I135" s="1339">
        <v>3.6906493222213274E-2</v>
      </c>
      <c r="J135" s="1339">
        <v>6.70959802282243E-2</v>
      </c>
      <c r="K135" s="1339">
        <v>9.7285467234235326E-2</v>
      </c>
      <c r="L135" s="1339">
        <v>0.12747495424024632</v>
      </c>
      <c r="M135" s="1339">
        <v>0.15766444124625739</v>
      </c>
      <c r="N135" s="1339">
        <v>0.18785392825226838</v>
      </c>
      <c r="O135" s="1339">
        <v>0.21804341525827939</v>
      </c>
      <c r="P135" s="1339">
        <v>0.2482329022642904</v>
      </c>
      <c r="Q135" s="1339">
        <v>0.27842238927030138</v>
      </c>
      <c r="R135" s="1339">
        <v>0.30861187627631248</v>
      </c>
    </row>
    <row r="136" spans="1:18" ht="12.75">
      <c r="A136" s="592" t="s">
        <v>2433</v>
      </c>
      <c r="B136" s="5" t="s">
        <v>2436</v>
      </c>
      <c r="C136" s="5" t="s">
        <v>101</v>
      </c>
      <c r="D136" s="5" t="s">
        <v>2410</v>
      </c>
      <c r="E136" s="5" t="s">
        <v>957</v>
      </c>
      <c r="F136" s="5" t="s">
        <v>331</v>
      </c>
      <c r="G136" s="5" t="s">
        <v>2497</v>
      </c>
      <c r="H136" s="1339">
        <v>7.5590983241124723E-3</v>
      </c>
      <c r="I136" s="1339">
        <v>4.8041876985367674E-2</v>
      </c>
      <c r="J136" s="1339">
        <v>8.8524630314693709E-2</v>
      </c>
      <c r="K136" s="1339">
        <v>0.12900740897594892</v>
      </c>
      <c r="L136" s="1339">
        <v>0.16949018763720411</v>
      </c>
      <c r="M136" s="1339">
        <v>0.20997294096653013</v>
      </c>
      <c r="N136" s="1339">
        <v>0.25045571962778534</v>
      </c>
      <c r="O136" s="1339">
        <v>0.29093849828904056</v>
      </c>
      <c r="P136" s="1339">
        <v>0.33142127695029572</v>
      </c>
      <c r="Q136" s="1339">
        <v>0.37190403027962177</v>
      </c>
      <c r="R136" s="1339">
        <v>0.41238680894087698</v>
      </c>
    </row>
    <row r="137" spans="1:18" ht="12.75">
      <c r="A137" s="592" t="s">
        <v>2433</v>
      </c>
      <c r="B137" s="5" t="s">
        <v>2434</v>
      </c>
      <c r="C137" s="5" t="s">
        <v>101</v>
      </c>
      <c r="D137" s="5" t="s">
        <v>2410</v>
      </c>
      <c r="E137" s="5" t="s">
        <v>2352</v>
      </c>
      <c r="F137" s="5" t="s">
        <v>331</v>
      </c>
      <c r="G137" s="5" t="s">
        <v>2498</v>
      </c>
      <c r="H137" s="1339">
        <v>1.0119092986109893E-3</v>
      </c>
      <c r="I137" s="1339">
        <v>5.5599236895334508E-3</v>
      </c>
      <c r="J137" s="1339">
        <v>1.0107938080455913E-2</v>
      </c>
      <c r="K137" s="1339">
        <v>1.4655932797823427E-2</v>
      </c>
      <c r="L137" s="1339">
        <v>1.9203947188745893E-2</v>
      </c>
      <c r="M137" s="1339">
        <v>2.3751961579668354E-2</v>
      </c>
      <c r="N137" s="1339">
        <v>2.8299975970590814E-2</v>
      </c>
      <c r="O137" s="1339">
        <v>3.2847970687958333E-2</v>
      </c>
      <c r="P137" s="1339">
        <v>3.7395985078880797E-2</v>
      </c>
      <c r="Q137" s="1339">
        <v>4.1943999469803254E-2</v>
      </c>
      <c r="R137" s="1339">
        <v>4.6492013860725712E-2</v>
      </c>
    </row>
    <row r="138" spans="1:18" ht="12.75">
      <c r="A138" s="592" t="s">
        <v>2433</v>
      </c>
      <c r="B138" s="5" t="s">
        <v>2436</v>
      </c>
      <c r="C138" s="5" t="s">
        <v>101</v>
      </c>
      <c r="D138" s="5" t="s">
        <v>2410</v>
      </c>
      <c r="E138" s="5" t="s">
        <v>2352</v>
      </c>
      <c r="F138" s="5" t="s">
        <v>331</v>
      </c>
      <c r="G138" s="5" t="s">
        <v>2499</v>
      </c>
      <c r="H138" s="1339">
        <v>9.6954919167016823E-4</v>
      </c>
      <c r="I138" s="1339">
        <v>6.1619720481224712E-3</v>
      </c>
      <c r="J138" s="1339">
        <v>1.1354394904574773E-2</v>
      </c>
      <c r="K138" s="1339">
        <v>1.6546817761027077E-2</v>
      </c>
      <c r="L138" s="1339">
        <v>2.1739262776071352E-2</v>
      </c>
      <c r="M138" s="1339">
        <v>2.6931685632523652E-2</v>
      </c>
      <c r="N138" s="1339">
        <v>3.2124108488975955E-2</v>
      </c>
      <c r="O138" s="1339">
        <v>3.7316531345428262E-2</v>
      </c>
      <c r="P138" s="1339">
        <v>4.2508954201880562E-2</v>
      </c>
      <c r="Q138" s="1339">
        <v>4.7701377058332863E-2</v>
      </c>
      <c r="R138" s="1339">
        <v>5.2893799914785163E-2</v>
      </c>
    </row>
    <row r="139" spans="1:18" ht="12.75">
      <c r="A139" s="592" t="s">
        <v>2433</v>
      </c>
      <c r="B139" s="5" t="s">
        <v>2434</v>
      </c>
      <c r="C139" s="5" t="s">
        <v>101</v>
      </c>
      <c r="D139" s="5" t="s">
        <v>2410</v>
      </c>
      <c r="E139" s="5" t="s">
        <v>961</v>
      </c>
      <c r="F139" s="5" t="s">
        <v>331</v>
      </c>
      <c r="G139" s="5" t="s">
        <v>2500</v>
      </c>
      <c r="H139" s="1339">
        <v>1.253656703322075E-5</v>
      </c>
      <c r="I139" s="1339">
        <v>6.8897543609922581E-5</v>
      </c>
      <c r="J139" s="1339">
        <v>1.2525852018662443E-4</v>
      </c>
      <c r="K139" s="1339">
        <v>1.8161949676332624E-4</v>
      </c>
      <c r="L139" s="1339">
        <v>2.3798047334002811E-4</v>
      </c>
      <c r="M139" s="1339">
        <v>2.943414499167299E-4</v>
      </c>
      <c r="N139" s="1339">
        <v>3.5070242649343176E-4</v>
      </c>
      <c r="O139" s="1339">
        <v>4.0705149749840219E-4</v>
      </c>
      <c r="P139" s="1339">
        <v>4.63412474075104E-4</v>
      </c>
      <c r="Q139" s="1339">
        <v>5.1977345065180576E-4</v>
      </c>
      <c r="R139" s="1339">
        <v>5.7613442722850763E-4</v>
      </c>
    </row>
    <row r="140" spans="1:18" ht="12.75">
      <c r="A140" s="592" t="s">
        <v>2433</v>
      </c>
      <c r="B140" s="5" t="s">
        <v>2436</v>
      </c>
      <c r="C140" s="5" t="s">
        <v>101</v>
      </c>
      <c r="D140" s="5" t="s">
        <v>2410</v>
      </c>
      <c r="E140" s="5" t="s">
        <v>961</v>
      </c>
      <c r="F140" s="5" t="s">
        <v>331</v>
      </c>
      <c r="G140" s="5" t="s">
        <v>2501</v>
      </c>
      <c r="H140" s="1339">
        <v>1.0788921154602093E-5</v>
      </c>
      <c r="I140" s="1339">
        <v>6.855903083642859E-5</v>
      </c>
      <c r="J140" s="1339">
        <v>1.2634164216501591E-4</v>
      </c>
      <c r="K140" s="1339">
        <v>1.8411175184684245E-4</v>
      </c>
      <c r="L140" s="1339">
        <v>2.4189436317542982E-4</v>
      </c>
      <c r="M140" s="1339">
        <v>2.9966447285725633E-4</v>
      </c>
      <c r="N140" s="1339">
        <v>3.5743458253908279E-4</v>
      </c>
      <c r="O140" s="1339">
        <v>4.1521719386767008E-4</v>
      </c>
      <c r="P140" s="1339">
        <v>4.7298730354949664E-4</v>
      </c>
      <c r="Q140" s="1339">
        <v>5.3076991487808394E-4</v>
      </c>
      <c r="R140" s="1339">
        <v>5.8854002455991045E-4</v>
      </c>
    </row>
    <row r="141" spans="1:18" ht="12.75">
      <c r="A141" s="592" t="s">
        <v>2433</v>
      </c>
      <c r="B141" s="5" t="s">
        <v>2434</v>
      </c>
      <c r="C141" s="5" t="s">
        <v>101</v>
      </c>
      <c r="D141" s="5" t="s">
        <v>2410</v>
      </c>
      <c r="E141" s="5" t="s">
        <v>959</v>
      </c>
      <c r="F141" s="5" t="s">
        <v>331</v>
      </c>
      <c r="G141" s="5" t="s">
        <v>2502</v>
      </c>
      <c r="H141" s="1339">
        <v>1.9509318337029753E-2</v>
      </c>
      <c r="I141" s="1339">
        <v>0.10719363705343513</v>
      </c>
      <c r="J141" s="1339">
        <v>0.19487795576984052</v>
      </c>
      <c r="K141" s="1339">
        <v>0.28256227448624577</v>
      </c>
      <c r="L141" s="1339">
        <v>0.37024659320265119</v>
      </c>
      <c r="M141" s="1339">
        <v>0.45793091191905655</v>
      </c>
      <c r="N141" s="1339">
        <v>0.5456152171288664</v>
      </c>
      <c r="O141" s="1339">
        <v>0.63329953584527177</v>
      </c>
      <c r="P141" s="1339">
        <v>0.72098385456167713</v>
      </c>
      <c r="Q141" s="1339">
        <v>0.80866817327808249</v>
      </c>
      <c r="R141" s="1339">
        <v>0.89635249199448785</v>
      </c>
    </row>
    <row r="142" spans="1:18" ht="12.75">
      <c r="A142" s="592" t="s">
        <v>2433</v>
      </c>
      <c r="B142" s="5" t="s">
        <v>2436</v>
      </c>
      <c r="C142" s="5" t="s">
        <v>101</v>
      </c>
      <c r="D142" s="5" t="s">
        <v>2410</v>
      </c>
      <c r="E142" s="5" t="s">
        <v>959</v>
      </c>
      <c r="F142" s="5" t="s">
        <v>331</v>
      </c>
      <c r="G142" s="5" t="s">
        <v>2503</v>
      </c>
      <c r="H142" s="1339">
        <v>1.6440566766294532E-2</v>
      </c>
      <c r="I142" s="1339">
        <v>0.10448805527267301</v>
      </c>
      <c r="J142" s="1339">
        <v>0.19253555611027501</v>
      </c>
      <c r="K142" s="1339">
        <v>0.28058304461665345</v>
      </c>
      <c r="L142" s="1339">
        <v>0.3686305454542555</v>
      </c>
      <c r="M142" s="1339">
        <v>0.456678033960634</v>
      </c>
      <c r="N142" s="1339">
        <v>0.54472553479823593</v>
      </c>
      <c r="O142" s="1339">
        <v>0.63277302330461449</v>
      </c>
      <c r="P142" s="1339">
        <v>0.72082052414221642</v>
      </c>
      <c r="Q142" s="1339">
        <v>0.80886802497981858</v>
      </c>
      <c r="R142" s="1339">
        <v>0.89691551348619691</v>
      </c>
    </row>
    <row r="143" spans="1:18" ht="12.75">
      <c r="A143" s="592" t="s">
        <v>2433</v>
      </c>
      <c r="B143" s="5" t="s">
        <v>2434</v>
      </c>
      <c r="C143" s="5" t="s">
        <v>101</v>
      </c>
      <c r="D143" s="5" t="s">
        <v>2410</v>
      </c>
      <c r="E143" s="5" t="s">
        <v>1887</v>
      </c>
      <c r="F143" s="5" t="s">
        <v>331</v>
      </c>
      <c r="G143" s="5" t="s">
        <v>2504</v>
      </c>
      <c r="H143" s="1339">
        <v>2.4443474866095606E-4</v>
      </c>
      <c r="I143" s="1339">
        <v>1.3430450156654424E-3</v>
      </c>
      <c r="J143" s="1339">
        <v>2.4416552826699283E-3</v>
      </c>
      <c r="K143" s="1339">
        <v>3.5402655496744148E-3</v>
      </c>
      <c r="L143" s="1339">
        <v>4.6388758166789005E-3</v>
      </c>
      <c r="M143" s="1339">
        <v>5.7374860836833866E-3</v>
      </c>
      <c r="N143" s="1339">
        <v>6.8360963506878718E-3</v>
      </c>
      <c r="O143" s="1339">
        <v>7.934689248634684E-3</v>
      </c>
      <c r="P143" s="1339">
        <v>9.0332995156391701E-3</v>
      </c>
      <c r="Q143" s="1339">
        <v>1.0131909782643658E-2</v>
      </c>
      <c r="R143" s="1339">
        <v>1.1230520049648141E-2</v>
      </c>
    </row>
    <row r="144" spans="1:18" ht="12.75">
      <c r="A144" s="592" t="s">
        <v>2433</v>
      </c>
      <c r="B144" s="5" t="s">
        <v>2436</v>
      </c>
      <c r="C144" s="5" t="s">
        <v>101</v>
      </c>
      <c r="D144" s="5" t="s">
        <v>2410</v>
      </c>
      <c r="E144" s="5" t="s">
        <v>1887</v>
      </c>
      <c r="F144" s="5" t="s">
        <v>331</v>
      </c>
      <c r="G144" s="5" t="s">
        <v>2505</v>
      </c>
      <c r="H144" s="1339">
        <v>2.5063418608816437E-4</v>
      </c>
      <c r="I144" s="1339">
        <v>1.5929177304207095E-3</v>
      </c>
      <c r="J144" s="1339">
        <v>2.935181436682486E-3</v>
      </c>
      <c r="K144" s="1339">
        <v>4.2774649810150313E-3</v>
      </c>
      <c r="L144" s="1339">
        <v>5.6197485253475761E-3</v>
      </c>
      <c r="M144" s="1339">
        <v>6.9620320696801219E-3</v>
      </c>
      <c r="N144" s="1339">
        <v>8.304295775941899E-3</v>
      </c>
      <c r="O144" s="1339">
        <v>9.6465793202744447E-3</v>
      </c>
      <c r="P144" s="1339">
        <v>1.0988862864606987E-2</v>
      </c>
      <c r="Q144" s="1339">
        <v>1.2331126570868767E-2</v>
      </c>
      <c r="R144" s="1339">
        <v>1.3673410115201311E-2</v>
      </c>
    </row>
    <row r="145" spans="1:18" ht="12.75">
      <c r="A145" s="592" t="s">
        <v>2433</v>
      </c>
      <c r="B145" s="5" t="s">
        <v>2434</v>
      </c>
      <c r="C145" s="5" t="s">
        <v>101</v>
      </c>
      <c r="D145" s="5" t="s">
        <v>2416</v>
      </c>
      <c r="E145" s="5" t="s">
        <v>957</v>
      </c>
      <c r="F145" s="5" t="s">
        <v>331</v>
      </c>
      <c r="G145" s="5" t="s">
        <v>2506</v>
      </c>
      <c r="H145" s="1339">
        <v>2.351944360438439E-3</v>
      </c>
      <c r="I145" s="1339">
        <v>1.2760261240390201E-2</v>
      </c>
      <c r="J145" s="1339">
        <v>2.3168557951022347E-2</v>
      </c>
      <c r="K145" s="1339">
        <v>3.3576854661654491E-2</v>
      </c>
      <c r="L145" s="1339">
        <v>4.3985151372286632E-2</v>
      </c>
      <c r="M145" s="1339">
        <v>5.4393468252238404E-2</v>
      </c>
      <c r="N145" s="1339">
        <v>6.4801764962870545E-2</v>
      </c>
      <c r="O145" s="1339">
        <v>7.5210061673502679E-2</v>
      </c>
      <c r="P145" s="1339">
        <v>8.5618378553454444E-2</v>
      </c>
      <c r="Q145" s="1339">
        <v>9.6026675264086606E-2</v>
      </c>
      <c r="R145" s="1339">
        <v>0.10643497197471875</v>
      </c>
    </row>
    <row r="146" spans="1:18" ht="12.75">
      <c r="A146" s="592" t="s">
        <v>2433</v>
      </c>
      <c r="B146" s="5" t="s">
        <v>2436</v>
      </c>
      <c r="C146" s="5" t="s">
        <v>101</v>
      </c>
      <c r="D146" s="5" t="s">
        <v>2416</v>
      </c>
      <c r="E146" s="5" t="s">
        <v>957</v>
      </c>
      <c r="F146" s="5" t="s">
        <v>331</v>
      </c>
      <c r="G146" s="5" t="s">
        <v>2507</v>
      </c>
      <c r="H146" s="1339">
        <v>2.6610413977086289E-3</v>
      </c>
      <c r="I146" s="1339">
        <v>1.6693250325686304E-2</v>
      </c>
      <c r="J146" s="1339">
        <v>3.0725459253663979E-2</v>
      </c>
      <c r="K146" s="1339">
        <v>4.475766818164166E-2</v>
      </c>
      <c r="L146" s="1339">
        <v>5.8789852248902597E-2</v>
      </c>
      <c r="M146" s="1339">
        <v>7.2822061176880268E-2</v>
      </c>
      <c r="N146" s="1339">
        <v>8.6854270104857953E-2</v>
      </c>
      <c r="O146" s="1339">
        <v>0.10088645417211888</v>
      </c>
      <c r="P146" s="1339">
        <v>0.11491866310009657</v>
      </c>
      <c r="Q146" s="1339">
        <v>0.12895087202807423</v>
      </c>
      <c r="R146" s="1339">
        <v>0.14298305609533518</v>
      </c>
    </row>
    <row r="147" spans="1:18" ht="12.75">
      <c r="A147" s="592" t="s">
        <v>2433</v>
      </c>
      <c r="B147" s="5" t="s">
        <v>2434</v>
      </c>
      <c r="C147" s="5" t="s">
        <v>101</v>
      </c>
      <c r="D147" s="5" t="s">
        <v>2416</v>
      </c>
      <c r="E147" s="5" t="s">
        <v>2352</v>
      </c>
      <c r="F147" s="5" t="s">
        <v>331</v>
      </c>
      <c r="G147" s="5" t="s">
        <v>2508</v>
      </c>
      <c r="H147" s="1339">
        <v>4.6359878366931967E-4</v>
      </c>
      <c r="I147" s="1339">
        <v>2.5152129276073466E-3</v>
      </c>
      <c r="J147" s="1339">
        <v>4.5668270715453728E-3</v>
      </c>
      <c r="K147" s="1339">
        <v>6.6184412154833994E-3</v>
      </c>
      <c r="L147" s="1339">
        <v>8.6700553594214261E-3</v>
      </c>
      <c r="M147" s="1339">
        <v>1.0721669503359454E-2</v>
      </c>
      <c r="N147" s="1339">
        <v>1.2773283647297479E-2</v>
      </c>
      <c r="O147" s="1339">
        <v>1.4824897791235506E-2</v>
      </c>
      <c r="P147" s="1339">
        <v>1.6876493308519844E-2</v>
      </c>
      <c r="Q147" s="1339">
        <v>1.8928107452457873E-2</v>
      </c>
      <c r="R147" s="1339">
        <v>2.0979721596395901E-2</v>
      </c>
    </row>
    <row r="148" spans="1:18" ht="12.75">
      <c r="A148" s="592" t="s">
        <v>2433</v>
      </c>
      <c r="B148" s="5" t="s">
        <v>2436</v>
      </c>
      <c r="C148" s="5" t="s">
        <v>101</v>
      </c>
      <c r="D148" s="5" t="s">
        <v>2416</v>
      </c>
      <c r="E148" s="5" t="s">
        <v>2352</v>
      </c>
      <c r="F148" s="5" t="s">
        <v>331</v>
      </c>
      <c r="G148" s="5" t="s">
        <v>2509</v>
      </c>
      <c r="H148" s="1339">
        <v>4.3071592541467547E-4</v>
      </c>
      <c r="I148" s="1339">
        <v>2.7019181824865686E-3</v>
      </c>
      <c r="J148" s="1339">
        <v>4.9731001877282273E-3</v>
      </c>
      <c r="K148" s="1339">
        <v>7.2443024448001206E-3</v>
      </c>
      <c r="L148" s="1339">
        <v>9.5155047018720129E-3</v>
      </c>
      <c r="M148" s="1339">
        <v>1.1786706958943908E-2</v>
      </c>
      <c r="N148" s="1339">
        <v>1.4057909216015801E-2</v>
      </c>
      <c r="O148" s="1339">
        <v>1.6329111473087698E-2</v>
      </c>
      <c r="P148" s="1339">
        <v>1.8600313730159586E-2</v>
      </c>
      <c r="Q148" s="1339">
        <v>2.0871515987231477E-2</v>
      </c>
      <c r="R148" s="1339">
        <v>2.3142697992473142E-2</v>
      </c>
    </row>
    <row r="149" spans="1:18" ht="12.75">
      <c r="A149" s="592" t="s">
        <v>2433</v>
      </c>
      <c r="B149" s="5" t="s">
        <v>2434</v>
      </c>
      <c r="C149" s="5" t="s">
        <v>101</v>
      </c>
      <c r="D149" s="5" t="s">
        <v>2416</v>
      </c>
      <c r="E149" s="5" t="s">
        <v>961</v>
      </c>
      <c r="F149" s="5" t="s">
        <v>331</v>
      </c>
      <c r="G149" s="5" t="s">
        <v>2510</v>
      </c>
      <c r="H149" s="1339">
        <v>3.2407927710717999E-4</v>
      </c>
      <c r="I149" s="1339">
        <v>1.7585793277823645E-3</v>
      </c>
      <c r="J149" s="1339">
        <v>3.1930793784575502E-3</v>
      </c>
      <c r="K149" s="1339">
        <v>4.6275794291327343E-3</v>
      </c>
      <c r="L149" s="1339">
        <v>6.0620794798079188E-3</v>
      </c>
      <c r="M149" s="1339">
        <v>7.4965795304831034E-3</v>
      </c>
      <c r="N149" s="1339">
        <v>8.9310795811582879E-3</v>
      </c>
      <c r="O149" s="1339">
        <v>1.0365579631833476E-2</v>
      </c>
      <c r="P149" s="1339">
        <v>1.1800079682508659E-2</v>
      </c>
      <c r="Q149" s="1339">
        <v>1.3234579733183842E-2</v>
      </c>
      <c r="R149" s="1339">
        <v>1.4669079783859028E-2</v>
      </c>
    </row>
    <row r="150" spans="1:18" ht="12.75">
      <c r="A150" s="592" t="s">
        <v>2433</v>
      </c>
      <c r="B150" s="5" t="s">
        <v>2436</v>
      </c>
      <c r="C150" s="5" t="s">
        <v>101</v>
      </c>
      <c r="D150" s="5" t="s">
        <v>2416</v>
      </c>
      <c r="E150" s="5" t="s">
        <v>961</v>
      </c>
      <c r="F150" s="5" t="s">
        <v>331</v>
      </c>
      <c r="G150" s="5" t="s">
        <v>2511</v>
      </c>
      <c r="H150" s="1339">
        <v>2.7658713488346899E-4</v>
      </c>
      <c r="I150" s="1339">
        <v>1.7346793534449734E-3</v>
      </c>
      <c r="J150" s="1339">
        <v>3.1930478828305366E-3</v>
      </c>
      <c r="K150" s="1339">
        <v>4.6511401013920413E-3</v>
      </c>
      <c r="L150" s="1339">
        <v>6.1095086307776042E-3</v>
      </c>
      <c r="M150" s="1339">
        <v>7.5678771601631681E-3</v>
      </c>
      <c r="N150" s="1339">
        <v>9.0259693787246714E-3</v>
      </c>
      <c r="O150" s="1339">
        <v>1.0484337908110234E-2</v>
      </c>
      <c r="P150" s="1339">
        <v>1.1942430126671739E-2</v>
      </c>
      <c r="Q150" s="1339">
        <v>1.3400798656057302E-2</v>
      </c>
      <c r="R150" s="1339">
        <v>1.4858890874618806E-2</v>
      </c>
    </row>
    <row r="151" spans="1:18" ht="12.75">
      <c r="A151" s="592" t="s">
        <v>2433</v>
      </c>
      <c r="B151" s="5" t="s">
        <v>2434</v>
      </c>
      <c r="C151" s="5" t="s">
        <v>101</v>
      </c>
      <c r="D151" s="5" t="s">
        <v>2416</v>
      </c>
      <c r="E151" s="5" t="s">
        <v>959</v>
      </c>
      <c r="F151" s="5" t="s">
        <v>331</v>
      </c>
      <c r="G151" s="5" t="s">
        <v>2512</v>
      </c>
      <c r="H151" s="1339">
        <v>0.1265</v>
      </c>
      <c r="I151" s="1339">
        <v>0.14319999999999999</v>
      </c>
      <c r="J151" s="1339">
        <v>0.15620000000000001</v>
      </c>
      <c r="K151" s="1339">
        <v>0.13930000000000001</v>
      </c>
      <c r="L151" s="1339">
        <v>0.1348</v>
      </c>
      <c r="M151" s="1339">
        <v>0.1328</v>
      </c>
      <c r="N151" s="1339">
        <v>0.13200000000000001</v>
      </c>
      <c r="O151" s="1339">
        <v>0.1338</v>
      </c>
      <c r="P151" s="1339">
        <v>0.1318</v>
      </c>
      <c r="Q151" s="1339">
        <v>0.12479999999999999</v>
      </c>
      <c r="R151" s="1339">
        <v>9.4100000000000003E-2</v>
      </c>
    </row>
    <row r="152" spans="1:18" ht="12.75">
      <c r="A152" s="592" t="s">
        <v>2433</v>
      </c>
      <c r="B152" s="5" t="s">
        <v>2436</v>
      </c>
      <c r="C152" s="5" t="s">
        <v>101</v>
      </c>
      <c r="D152" s="5" t="s">
        <v>2416</v>
      </c>
      <c r="E152" s="5" t="s">
        <v>959</v>
      </c>
      <c r="F152" s="5" t="s">
        <v>331</v>
      </c>
      <c r="G152" s="5" t="s">
        <v>2513</v>
      </c>
      <c r="H152" s="1339">
        <v>0.121</v>
      </c>
      <c r="I152" s="1339">
        <v>0.13789999999999999</v>
      </c>
      <c r="J152" s="1339">
        <v>0.151</v>
      </c>
      <c r="K152" s="1339">
        <v>0.13420000000000001</v>
      </c>
      <c r="L152" s="1339">
        <v>0.1298</v>
      </c>
      <c r="M152" s="1339">
        <v>0.12790000000000001</v>
      </c>
      <c r="N152" s="1339">
        <v>0.1273</v>
      </c>
      <c r="O152" s="1339">
        <v>0.12920000000000001</v>
      </c>
      <c r="P152" s="1339">
        <v>0.12740000000000001</v>
      </c>
      <c r="Q152" s="1339">
        <v>0.1205</v>
      </c>
      <c r="R152" s="1339">
        <v>8.9899999999999994E-2</v>
      </c>
    </row>
    <row r="153" spans="1:18" ht="12.75">
      <c r="A153" s="592" t="s">
        <v>2433</v>
      </c>
      <c r="B153" s="5" t="s">
        <v>2434</v>
      </c>
      <c r="C153" s="5" t="s">
        <v>101</v>
      </c>
      <c r="D153" s="5" t="s">
        <v>2416</v>
      </c>
      <c r="E153" s="5" t="s">
        <v>1887</v>
      </c>
      <c r="F153" s="5" t="s">
        <v>331</v>
      </c>
      <c r="G153" s="5" t="s">
        <v>2514</v>
      </c>
      <c r="H153" s="1339">
        <v>2.1661001124605094E-4</v>
      </c>
      <c r="I153" s="1339">
        <v>1.1751800104512755E-3</v>
      </c>
      <c r="J153" s="1339">
        <v>2.1337500096564998E-3</v>
      </c>
      <c r="K153" s="1339">
        <v>3.0923200088617238E-3</v>
      </c>
      <c r="L153" s="1339">
        <v>4.0508900080669479E-3</v>
      </c>
      <c r="M153" s="1339">
        <v>5.0094600072721719E-3</v>
      </c>
      <c r="N153" s="1339">
        <v>5.968046353169062E-3</v>
      </c>
      <c r="O153" s="1339">
        <v>6.9266163523742869E-3</v>
      </c>
      <c r="P153" s="1339">
        <v>7.8851863515795109E-3</v>
      </c>
      <c r="Q153" s="1339">
        <v>8.8437563507847341E-3</v>
      </c>
      <c r="R153" s="1339">
        <v>9.802326349989959E-3</v>
      </c>
    </row>
    <row r="154" spans="1:18" ht="12.75">
      <c r="A154" s="592" t="s">
        <v>2433</v>
      </c>
      <c r="B154" s="5" t="s">
        <v>2436</v>
      </c>
      <c r="C154" s="5" t="s">
        <v>101</v>
      </c>
      <c r="D154" s="5" t="s">
        <v>2416</v>
      </c>
      <c r="E154" s="5" t="s">
        <v>1887</v>
      </c>
      <c r="F154" s="5" t="s">
        <v>331</v>
      </c>
      <c r="G154" s="5" t="s">
        <v>2515</v>
      </c>
      <c r="H154" s="1339">
        <v>2.2235008031692215E-4</v>
      </c>
      <c r="I154" s="1339">
        <v>1.3948481035430777E-3</v>
      </c>
      <c r="J154" s="1339">
        <v>2.5673647552947295E-3</v>
      </c>
      <c r="K154" s="1339">
        <v>3.7398627785208854E-3</v>
      </c>
      <c r="L154" s="1339">
        <v>4.9123608017470413E-3</v>
      </c>
      <c r="M154" s="1339">
        <v>6.0848588249731968E-3</v>
      </c>
      <c r="N154" s="1339">
        <v>7.2573754767248479E-3</v>
      </c>
      <c r="O154" s="1339">
        <v>8.4298734999510034E-3</v>
      </c>
      <c r="P154" s="1339">
        <v>9.6023715231771598E-3</v>
      </c>
      <c r="Q154" s="1339">
        <v>1.0774869546403314E-2</v>
      </c>
      <c r="R154" s="1339">
        <v>1.1947386198154967E-2</v>
      </c>
    </row>
    <row r="155" spans="1:18" ht="12.75">
      <c r="A155" s="592" t="s">
        <v>2433</v>
      </c>
      <c r="B155" s="5" t="s">
        <v>2434</v>
      </c>
      <c r="C155" s="5" t="s">
        <v>101</v>
      </c>
      <c r="D155" s="5" t="s">
        <v>2369</v>
      </c>
      <c r="E155" s="5" t="s">
        <v>957</v>
      </c>
      <c r="F155" s="5" t="s">
        <v>331</v>
      </c>
      <c r="G155" s="5" t="s">
        <v>2516</v>
      </c>
      <c r="H155" s="1339">
        <v>7.6131708775531665E-4</v>
      </c>
      <c r="I155" s="1339">
        <v>4.0778723572273993E-3</v>
      </c>
      <c r="J155" s="1339">
        <v>7.3944276266994825E-3</v>
      </c>
      <c r="K155" s="1339">
        <v>1.0710982896171565E-2</v>
      </c>
      <c r="L155" s="1339">
        <v>1.4027538165643649E-2</v>
      </c>
      <c r="M155" s="1339">
        <v>1.734409343511573E-2</v>
      </c>
      <c r="N155" s="1339">
        <v>2.0660648704587812E-2</v>
      </c>
      <c r="O155" s="1339">
        <v>2.3977203974059898E-2</v>
      </c>
      <c r="P155" s="1339">
        <v>2.7293733512059114E-2</v>
      </c>
      <c r="Q155" s="1339">
        <v>3.0610288781531193E-2</v>
      </c>
      <c r="R155" s="1339">
        <v>3.3926844051003276E-2</v>
      </c>
    </row>
    <row r="156" spans="1:18" ht="12.75">
      <c r="A156" s="592" t="s">
        <v>2433</v>
      </c>
      <c r="B156" s="5" t="s">
        <v>2436</v>
      </c>
      <c r="C156" s="5" t="s">
        <v>101</v>
      </c>
      <c r="D156" s="5" t="s">
        <v>2369</v>
      </c>
      <c r="E156" s="5" t="s">
        <v>957</v>
      </c>
      <c r="F156" s="5" t="s">
        <v>331</v>
      </c>
      <c r="G156" s="5" t="s">
        <v>2517</v>
      </c>
      <c r="H156" s="1339">
        <v>8.8886186450605682E-4</v>
      </c>
      <c r="I156" s="1339">
        <v>5.5028802522498164E-3</v>
      </c>
      <c r="J156" s="1339">
        <v>1.0116931364456594E-2</v>
      </c>
      <c r="K156" s="1339">
        <v>1.4730949752200352E-2</v>
      </c>
      <c r="L156" s="1339">
        <v>1.934500086440713E-2</v>
      </c>
      <c r="M156" s="1339">
        <v>2.3959019252150892E-2</v>
      </c>
      <c r="N156" s="1339">
        <v>2.857303763989465E-2</v>
      </c>
      <c r="O156" s="1339">
        <v>3.3187088752101426E-2</v>
      </c>
      <c r="P156" s="1339">
        <v>3.7801107139845185E-2</v>
      </c>
      <c r="Q156" s="1339">
        <v>4.2415158252051964E-2</v>
      </c>
      <c r="R156" s="1339">
        <v>4.7029176639795722E-2</v>
      </c>
    </row>
    <row r="157" spans="1:18" ht="12.75">
      <c r="A157" s="592" t="s">
        <v>2433</v>
      </c>
      <c r="B157" s="5" t="s">
        <v>2434</v>
      </c>
      <c r="C157" s="5" t="s">
        <v>101</v>
      </c>
      <c r="D157" s="5" t="s">
        <v>2369</v>
      </c>
      <c r="E157" s="5" t="s">
        <v>2352</v>
      </c>
      <c r="F157" s="5" t="s">
        <v>331</v>
      </c>
      <c r="G157" s="5" t="s">
        <v>2518</v>
      </c>
      <c r="H157" s="1339">
        <v>1.672769239976621E-4</v>
      </c>
      <c r="I157" s="1339">
        <v>8.9595913879929746E-4</v>
      </c>
      <c r="J157" s="1339">
        <v>1.6246650036679479E-3</v>
      </c>
      <c r="K157" s="1339">
        <v>2.3533472184695831E-3</v>
      </c>
      <c r="L157" s="1339">
        <v>3.0820530833382338E-3</v>
      </c>
      <c r="M157" s="1339">
        <v>3.8107352981398687E-3</v>
      </c>
      <c r="N157" s="1339">
        <v>4.539441163008519E-3</v>
      </c>
      <c r="O157" s="1339">
        <v>5.2681233778101551E-3</v>
      </c>
      <c r="P157" s="1339">
        <v>5.9968055926117904E-3</v>
      </c>
      <c r="Q157" s="1339">
        <v>6.7255114574804398E-3</v>
      </c>
      <c r="R157" s="1339">
        <v>7.4541936722820777E-3</v>
      </c>
    </row>
    <row r="158" spans="1:18" ht="12.75">
      <c r="A158" s="592" t="s">
        <v>2433</v>
      </c>
      <c r="B158" s="5" t="s">
        <v>2436</v>
      </c>
      <c r="C158" s="5" t="s">
        <v>101</v>
      </c>
      <c r="D158" s="5" t="s">
        <v>2369</v>
      </c>
      <c r="E158" s="5" t="s">
        <v>2352</v>
      </c>
      <c r="F158" s="5" t="s">
        <v>331</v>
      </c>
      <c r="G158" s="5" t="s">
        <v>2519</v>
      </c>
      <c r="H158" s="1339">
        <v>1.6080573067215001E-4</v>
      </c>
      <c r="I158" s="1339">
        <v>9.9561734736640069E-4</v>
      </c>
      <c r="J158" s="1339">
        <v>1.8304289640606519E-3</v>
      </c>
      <c r="K158" s="1339">
        <v>2.6652139749093248E-3</v>
      </c>
      <c r="L158" s="1339">
        <v>3.5000255916035755E-3</v>
      </c>
      <c r="M158" s="1339">
        <v>4.3348106024522484E-3</v>
      </c>
      <c r="N158" s="1339">
        <v>5.1696222191464991E-3</v>
      </c>
      <c r="O158" s="1339">
        <v>6.0044072299951729E-3</v>
      </c>
      <c r="P158" s="1339">
        <v>6.8392188466894228E-3</v>
      </c>
      <c r="Q158" s="1339">
        <v>7.6740038575380956E-3</v>
      </c>
      <c r="R158" s="1339">
        <v>8.5088154742323473E-3</v>
      </c>
    </row>
    <row r="159" spans="1:18" ht="12.75">
      <c r="A159" s="592" t="s">
        <v>2433</v>
      </c>
      <c r="B159" s="5" t="s">
        <v>2434</v>
      </c>
      <c r="C159" s="5" t="s">
        <v>101</v>
      </c>
      <c r="D159" s="5" t="s">
        <v>2369</v>
      </c>
      <c r="E159" s="5" t="s">
        <v>961</v>
      </c>
      <c r="F159" s="5" t="s">
        <v>331</v>
      </c>
      <c r="G159" s="5" t="s">
        <v>2520</v>
      </c>
      <c r="H159" s="1339">
        <v>3.269171875967801E-4</v>
      </c>
      <c r="I159" s="1339">
        <v>1.750946292891229E-3</v>
      </c>
      <c r="J159" s="1339">
        <v>3.174667566558939E-3</v>
      </c>
      <c r="K159" s="1339">
        <v>4.5986966718533882E-3</v>
      </c>
      <c r="L159" s="1339">
        <v>6.022725777147837E-3</v>
      </c>
      <c r="M159" s="1339">
        <v>7.4464470508155464E-3</v>
      </c>
      <c r="N159" s="1339">
        <v>8.8704761561099951E-3</v>
      </c>
      <c r="O159" s="1339">
        <v>1.0294505261404444E-2</v>
      </c>
      <c r="P159" s="1339">
        <v>1.1718226535072155E-2</v>
      </c>
      <c r="Q159" s="1339">
        <v>1.3142255640366604E-2</v>
      </c>
      <c r="R159" s="1339">
        <v>1.4566284745661053E-2</v>
      </c>
    </row>
    <row r="160" spans="1:18" ht="12.75">
      <c r="A160" s="592" t="s">
        <v>2433</v>
      </c>
      <c r="B160" s="5" t="s">
        <v>2436</v>
      </c>
      <c r="C160" s="5" t="s">
        <v>101</v>
      </c>
      <c r="D160" s="5" t="s">
        <v>2369</v>
      </c>
      <c r="E160" s="5" t="s">
        <v>961</v>
      </c>
      <c r="F160" s="5" t="s">
        <v>331</v>
      </c>
      <c r="G160" s="5" t="s">
        <v>2521</v>
      </c>
      <c r="H160" s="1339">
        <v>2.7444783554484364E-4</v>
      </c>
      <c r="I160" s="1339">
        <v>1.6988212969896866E-3</v>
      </c>
      <c r="J160" s="1339">
        <v>3.1234648842569162E-3</v>
      </c>
      <c r="K160" s="1339">
        <v>4.5478383457017591E-3</v>
      </c>
      <c r="L160" s="1339">
        <v>5.9722118071466029E-3</v>
      </c>
      <c r="M160" s="1339">
        <v>7.3968553944138331E-3</v>
      </c>
      <c r="N160" s="1339">
        <v>8.8212288558586743E-3</v>
      </c>
      <c r="O160" s="1339">
        <v>1.0245602317303518E-2</v>
      </c>
      <c r="P160" s="1339">
        <v>1.1670245904570749E-2</v>
      </c>
      <c r="Q160" s="1339">
        <v>1.3094619366015589E-2</v>
      </c>
      <c r="R160" s="1339">
        <v>1.4519262953282821E-2</v>
      </c>
    </row>
    <row r="161" spans="1:18" ht="12.75">
      <c r="A161" s="592" t="s">
        <v>2433</v>
      </c>
      <c r="B161" s="5" t="s">
        <v>2434</v>
      </c>
      <c r="C161" s="5" t="s">
        <v>101</v>
      </c>
      <c r="D161" s="5" t="s">
        <v>2369</v>
      </c>
      <c r="E161" s="5" t="s">
        <v>959</v>
      </c>
      <c r="F161" s="5" t="s">
        <v>331</v>
      </c>
      <c r="G161" s="5" t="s">
        <v>2522</v>
      </c>
      <c r="H161" s="1339">
        <v>4.1399999999999999E-2</v>
      </c>
      <c r="I161" s="1339">
        <v>7.1300000000000002E-2</v>
      </c>
      <c r="J161" s="1339">
        <v>6.7599999999999993E-2</v>
      </c>
      <c r="K161" s="1339">
        <v>5.57E-2</v>
      </c>
      <c r="L161" s="1339">
        <v>5.8700000000000002E-2</v>
      </c>
      <c r="M161" s="1339">
        <v>6.4199999999999993E-2</v>
      </c>
      <c r="N161" s="1339">
        <v>6.6900000000000001E-2</v>
      </c>
      <c r="O161" s="1339">
        <v>6.9599999999999995E-2</v>
      </c>
      <c r="P161" s="1339">
        <v>7.0400000000000004E-2</v>
      </c>
      <c r="Q161" s="1339">
        <v>6.5600000000000006E-2</v>
      </c>
      <c r="R161" s="1339">
        <v>9.8299999999999998E-2</v>
      </c>
    </row>
    <row r="162" spans="1:18" ht="12.75">
      <c r="A162" s="592" t="s">
        <v>2433</v>
      </c>
      <c r="B162" s="5" t="s">
        <v>2436</v>
      </c>
      <c r="C162" s="5" t="s">
        <v>101</v>
      </c>
      <c r="D162" s="5" t="s">
        <v>2369</v>
      </c>
      <c r="E162" s="5" t="s">
        <v>959</v>
      </c>
      <c r="F162" s="5" t="s">
        <v>331</v>
      </c>
      <c r="G162" s="5" t="s">
        <v>2523</v>
      </c>
      <c r="H162" s="1339">
        <v>4.0899999999999999E-2</v>
      </c>
      <c r="I162" s="1339">
        <v>7.0699999999999999E-2</v>
      </c>
      <c r="J162" s="1339">
        <v>6.7100000000000007E-2</v>
      </c>
      <c r="K162" s="1339">
        <v>5.5199999999999999E-2</v>
      </c>
      <c r="L162" s="1339">
        <v>5.8200000000000002E-2</v>
      </c>
      <c r="M162" s="1339">
        <v>6.3700000000000007E-2</v>
      </c>
      <c r="N162" s="1339">
        <v>6.6400000000000001E-2</v>
      </c>
      <c r="O162" s="1339">
        <v>6.9099999999999995E-2</v>
      </c>
      <c r="P162" s="1339">
        <v>7.0000000000000007E-2</v>
      </c>
      <c r="Q162" s="1339">
        <v>6.5199999999999994E-2</v>
      </c>
      <c r="R162" s="1339">
        <v>9.7900000000000001E-2</v>
      </c>
    </row>
    <row r="163" spans="1:18" ht="12.75">
      <c r="A163" s="592" t="s">
        <v>2433</v>
      </c>
      <c r="B163" s="5" t="s">
        <v>2434</v>
      </c>
      <c r="C163" s="5" t="s">
        <v>101</v>
      </c>
      <c r="D163" s="5" t="s">
        <v>2369</v>
      </c>
      <c r="E163" s="5" t="s">
        <v>1887</v>
      </c>
      <c r="F163" s="5" t="s">
        <v>331</v>
      </c>
      <c r="G163" s="5" t="s">
        <v>2524</v>
      </c>
      <c r="H163" s="1339">
        <v>3.8830572283711833E-5</v>
      </c>
      <c r="I163" s="1339">
        <v>2.080320619537011E-4</v>
      </c>
      <c r="J163" s="1339">
        <v>3.7721622428219838E-4</v>
      </c>
      <c r="K163" s="1339">
        <v>5.4640038661069555E-4</v>
      </c>
      <c r="L163" s="1339">
        <v>7.1558454893919283E-4</v>
      </c>
      <c r="M163" s="1339">
        <v>8.8476871126769011E-4</v>
      </c>
      <c r="N163" s="1339">
        <v>1.0539702009376792E-3</v>
      </c>
      <c r="O163" s="1339">
        <v>1.2231543632661766E-3</v>
      </c>
      <c r="P163" s="1339">
        <v>1.392338525594674E-3</v>
      </c>
      <c r="Q163" s="1339">
        <v>1.561522687923171E-3</v>
      </c>
      <c r="R163" s="1339">
        <v>1.7307241775931603E-3</v>
      </c>
    </row>
    <row r="164" spans="1:18" ht="12.75">
      <c r="A164" s="592" t="s">
        <v>2433</v>
      </c>
      <c r="B164" s="5" t="s">
        <v>2436</v>
      </c>
      <c r="C164" s="5" t="s">
        <v>101</v>
      </c>
      <c r="D164" s="5" t="s">
        <v>2369</v>
      </c>
      <c r="E164" s="5" t="s">
        <v>1887</v>
      </c>
      <c r="F164" s="5" t="s">
        <v>331</v>
      </c>
      <c r="G164" s="5" t="s">
        <v>2525</v>
      </c>
      <c r="H164" s="1339">
        <v>4.2643200517185224E-5</v>
      </c>
      <c r="I164" s="1339">
        <v>2.6403301122601903E-4</v>
      </c>
      <c r="J164" s="1339">
        <v>4.8542282193485286E-4</v>
      </c>
      <c r="K164" s="1339">
        <v>7.0681263264368659E-4</v>
      </c>
      <c r="L164" s="1339">
        <v>9.2820244335252075E-4</v>
      </c>
      <c r="M164" s="1339">
        <v>1.1495922540613545E-3</v>
      </c>
      <c r="N164" s="1339">
        <v>1.3709820647701885E-3</v>
      </c>
      <c r="O164" s="1339">
        <v>1.5923718754790222E-3</v>
      </c>
      <c r="P164" s="1339">
        <v>1.8137405652366339E-3</v>
      </c>
      <c r="Q164" s="1339">
        <v>2.0351303759454679E-3</v>
      </c>
      <c r="R164" s="1339">
        <v>2.256520186654302E-3</v>
      </c>
    </row>
    <row r="165" spans="1:18" ht="12.75">
      <c r="A165" s="592" t="s">
        <v>2526</v>
      </c>
      <c r="B165" s="5" t="s">
        <v>2527</v>
      </c>
      <c r="C165" s="5" t="s">
        <v>101</v>
      </c>
      <c r="D165" s="5" t="s">
        <v>2350</v>
      </c>
      <c r="E165" s="5" t="s">
        <v>957</v>
      </c>
      <c r="F165" s="5" t="s">
        <v>331</v>
      </c>
      <c r="G165" s="5" t="s">
        <v>2528</v>
      </c>
      <c r="H165" s="1339">
        <v>8.1731415931165827E-2</v>
      </c>
      <c r="I165" s="1339">
        <v>0.1963236299707467</v>
      </c>
      <c r="J165" s="1339">
        <v>0.31091582447076382</v>
      </c>
      <c r="K165" s="1339">
        <v>0.42550801897078089</v>
      </c>
      <c r="L165" s="1339">
        <v>0.54010021347079806</v>
      </c>
      <c r="M165" s="1339">
        <v>0.65469240797081507</v>
      </c>
      <c r="N165" s="1339">
        <v>0.76928460247083219</v>
      </c>
      <c r="O165" s="1339">
        <v>0.8838767969708492</v>
      </c>
      <c r="P165" s="1339">
        <v>0.99846901101043006</v>
      </c>
      <c r="Q165" s="1339">
        <v>1.1130612055104474</v>
      </c>
      <c r="R165" s="1339">
        <v>1.2276534000104644</v>
      </c>
    </row>
    <row r="166" spans="1:18" ht="12.75">
      <c r="A166" s="592" t="s">
        <v>2526</v>
      </c>
      <c r="B166" s="5" t="s">
        <v>2527</v>
      </c>
      <c r="C166" s="5" t="s">
        <v>101</v>
      </c>
      <c r="D166" s="5" t="s">
        <v>2350</v>
      </c>
      <c r="E166" s="5" t="s">
        <v>2352</v>
      </c>
      <c r="F166" s="5" t="s">
        <v>331</v>
      </c>
      <c r="G166" s="5" t="s">
        <v>2529</v>
      </c>
      <c r="H166" s="1339">
        <v>4.7270989892810554E-2</v>
      </c>
      <c r="I166" s="1339">
        <v>0.1135476670193378</v>
      </c>
      <c r="J166" s="1339">
        <v>0.17982434414586504</v>
      </c>
      <c r="K166" s="1339">
        <v>0.2461010031696689</v>
      </c>
      <c r="L166" s="1339">
        <v>0.31237768029619617</v>
      </c>
      <c r="M166" s="1339">
        <v>0.3786543574227233</v>
      </c>
      <c r="N166" s="1339">
        <v>0.44493103454925059</v>
      </c>
      <c r="O166" s="1339">
        <v>0.51120769357305451</v>
      </c>
      <c r="P166" s="1339">
        <v>0.57748437069958169</v>
      </c>
      <c r="Q166" s="1339">
        <v>0.64376104782610888</v>
      </c>
      <c r="R166" s="1339">
        <v>0.71003772495263617</v>
      </c>
    </row>
    <row r="167" spans="1:18" ht="12.75">
      <c r="A167" s="592" t="s">
        <v>2526</v>
      </c>
      <c r="B167" s="5" t="s">
        <v>2527</v>
      </c>
      <c r="C167" s="5" t="s">
        <v>101</v>
      </c>
      <c r="D167" s="5" t="s">
        <v>2350</v>
      </c>
      <c r="E167" s="5" t="s">
        <v>961</v>
      </c>
      <c r="F167" s="5" t="s">
        <v>331</v>
      </c>
      <c r="G167" s="5" t="s">
        <v>2530</v>
      </c>
      <c r="H167" s="1339">
        <v>4.3799676426657795E-5</v>
      </c>
      <c r="I167" s="1339">
        <v>1.0521432525457943E-4</v>
      </c>
      <c r="J167" s="1339">
        <v>1.6661840721243431E-4</v>
      </c>
      <c r="K167" s="1339">
        <v>2.2803305604035594E-4</v>
      </c>
      <c r="L167" s="1339">
        <v>2.8943713799821076E-4</v>
      </c>
      <c r="M167" s="1339">
        <v>3.5085178682613241E-4</v>
      </c>
      <c r="N167" s="1339">
        <v>4.1225586878398729E-4</v>
      </c>
      <c r="O167" s="1339">
        <v>4.7367051761190899E-4</v>
      </c>
      <c r="P167" s="1339">
        <v>5.3508516643983059E-4</v>
      </c>
      <c r="Q167" s="1339">
        <v>5.9648924839768541E-4</v>
      </c>
      <c r="R167" s="1339">
        <v>6.5790389722560701E-4</v>
      </c>
    </row>
    <row r="168" spans="1:18" ht="12.75">
      <c r="A168" s="592" t="s">
        <v>2526</v>
      </c>
      <c r="B168" s="5" t="s">
        <v>2527</v>
      </c>
      <c r="C168" s="5" t="s">
        <v>101</v>
      </c>
      <c r="D168" s="5" t="s">
        <v>2350</v>
      </c>
      <c r="E168" s="5" t="s">
        <v>959</v>
      </c>
      <c r="F168" s="5" t="s">
        <v>331</v>
      </c>
      <c r="G168" s="5" t="s">
        <v>2531</v>
      </c>
      <c r="H168" s="1339">
        <v>0.38532330674752346</v>
      </c>
      <c r="I168" s="1339">
        <v>0.92556892666737578</v>
      </c>
      <c r="J168" s="1339">
        <v>1.4658145465872281</v>
      </c>
      <c r="K168" s="1339">
        <v>2.0060601665070807</v>
      </c>
      <c r="L168" s="1339">
        <v>2.5463057965103029</v>
      </c>
      <c r="M168" s="1339">
        <v>3.0865514164301548</v>
      </c>
      <c r="N168" s="1339">
        <v>3.6267970363500068</v>
      </c>
      <c r="O168" s="1339">
        <v>4.1670426562698593</v>
      </c>
      <c r="P168" s="1339">
        <v>4.7072882761897121</v>
      </c>
      <c r="Q168" s="1339">
        <v>5.2475339061929338</v>
      </c>
      <c r="R168" s="1339">
        <v>5.7877795261127858</v>
      </c>
    </row>
    <row r="169" spans="1:18" ht="12.75">
      <c r="A169" s="592" t="s">
        <v>2526</v>
      </c>
      <c r="B169" s="5" t="s">
        <v>2527</v>
      </c>
      <c r="C169" s="5" t="s">
        <v>101</v>
      </c>
      <c r="D169" s="5" t="s">
        <v>2350</v>
      </c>
      <c r="E169" s="5" t="s">
        <v>1887</v>
      </c>
      <c r="F169" s="5" t="s">
        <v>331</v>
      </c>
      <c r="G169" s="5" t="s">
        <v>2532</v>
      </c>
      <c r="H169" s="1339">
        <v>3.1980021608133374E-2</v>
      </c>
      <c r="I169" s="1339">
        <v>7.6817870807267263E-2</v>
      </c>
      <c r="J169" s="1339">
        <v>0.12165572000640114</v>
      </c>
      <c r="K169" s="1339">
        <v>0.16649356920553504</v>
      </c>
      <c r="L169" s="1339">
        <v>0.21133140253856442</v>
      </c>
      <c r="M169" s="1339">
        <v>0.25616925173769833</v>
      </c>
      <c r="N169" s="1339">
        <v>0.30100710093683219</v>
      </c>
      <c r="O169" s="1339">
        <v>0.34584495013596611</v>
      </c>
      <c r="P169" s="1339">
        <v>0.39068279933510003</v>
      </c>
      <c r="Q169" s="1339">
        <v>0.43552063266812946</v>
      </c>
      <c r="R169" s="1339">
        <v>0.48035848186726321</v>
      </c>
    </row>
    <row r="170" spans="1:18" ht="12.75">
      <c r="A170" s="592" t="s">
        <v>2526</v>
      </c>
      <c r="B170" s="5" t="s">
        <v>2527</v>
      </c>
      <c r="C170" s="5" t="s">
        <v>101</v>
      </c>
      <c r="D170" s="5" t="s">
        <v>2357</v>
      </c>
      <c r="E170" s="5" t="s">
        <v>957</v>
      </c>
      <c r="F170" s="5" t="s">
        <v>331</v>
      </c>
      <c r="G170" s="5" t="s">
        <v>2533</v>
      </c>
      <c r="H170" s="1339">
        <v>0.14563964298432883</v>
      </c>
      <c r="I170" s="1339">
        <v>0.34136149216983164</v>
      </c>
      <c r="J170" s="1339">
        <v>0.53708332175343498</v>
      </c>
      <c r="K170" s="1339">
        <v>0.73280515133703839</v>
      </c>
      <c r="L170" s="1339">
        <v>0.92852700052254122</v>
      </c>
      <c r="M170" s="1339">
        <v>1.1242488301061446</v>
      </c>
      <c r="N170" s="1339">
        <v>1.319970659689748</v>
      </c>
      <c r="O170" s="1339">
        <v>1.5156925088752509</v>
      </c>
      <c r="P170" s="1339">
        <v>1.7114143384588543</v>
      </c>
      <c r="Q170" s="1339">
        <v>1.9071361876443571</v>
      </c>
      <c r="R170" s="1339">
        <v>2.1028580172279607</v>
      </c>
    </row>
    <row r="171" spans="1:18" ht="12.75">
      <c r="A171" s="592" t="s">
        <v>2526</v>
      </c>
      <c r="B171" s="5" t="s">
        <v>2527</v>
      </c>
      <c r="C171" s="5" t="s">
        <v>101</v>
      </c>
      <c r="D171" s="5" t="s">
        <v>2357</v>
      </c>
      <c r="E171" s="5" t="s">
        <v>2352</v>
      </c>
      <c r="F171" s="5" t="s">
        <v>331</v>
      </c>
      <c r="G171" s="5" t="s">
        <v>2534</v>
      </c>
      <c r="H171" s="1339">
        <v>6.2617805077161887E-2</v>
      </c>
      <c r="I171" s="1339">
        <v>0.14676843906102524</v>
      </c>
      <c r="J171" s="1339">
        <v>0.23091909116822812</v>
      </c>
      <c r="K171" s="1339">
        <v>0.31506974327543097</v>
      </c>
      <c r="L171" s="1339">
        <v>0.39922039538263371</v>
      </c>
      <c r="M171" s="1339">
        <v>0.48337104748983656</v>
      </c>
      <c r="N171" s="1339">
        <v>0.56752168147369997</v>
      </c>
      <c r="O171" s="1339">
        <v>0.65167233358090282</v>
      </c>
      <c r="P171" s="1339">
        <v>0.73582298568810567</v>
      </c>
      <c r="Q171" s="1339">
        <v>0.81997363779530841</v>
      </c>
      <c r="R171" s="1339">
        <v>0.90412428990251137</v>
      </c>
    </row>
    <row r="172" spans="1:18" ht="12.75">
      <c r="A172" s="592" t="s">
        <v>2526</v>
      </c>
      <c r="B172" s="5" t="s">
        <v>2527</v>
      </c>
      <c r="C172" s="5" t="s">
        <v>101</v>
      </c>
      <c r="D172" s="5" t="s">
        <v>2357</v>
      </c>
      <c r="E172" s="5" t="s">
        <v>961</v>
      </c>
      <c r="F172" s="5" t="s">
        <v>331</v>
      </c>
      <c r="G172" s="5" t="s">
        <v>2535</v>
      </c>
      <c r="H172" s="1339">
        <v>3.4498002874390891E-5</v>
      </c>
      <c r="I172" s="1339">
        <v>8.0857840946105898E-5</v>
      </c>
      <c r="J172" s="1339">
        <v>1.2721767901782095E-4</v>
      </c>
      <c r="K172" s="1339">
        <v>1.7357751708953591E-4</v>
      </c>
      <c r="L172" s="1339">
        <v>2.1993735516125099E-4</v>
      </c>
      <c r="M172" s="1339">
        <v>2.6629719323296601E-4</v>
      </c>
      <c r="N172" s="1339">
        <v>3.1264696183507375E-4</v>
      </c>
      <c r="O172" s="1339">
        <v>3.5900679990678879E-4</v>
      </c>
      <c r="P172" s="1339">
        <v>4.0536663797850379E-4</v>
      </c>
      <c r="Q172" s="1339">
        <v>4.5172647605021884E-4</v>
      </c>
      <c r="R172" s="1339">
        <v>4.9808631412193388E-4</v>
      </c>
    </row>
    <row r="173" spans="1:18" ht="12.75">
      <c r="A173" s="592" t="s">
        <v>2526</v>
      </c>
      <c r="B173" s="5" t="s">
        <v>2527</v>
      </c>
      <c r="C173" s="5" t="s">
        <v>101</v>
      </c>
      <c r="D173" s="5" t="s">
        <v>2357</v>
      </c>
      <c r="E173" s="5" t="s">
        <v>959</v>
      </c>
      <c r="F173" s="5" t="s">
        <v>331</v>
      </c>
      <c r="G173" s="5" t="s">
        <v>2536</v>
      </c>
      <c r="H173" s="1339">
        <v>0.3079776038991614</v>
      </c>
      <c r="I173" s="1339">
        <v>0.72186176156312887</v>
      </c>
      <c r="J173" s="1339">
        <v>1.1357459192270964</v>
      </c>
      <c r="K173" s="1339">
        <v>1.5496300768910638</v>
      </c>
      <c r="L173" s="1339">
        <v>1.9635142244723716</v>
      </c>
      <c r="M173" s="1339">
        <v>2.3773983821363385</v>
      </c>
      <c r="N173" s="1339">
        <v>2.7912825398003065</v>
      </c>
      <c r="O173" s="1339">
        <v>3.2051666974642741</v>
      </c>
      <c r="P173" s="1339">
        <v>3.6190508551282417</v>
      </c>
      <c r="Q173" s="1339">
        <v>4.0329350027095492</v>
      </c>
      <c r="R173" s="1339">
        <v>4.4468191603735168</v>
      </c>
    </row>
    <row r="174" spans="1:18" ht="12.75">
      <c r="A174" s="592" t="s">
        <v>2526</v>
      </c>
      <c r="B174" s="5" t="s">
        <v>2527</v>
      </c>
      <c r="C174" s="5" t="s">
        <v>101</v>
      </c>
      <c r="D174" s="5" t="s">
        <v>2357</v>
      </c>
      <c r="E174" s="5" t="s">
        <v>1887</v>
      </c>
      <c r="F174" s="5" t="s">
        <v>331</v>
      </c>
      <c r="G174" s="5" t="s">
        <v>2537</v>
      </c>
      <c r="H174" s="1339">
        <v>3.2677859251228215E-2</v>
      </c>
      <c r="I174" s="1339">
        <v>7.6592879104228531E-2</v>
      </c>
      <c r="J174" s="1339">
        <v>0.12050789895722884</v>
      </c>
      <c r="K174" s="1339">
        <v>0.16442293468573682</v>
      </c>
      <c r="L174" s="1339">
        <v>0.20833795453873716</v>
      </c>
      <c r="M174" s="1339">
        <v>0.25225299026724518</v>
      </c>
      <c r="N174" s="1339">
        <v>0.29616801012024552</v>
      </c>
      <c r="O174" s="1339">
        <v>0.34008304584875343</v>
      </c>
      <c r="P174" s="1339">
        <v>0.38399806570175382</v>
      </c>
      <c r="Q174" s="1339">
        <v>0.42791310143026179</v>
      </c>
      <c r="R174" s="1339">
        <v>0.47182812128326213</v>
      </c>
    </row>
    <row r="175" spans="1:18" ht="12.75">
      <c r="A175" s="592" t="s">
        <v>2526</v>
      </c>
      <c r="B175" s="5" t="s">
        <v>2527</v>
      </c>
      <c r="C175" s="5" t="s">
        <v>101</v>
      </c>
      <c r="D175" s="5" t="s">
        <v>2363</v>
      </c>
      <c r="E175" s="5" t="s">
        <v>957</v>
      </c>
      <c r="F175" s="5" t="s">
        <v>331</v>
      </c>
      <c r="G175" s="5" t="s">
        <v>2538</v>
      </c>
      <c r="H175" s="1339">
        <v>0.11443428220104375</v>
      </c>
      <c r="I175" s="1339">
        <v>0.261479684181528</v>
      </c>
      <c r="J175" s="1339">
        <v>0.40852506644946357</v>
      </c>
      <c r="K175" s="1339">
        <v>0.55557046842994795</v>
      </c>
      <c r="L175" s="1339">
        <v>0.70261585069788357</v>
      </c>
      <c r="M175" s="1339">
        <v>0.84966125267836778</v>
      </c>
      <c r="N175" s="1339">
        <v>0.99670663494630329</v>
      </c>
      <c r="O175" s="1339">
        <v>1.1437520369267877</v>
      </c>
      <c r="P175" s="1339">
        <v>1.2907974191947233</v>
      </c>
      <c r="Q175" s="1339">
        <v>1.4378428211752075</v>
      </c>
      <c r="R175" s="1339">
        <v>1.5848882034431431</v>
      </c>
    </row>
    <row r="176" spans="1:18" ht="12.75">
      <c r="A176" s="592" t="s">
        <v>2526</v>
      </c>
      <c r="B176" s="5" t="s">
        <v>2527</v>
      </c>
      <c r="C176" s="5" t="s">
        <v>101</v>
      </c>
      <c r="D176" s="5" t="s">
        <v>2363</v>
      </c>
      <c r="E176" s="5" t="s">
        <v>2352</v>
      </c>
      <c r="F176" s="5" t="s">
        <v>331</v>
      </c>
      <c r="G176" s="5" t="s">
        <v>2539</v>
      </c>
      <c r="H176" s="1339">
        <v>5.3509065818946461E-2</v>
      </c>
      <c r="I176" s="1339">
        <v>0.12226694498545311</v>
      </c>
      <c r="J176" s="1339">
        <v>0.19102484229809372</v>
      </c>
      <c r="K176" s="1339">
        <v>0.25978273961073434</v>
      </c>
      <c r="L176" s="1339">
        <v>0.32854063692337493</v>
      </c>
      <c r="M176" s="1339">
        <v>0.39729851608988154</v>
      </c>
      <c r="N176" s="1339">
        <v>0.46605641340252213</v>
      </c>
      <c r="O176" s="1339">
        <v>0.53481431071516283</v>
      </c>
      <c r="P176" s="1339">
        <v>0.60357220802780331</v>
      </c>
      <c r="Q176" s="1339">
        <v>0.67233008719431009</v>
      </c>
      <c r="R176" s="1339">
        <v>0.74108798450695068</v>
      </c>
    </row>
    <row r="177" spans="1:18" ht="12.75">
      <c r="A177" s="592" t="s">
        <v>2526</v>
      </c>
      <c r="B177" s="5" t="s">
        <v>2527</v>
      </c>
      <c r="C177" s="5" t="s">
        <v>101</v>
      </c>
      <c r="D177" s="5" t="s">
        <v>2363</v>
      </c>
      <c r="E177" s="5" t="s">
        <v>961</v>
      </c>
      <c r="F177" s="5" t="s">
        <v>331</v>
      </c>
      <c r="G177" s="5" t="s">
        <v>2540</v>
      </c>
      <c r="H177" s="1339">
        <v>3.8598595900934349E-5</v>
      </c>
      <c r="I177" s="1339">
        <v>8.8195891562106821E-5</v>
      </c>
      <c r="J177" s="1339">
        <v>1.3779318722327927E-4</v>
      </c>
      <c r="K177" s="1339">
        <v>1.8739048288445175E-4</v>
      </c>
      <c r="L177" s="1339">
        <v>2.3698777854562421E-4</v>
      </c>
      <c r="M177" s="1339">
        <v>2.8658507420679669E-4</v>
      </c>
      <c r="N177" s="1339">
        <v>3.3618236986796913E-4</v>
      </c>
      <c r="O177" s="1339">
        <v>3.8577966552914161E-4</v>
      </c>
      <c r="P177" s="1339">
        <v>4.3537696119031404E-4</v>
      </c>
      <c r="Q177" s="1339">
        <v>4.849851144030761E-4</v>
      </c>
      <c r="R177" s="1339">
        <v>5.3458241006424853E-4</v>
      </c>
    </row>
    <row r="178" spans="1:18" ht="12.75">
      <c r="A178" s="592" t="s">
        <v>2526</v>
      </c>
      <c r="B178" s="5" t="s">
        <v>2527</v>
      </c>
      <c r="C178" s="5" t="s">
        <v>101</v>
      </c>
      <c r="D178" s="5" t="s">
        <v>2363</v>
      </c>
      <c r="E178" s="5" t="s">
        <v>959</v>
      </c>
      <c r="F178" s="5" t="s">
        <v>331</v>
      </c>
      <c r="G178" s="5" t="s">
        <v>2541</v>
      </c>
      <c r="H178" s="1339">
        <v>0.18789144258421689</v>
      </c>
      <c r="I178" s="1339">
        <v>0.4293275764575708</v>
      </c>
      <c r="J178" s="1339">
        <v>0.67076370000897889</v>
      </c>
      <c r="K178" s="1339">
        <v>0.91219982356038698</v>
      </c>
      <c r="L178" s="1339">
        <v>1.1536359574337409</v>
      </c>
      <c r="M178" s="1339">
        <v>1.3950720809851491</v>
      </c>
      <c r="N178" s="1339">
        <v>1.6365082045365573</v>
      </c>
      <c r="O178" s="1339">
        <v>1.8779443280879655</v>
      </c>
      <c r="P178" s="1339">
        <v>2.1193804619613195</v>
      </c>
      <c r="Q178" s="1339">
        <v>2.3608165855127274</v>
      </c>
      <c r="R178" s="1339">
        <v>2.6022527090641354</v>
      </c>
    </row>
    <row r="179" spans="1:18" ht="12.75">
      <c r="A179" s="592" t="s">
        <v>2526</v>
      </c>
      <c r="B179" s="5" t="s">
        <v>2527</v>
      </c>
      <c r="C179" s="5" t="s">
        <v>101</v>
      </c>
      <c r="D179" s="5" t="s">
        <v>2363</v>
      </c>
      <c r="E179" s="5" t="s">
        <v>1887</v>
      </c>
      <c r="F179" s="5" t="s">
        <v>331</v>
      </c>
      <c r="G179" s="5" t="s">
        <v>2542</v>
      </c>
      <c r="H179" s="1339">
        <v>3.3418816546433597E-2</v>
      </c>
      <c r="I179" s="1339">
        <v>7.6361221822170658E-2</v>
      </c>
      <c r="J179" s="1339">
        <v>0.11930362709790773</v>
      </c>
      <c r="K179" s="1339">
        <v>0.16224603237364479</v>
      </c>
      <c r="L179" s="1339">
        <v>0.20518843764938186</v>
      </c>
      <c r="M179" s="1339">
        <v>0.24813082705173031</v>
      </c>
      <c r="N179" s="1339">
        <v>0.29107323232746735</v>
      </c>
      <c r="O179" s="1339">
        <v>0.33401563760320441</v>
      </c>
      <c r="P179" s="1339">
        <v>0.37695804287894152</v>
      </c>
      <c r="Q179" s="1339">
        <v>0.41990044815467858</v>
      </c>
      <c r="R179" s="1339">
        <v>0.46284285343041565</v>
      </c>
    </row>
    <row r="180" spans="1:18" ht="12.75">
      <c r="A180" s="592" t="s">
        <v>2526</v>
      </c>
      <c r="B180" s="5" t="s">
        <v>2527</v>
      </c>
      <c r="C180" s="5" t="s">
        <v>101</v>
      </c>
      <c r="D180" s="5" t="s">
        <v>2398</v>
      </c>
      <c r="E180" s="5" t="s">
        <v>957</v>
      </c>
      <c r="F180" s="5" t="s">
        <v>331</v>
      </c>
      <c r="G180" s="5" t="s">
        <v>2543</v>
      </c>
      <c r="H180" s="1339">
        <v>2.431979667636E-2</v>
      </c>
      <c r="I180" s="1339">
        <v>5.4127040911663926E-2</v>
      </c>
      <c r="J180" s="1339">
        <v>8.3934306857679747E-2</v>
      </c>
      <c r="K180" s="1339">
        <v>0.11374157280369555</v>
      </c>
      <c r="L180" s="1339">
        <v>0.14354881703899947</v>
      </c>
      <c r="M180" s="1339">
        <v>0.17335608298501529</v>
      </c>
      <c r="N180" s="1339">
        <v>0.20316334893103108</v>
      </c>
      <c r="O180" s="1339">
        <v>0.23297059316633503</v>
      </c>
      <c r="P180" s="1339">
        <v>0.26277785911235085</v>
      </c>
      <c r="Q180" s="1339">
        <v>0.29258512505836659</v>
      </c>
      <c r="R180" s="1339">
        <v>0.3223923692936706</v>
      </c>
    </row>
    <row r="181" spans="1:18" ht="12.75">
      <c r="A181" s="592" t="s">
        <v>2526</v>
      </c>
      <c r="B181" s="5" t="s">
        <v>2527</v>
      </c>
      <c r="C181" s="5" t="s">
        <v>101</v>
      </c>
      <c r="D181" s="5" t="s">
        <v>2398</v>
      </c>
      <c r="E181" s="5" t="s">
        <v>2352</v>
      </c>
      <c r="F181" s="5" t="s">
        <v>331</v>
      </c>
      <c r="G181" s="5" t="s">
        <v>2544</v>
      </c>
      <c r="H181" s="1339">
        <v>5.6354672897862609E-3</v>
      </c>
      <c r="I181" s="1339">
        <v>1.2542498888955591E-2</v>
      </c>
      <c r="J181" s="1339">
        <v>1.9449530488124922E-2</v>
      </c>
      <c r="K181" s="1339">
        <v>2.6356562087294248E-2</v>
      </c>
      <c r="L181" s="1339">
        <v>3.3263593686463581E-2</v>
      </c>
      <c r="M181" s="1339">
        <v>4.0170625285632908E-2</v>
      </c>
      <c r="N181" s="1339">
        <v>4.7077656884802234E-2</v>
      </c>
      <c r="O181" s="1339">
        <v>5.3984688483971567E-2</v>
      </c>
      <c r="P181" s="1339">
        <v>6.0891720083140893E-2</v>
      </c>
      <c r="Q181" s="1339">
        <v>6.7798751682310227E-2</v>
      </c>
      <c r="R181" s="1339">
        <v>7.4705783281479546E-2</v>
      </c>
    </row>
    <row r="182" spans="1:18" ht="12.75">
      <c r="A182" s="592" t="s">
        <v>2526</v>
      </c>
      <c r="B182" s="5" t="s">
        <v>2527</v>
      </c>
      <c r="C182" s="5" t="s">
        <v>101</v>
      </c>
      <c r="D182" s="5" t="s">
        <v>2398</v>
      </c>
      <c r="E182" s="5" t="s">
        <v>961</v>
      </c>
      <c r="F182" s="5" t="s">
        <v>331</v>
      </c>
      <c r="G182" s="5" t="s">
        <v>2545</v>
      </c>
      <c r="H182" s="1339">
        <v>4.2535539176238215E-5</v>
      </c>
      <c r="I182" s="1339">
        <v>9.4673494787697664E-5</v>
      </c>
      <c r="J182" s="1339">
        <v>1.4681145039915713E-4</v>
      </c>
      <c r="K182" s="1339">
        <v>1.9894940601061656E-4</v>
      </c>
      <c r="L182" s="1339">
        <v>2.5108736162207602E-4</v>
      </c>
      <c r="M182" s="1339">
        <v>3.0321476512756271E-4</v>
      </c>
      <c r="N182" s="1339">
        <v>3.553527207390222E-4</v>
      </c>
      <c r="O182" s="1339">
        <v>4.0749067635048158E-4</v>
      </c>
      <c r="P182" s="1339">
        <v>4.5962863196194096E-4</v>
      </c>
      <c r="Q182" s="1339">
        <v>5.117665875734005E-4</v>
      </c>
      <c r="R182" s="1339">
        <v>5.6389399107888724E-4</v>
      </c>
    </row>
    <row r="183" spans="1:18" ht="12.75">
      <c r="A183" s="592" t="s">
        <v>2526</v>
      </c>
      <c r="B183" s="5" t="s">
        <v>2527</v>
      </c>
      <c r="C183" s="5" t="s">
        <v>101</v>
      </c>
      <c r="D183" s="5" t="s">
        <v>2398</v>
      </c>
      <c r="E183" s="5" t="s">
        <v>959</v>
      </c>
      <c r="F183" s="5" t="s">
        <v>331</v>
      </c>
      <c r="G183" s="5" t="s">
        <v>2546</v>
      </c>
      <c r="H183" s="1339">
        <v>0.13938070741589539</v>
      </c>
      <c r="I183" s="1339">
        <v>0.3102110142303357</v>
      </c>
      <c r="J183" s="1339">
        <v>0.48104131043226994</v>
      </c>
      <c r="K183" s="1339">
        <v>0.65187161724671028</v>
      </c>
      <c r="L183" s="1339">
        <v>0.8227019134486443</v>
      </c>
      <c r="M183" s="1339">
        <v>0.99353222026308474</v>
      </c>
      <c r="N183" s="1339">
        <v>1.1643625270775251</v>
      </c>
      <c r="O183" s="1339">
        <v>1.3351928232794594</v>
      </c>
      <c r="P183" s="1339">
        <v>1.5060231300938995</v>
      </c>
      <c r="Q183" s="1339">
        <v>1.6768534262958334</v>
      </c>
      <c r="R183" s="1339">
        <v>1.847683733110274</v>
      </c>
    </row>
    <row r="184" spans="1:18" ht="12.75">
      <c r="A184" s="592" t="s">
        <v>2526</v>
      </c>
      <c r="B184" s="5" t="s">
        <v>2527</v>
      </c>
      <c r="C184" s="5" t="s">
        <v>101</v>
      </c>
      <c r="D184" s="5" t="s">
        <v>2398</v>
      </c>
      <c r="E184" s="5" t="s">
        <v>1887</v>
      </c>
      <c r="F184" s="5" t="s">
        <v>331</v>
      </c>
      <c r="G184" s="5" t="s">
        <v>2547</v>
      </c>
      <c r="H184" s="1339">
        <v>1.8743517335846702E-2</v>
      </c>
      <c r="I184" s="1339">
        <v>4.1716285890854347E-2</v>
      </c>
      <c r="J184" s="1339">
        <v>6.4689038553471342E-2</v>
      </c>
      <c r="K184" s="1339">
        <v>8.7661807108478984E-2</v>
      </c>
      <c r="L184" s="1339">
        <v>0.11063457566348663</v>
      </c>
      <c r="M184" s="1339">
        <v>0.13360734421849427</v>
      </c>
      <c r="N184" s="1339">
        <v>0.15658009688111124</v>
      </c>
      <c r="O184" s="1339">
        <v>0.17955286543611892</v>
      </c>
      <c r="P184" s="1339">
        <v>0.20252563399112655</v>
      </c>
      <c r="Q184" s="1339">
        <v>0.22549840254613424</v>
      </c>
      <c r="R184" s="1339">
        <v>0.24847115520875115</v>
      </c>
    </row>
    <row r="185" spans="1:18" ht="12.75">
      <c r="A185" s="592" t="s">
        <v>2526</v>
      </c>
      <c r="B185" s="5" t="s">
        <v>2527</v>
      </c>
      <c r="C185" s="5" t="s">
        <v>101</v>
      </c>
      <c r="D185" s="5" t="s">
        <v>2404</v>
      </c>
      <c r="E185" s="5" t="s">
        <v>957</v>
      </c>
      <c r="F185" s="5" t="s">
        <v>331</v>
      </c>
      <c r="G185" s="5" t="s">
        <v>2548</v>
      </c>
      <c r="H185" s="1339">
        <v>2.3742896495250885E-2</v>
      </c>
      <c r="I185" s="1339">
        <v>5.2278187090677386E-2</v>
      </c>
      <c r="J185" s="1339">
        <v>8.0813477686103863E-2</v>
      </c>
      <c r="K185" s="1339">
        <v>0.10934876828153038</v>
      </c>
      <c r="L185" s="1339">
        <v>0.13788403741594538</v>
      </c>
      <c r="M185" s="1339">
        <v>0.16641932801137183</v>
      </c>
      <c r="N185" s="1339">
        <v>0.19495461860679836</v>
      </c>
      <c r="O185" s="1339">
        <v>0.22348990920222483</v>
      </c>
      <c r="P185" s="1339">
        <v>0.25202519979765131</v>
      </c>
      <c r="Q185" s="1339">
        <v>0.28056049039307784</v>
      </c>
      <c r="R185" s="1339">
        <v>0.30909575952749285</v>
      </c>
    </row>
    <row r="186" spans="1:18" ht="12.75">
      <c r="A186" s="592" t="s">
        <v>2526</v>
      </c>
      <c r="B186" s="5" t="s">
        <v>2527</v>
      </c>
      <c r="C186" s="5" t="s">
        <v>101</v>
      </c>
      <c r="D186" s="5" t="s">
        <v>2404</v>
      </c>
      <c r="E186" s="5" t="s">
        <v>2352</v>
      </c>
      <c r="F186" s="5" t="s">
        <v>331</v>
      </c>
      <c r="G186" s="5" t="s">
        <v>2549</v>
      </c>
      <c r="H186" s="1339">
        <v>3.8882931958246075E-3</v>
      </c>
      <c r="I186" s="1339">
        <v>8.5613941183485184E-3</v>
      </c>
      <c r="J186" s="1339">
        <v>1.3234515714925447E-2</v>
      </c>
      <c r="K186" s="1339">
        <v>1.790763731150238E-2</v>
      </c>
      <c r="L186" s="1339">
        <v>2.2580758908079306E-2</v>
      </c>
      <c r="M186" s="1339">
        <v>2.725385983060322E-2</v>
      </c>
      <c r="N186" s="1339">
        <v>3.1926981427180146E-2</v>
      </c>
      <c r="O186" s="1339">
        <v>3.6600103023757075E-2</v>
      </c>
      <c r="P186" s="1339">
        <v>4.1273224620334004E-2</v>
      </c>
      <c r="Q186" s="1339">
        <v>4.5946346216910933E-2</v>
      </c>
      <c r="R186" s="1339">
        <v>5.0619447139434844E-2</v>
      </c>
    </row>
    <row r="187" spans="1:18" ht="12.75">
      <c r="A187" s="592" t="s">
        <v>2526</v>
      </c>
      <c r="B187" s="5" t="s">
        <v>2527</v>
      </c>
      <c r="C187" s="5" t="s">
        <v>101</v>
      </c>
      <c r="D187" s="5" t="s">
        <v>2404</v>
      </c>
      <c r="E187" s="5" t="s">
        <v>961</v>
      </c>
      <c r="F187" s="5" t="s">
        <v>331</v>
      </c>
      <c r="G187" s="5" t="s">
        <v>2550</v>
      </c>
      <c r="H187" s="1339">
        <v>4.3939497497535017E-5</v>
      </c>
      <c r="I187" s="1339">
        <v>9.6759045966926486E-5</v>
      </c>
      <c r="J187" s="1339">
        <v>1.4956812267809646E-4</v>
      </c>
      <c r="K187" s="1339">
        <v>2.0238767114748793E-4</v>
      </c>
      <c r="L187" s="1339">
        <v>2.5519674785865788E-4</v>
      </c>
      <c r="M187" s="1339">
        <v>3.0801629632804938E-4</v>
      </c>
      <c r="N187" s="1339">
        <v>3.6082537303921925E-4</v>
      </c>
      <c r="O187" s="1339">
        <v>4.1364492150861075E-4</v>
      </c>
      <c r="P187" s="1339">
        <v>4.6645399821978073E-4</v>
      </c>
      <c r="Q187" s="1339">
        <v>5.1927354668917223E-4</v>
      </c>
      <c r="R187" s="1339">
        <v>5.7208262340034211E-4</v>
      </c>
    </row>
    <row r="188" spans="1:18" ht="12.75">
      <c r="A188" s="592" t="s">
        <v>2526</v>
      </c>
      <c r="B188" s="5" t="s">
        <v>2527</v>
      </c>
      <c r="C188" s="5" t="s">
        <v>101</v>
      </c>
      <c r="D188" s="5" t="s">
        <v>2404</v>
      </c>
      <c r="E188" s="5" t="s">
        <v>959</v>
      </c>
      <c r="F188" s="5" t="s">
        <v>331</v>
      </c>
      <c r="G188" s="5" t="s">
        <v>2551</v>
      </c>
      <c r="H188" s="1339">
        <v>0.17245189479176326</v>
      </c>
      <c r="I188" s="1339">
        <v>0.37971235654182245</v>
      </c>
      <c r="J188" s="1339">
        <v>0.58697281829188175</v>
      </c>
      <c r="K188" s="1339">
        <v>0.79423328004194083</v>
      </c>
      <c r="L188" s="1339">
        <v>1.0014937417920002</v>
      </c>
      <c r="M188" s="1339">
        <v>1.2087542035420593</v>
      </c>
      <c r="N188" s="1339">
        <v>1.4160146548261656</v>
      </c>
      <c r="O188" s="1339">
        <v>1.6232751165762247</v>
      </c>
      <c r="P188" s="1339">
        <v>1.8305355783262838</v>
      </c>
      <c r="Q188" s="1339">
        <v>2.0377960400763429</v>
      </c>
      <c r="R188" s="1339">
        <v>2.2450565018264022</v>
      </c>
    </row>
    <row r="189" spans="1:18" ht="12.75">
      <c r="A189" s="592" t="s">
        <v>2526</v>
      </c>
      <c r="B189" s="5" t="s">
        <v>2527</v>
      </c>
      <c r="C189" s="5" t="s">
        <v>101</v>
      </c>
      <c r="D189" s="5" t="s">
        <v>2404</v>
      </c>
      <c r="E189" s="5" t="s">
        <v>1887</v>
      </c>
      <c r="F189" s="5" t="s">
        <v>331</v>
      </c>
      <c r="G189" s="5" t="s">
        <v>2552</v>
      </c>
      <c r="H189" s="1339">
        <v>1.4491521636032923E-2</v>
      </c>
      <c r="I189" s="1339">
        <v>3.1908061213644999E-2</v>
      </c>
      <c r="J189" s="1339">
        <v>4.932461674349306E-2</v>
      </c>
      <c r="K189" s="1339">
        <v>6.6741172273341115E-2</v>
      </c>
      <c r="L189" s="1339">
        <v>8.4157727803189183E-2</v>
      </c>
      <c r="M189" s="1339">
        <v>0.10157428333303724</v>
      </c>
      <c r="N189" s="1339">
        <v>0.11899083886288531</v>
      </c>
      <c r="O189" s="1339">
        <v>0.13640739439273333</v>
      </c>
      <c r="P189" s="1339">
        <v>0.15382394992258142</v>
      </c>
      <c r="Q189" s="1339">
        <v>0.17124050545242944</v>
      </c>
      <c r="R189" s="1339">
        <v>0.18865706098227752</v>
      </c>
    </row>
    <row r="190" spans="1:18" ht="12.75">
      <c r="A190" s="592" t="s">
        <v>2526</v>
      </c>
      <c r="B190" s="5" t="s">
        <v>2527</v>
      </c>
      <c r="C190" s="5" t="s">
        <v>101</v>
      </c>
      <c r="D190" s="5" t="s">
        <v>2369</v>
      </c>
      <c r="E190" s="5" t="s">
        <v>957</v>
      </c>
      <c r="F190" s="5" t="s">
        <v>331</v>
      </c>
      <c r="G190" s="5" t="s">
        <v>2553</v>
      </c>
      <c r="H190" s="1339">
        <v>2.8886786736282855E-3</v>
      </c>
      <c r="I190" s="1339">
        <v>6.1697864276617411E-3</v>
      </c>
      <c r="J190" s="1339">
        <v>9.4508941816951967E-3</v>
      </c>
      <c r="K190" s="1339">
        <v>1.2731982334855547E-2</v>
      </c>
      <c r="L190" s="1339">
        <v>1.6013090088889001E-2</v>
      </c>
      <c r="M190" s="1339">
        <v>1.9294197842922457E-2</v>
      </c>
      <c r="N190" s="1339">
        <v>2.2575305596955912E-2</v>
      </c>
      <c r="O190" s="1339">
        <v>2.5856413350989368E-2</v>
      </c>
      <c r="P190" s="1339">
        <v>2.9137521105022827E-2</v>
      </c>
      <c r="Q190" s="1339">
        <v>3.2418628859056275E-2</v>
      </c>
      <c r="R190" s="1339">
        <v>3.5699717012216629E-2</v>
      </c>
    </row>
    <row r="191" spans="1:18" ht="12.75">
      <c r="A191" s="592" t="s">
        <v>2526</v>
      </c>
      <c r="B191" s="5" t="s">
        <v>2527</v>
      </c>
      <c r="C191" s="5" t="s">
        <v>101</v>
      </c>
      <c r="D191" s="5" t="s">
        <v>2369</v>
      </c>
      <c r="E191" s="5" t="s">
        <v>2352</v>
      </c>
      <c r="F191" s="5" t="s">
        <v>331</v>
      </c>
      <c r="G191" s="5" t="s">
        <v>2554</v>
      </c>
      <c r="H191" s="1339">
        <v>6.6114692101398658E-4</v>
      </c>
      <c r="I191" s="1339">
        <v>1.4121050395499385E-3</v>
      </c>
      <c r="J191" s="1339">
        <v>2.1630631580858905E-3</v>
      </c>
      <c r="K191" s="1339">
        <v>2.9140453095888E-3</v>
      </c>
      <c r="L191" s="1339">
        <v>3.6650034281247518E-3</v>
      </c>
      <c r="M191" s="1339">
        <v>4.415961546660704E-3</v>
      </c>
      <c r="N191" s="1339">
        <v>5.1669196651966554E-3</v>
      </c>
      <c r="O191" s="1339">
        <v>5.9179018166995653E-3</v>
      </c>
      <c r="P191" s="1339">
        <v>6.6688599352355176E-3</v>
      </c>
      <c r="Q191" s="1339">
        <v>7.4198180537714689E-3</v>
      </c>
      <c r="R191" s="1339">
        <v>8.1707761723074212E-3</v>
      </c>
    </row>
    <row r="192" spans="1:18" ht="12.75">
      <c r="A192" s="592" t="s">
        <v>2526</v>
      </c>
      <c r="B192" s="5" t="s">
        <v>2527</v>
      </c>
      <c r="C192" s="5" t="s">
        <v>101</v>
      </c>
      <c r="D192" s="5" t="s">
        <v>2369</v>
      </c>
      <c r="E192" s="5" t="s">
        <v>961</v>
      </c>
      <c r="F192" s="5" t="s">
        <v>331</v>
      </c>
      <c r="G192" s="5" t="s">
        <v>2555</v>
      </c>
      <c r="H192" s="1339">
        <v>4.4175887759562087E-5</v>
      </c>
      <c r="I192" s="1339">
        <v>9.4354300726148653E-5</v>
      </c>
      <c r="J192" s="1339">
        <v>1.445327136927352E-4</v>
      </c>
      <c r="K192" s="1339">
        <v>1.9471112665932176E-4</v>
      </c>
      <c r="L192" s="1339">
        <v>2.4488953962590834E-4</v>
      </c>
      <c r="M192" s="1339">
        <v>2.9505671190858658E-4</v>
      </c>
      <c r="N192" s="1339">
        <v>3.4523512487517319E-4</v>
      </c>
      <c r="O192" s="1339">
        <v>3.9541353784175974E-4</v>
      </c>
      <c r="P192" s="1339">
        <v>4.4559195080834624E-4</v>
      </c>
      <c r="Q192" s="1339">
        <v>4.957703637749329E-4</v>
      </c>
      <c r="R192" s="1339">
        <v>5.459487767415194E-4</v>
      </c>
    </row>
    <row r="193" spans="1:18" ht="12.75">
      <c r="A193" s="592" t="s">
        <v>2526</v>
      </c>
      <c r="B193" s="5" t="s">
        <v>2527</v>
      </c>
      <c r="C193" s="5" t="s">
        <v>101</v>
      </c>
      <c r="D193" s="5" t="s">
        <v>2369</v>
      </c>
      <c r="E193" s="5" t="s">
        <v>959</v>
      </c>
      <c r="F193" s="5" t="s">
        <v>331</v>
      </c>
      <c r="G193" s="5" t="s">
        <v>2556</v>
      </c>
      <c r="H193" s="1339">
        <v>0.15027973425434682</v>
      </c>
      <c r="I193" s="1339">
        <v>0.32097498055963625</v>
      </c>
      <c r="J193" s="1339">
        <v>0.49167023779039193</v>
      </c>
      <c r="K193" s="1339">
        <v>0.6623654840956813</v>
      </c>
      <c r="L193" s="1339">
        <v>0.83306074132643715</v>
      </c>
      <c r="M193" s="1339">
        <v>1.0037559985571927</v>
      </c>
      <c r="N193" s="1339">
        <v>1.1744512448624824</v>
      </c>
      <c r="O193" s="1339">
        <v>1.3451465020932378</v>
      </c>
      <c r="P193" s="1339">
        <v>1.5158417483985274</v>
      </c>
      <c r="Q193" s="1339">
        <v>1.6865370056292832</v>
      </c>
      <c r="R193" s="1339">
        <v>1.8572322519345725</v>
      </c>
    </row>
    <row r="194" spans="1:18" ht="12.75">
      <c r="A194" s="592" t="s">
        <v>2526</v>
      </c>
      <c r="B194" s="5" t="s">
        <v>2527</v>
      </c>
      <c r="C194" s="5" t="s">
        <v>101</v>
      </c>
      <c r="D194" s="5" t="s">
        <v>2369</v>
      </c>
      <c r="E194" s="5" t="s">
        <v>1887</v>
      </c>
      <c r="F194" s="5" t="s">
        <v>331</v>
      </c>
      <c r="G194" s="5" t="s">
        <v>2557</v>
      </c>
      <c r="H194" s="1339">
        <v>1.5350805674699464E-4</v>
      </c>
      <c r="I194" s="1339">
        <v>3.2787446013594733E-4</v>
      </c>
      <c r="J194" s="1339">
        <v>5.0222523929520564E-4</v>
      </c>
      <c r="K194" s="1339">
        <v>6.7659164268415843E-4</v>
      </c>
      <c r="L194" s="1339">
        <v>8.50958046073111E-4</v>
      </c>
      <c r="M194" s="1339">
        <v>1.0253244494620637E-3</v>
      </c>
      <c r="N194" s="1339">
        <v>1.1996752286213223E-3</v>
      </c>
      <c r="O194" s="1339">
        <v>1.3740416320102745E-3</v>
      </c>
      <c r="P194" s="1339">
        <v>1.5484080353992274E-3</v>
      </c>
      <c r="Q194" s="1339">
        <v>1.7227744387881803E-3</v>
      </c>
      <c r="R194" s="1339">
        <v>1.8971252179474387E-3</v>
      </c>
    </row>
    <row r="195" spans="1:18" ht="12.75">
      <c r="A195" s="592" t="s">
        <v>2558</v>
      </c>
      <c r="B195" s="5" t="s">
        <v>2559</v>
      </c>
      <c r="C195" s="5" t="s">
        <v>101</v>
      </c>
      <c r="D195" s="5" t="s">
        <v>2350</v>
      </c>
      <c r="E195" s="5" t="s">
        <v>957</v>
      </c>
      <c r="F195" s="5" t="s">
        <v>331</v>
      </c>
      <c r="G195" s="5" t="s">
        <v>2560</v>
      </c>
      <c r="H195" s="1339">
        <v>4.7847698225531997E-2</v>
      </c>
      <c r="I195" s="1339">
        <v>0.1497507577476079</v>
      </c>
      <c r="J195" s="1339">
        <v>0.2516538374497902</v>
      </c>
      <c r="K195" s="1339">
        <v>0.3535568969718661</v>
      </c>
      <c r="L195" s="1339">
        <v>0.455459956493942</v>
      </c>
      <c r="M195" s="1339">
        <v>0.55736303619612426</v>
      </c>
      <c r="N195" s="1339">
        <v>0.65926609571820016</v>
      </c>
      <c r="O195" s="1339">
        <v>0.76116915524027606</v>
      </c>
      <c r="P195" s="1339">
        <v>0.86307223494245844</v>
      </c>
      <c r="Q195" s="1339">
        <v>0.96497529446453423</v>
      </c>
      <c r="R195" s="1339">
        <v>1.0668783539866102</v>
      </c>
    </row>
    <row r="196" spans="1:18" ht="12.75">
      <c r="A196" s="592" t="s">
        <v>2558</v>
      </c>
      <c r="B196" s="5" t="s">
        <v>2559</v>
      </c>
      <c r="C196" s="5" t="s">
        <v>101</v>
      </c>
      <c r="D196" s="5" t="s">
        <v>2350</v>
      </c>
      <c r="E196" s="5" t="s">
        <v>2352</v>
      </c>
      <c r="F196" s="5" t="s">
        <v>331</v>
      </c>
      <c r="G196" s="5" t="s">
        <v>2561</v>
      </c>
      <c r="H196" s="1339">
        <v>3.0712684979831945E-2</v>
      </c>
      <c r="I196" s="1339">
        <v>9.6122642514488085E-2</v>
      </c>
      <c r="J196" s="1339">
        <v>0.16153261930180093</v>
      </c>
      <c r="K196" s="1339">
        <v>0.22694257683645705</v>
      </c>
      <c r="L196" s="1339">
        <v>0.29235255362376988</v>
      </c>
      <c r="M196" s="1339">
        <v>0.35776253041108269</v>
      </c>
      <c r="N196" s="1339">
        <v>0.42317248794573875</v>
      </c>
      <c r="O196" s="1339">
        <v>0.48858246473305156</v>
      </c>
      <c r="P196" s="1339">
        <v>0.55399242226770773</v>
      </c>
      <c r="Q196" s="1339">
        <v>0.61940239905502059</v>
      </c>
      <c r="R196" s="1339">
        <v>0.68481235658967676</v>
      </c>
    </row>
    <row r="197" spans="1:18" ht="12.75">
      <c r="A197" s="592" t="s">
        <v>2558</v>
      </c>
      <c r="B197" s="5" t="s">
        <v>2559</v>
      </c>
      <c r="C197" s="5" t="s">
        <v>101</v>
      </c>
      <c r="D197" s="5" t="s">
        <v>2350</v>
      </c>
      <c r="E197" s="5" t="s">
        <v>961</v>
      </c>
      <c r="F197" s="5" t="s">
        <v>331</v>
      </c>
      <c r="G197" s="5" t="s">
        <v>2562</v>
      </c>
      <c r="H197" s="1339">
        <v>3.130053105665981E-5</v>
      </c>
      <c r="I197" s="1339">
        <v>9.797126068786256E-5</v>
      </c>
      <c r="J197" s="1339">
        <v>1.6464199031906529E-4</v>
      </c>
      <c r="K197" s="1339">
        <v>2.3131271995026803E-4</v>
      </c>
      <c r="L197" s="1339">
        <v>2.9798344958147083E-4</v>
      </c>
      <c r="M197" s="1339">
        <v>3.6464220960232685E-4</v>
      </c>
      <c r="N197" s="1339">
        <v>4.3131293923352954E-4</v>
      </c>
      <c r="O197" s="1339">
        <v>4.9798366886473228E-4</v>
      </c>
      <c r="P197" s="1339">
        <v>5.6465439849593497E-4</v>
      </c>
      <c r="Q197" s="1339">
        <v>6.3132512812713777E-4</v>
      </c>
      <c r="R197" s="1339">
        <v>6.9799585775834057E-4</v>
      </c>
    </row>
    <row r="198" spans="1:18" ht="12.75">
      <c r="A198" s="592" t="s">
        <v>2558</v>
      </c>
      <c r="B198" s="5" t="s">
        <v>2559</v>
      </c>
      <c r="C198" s="5" t="s">
        <v>101</v>
      </c>
      <c r="D198" s="5" t="s">
        <v>2350</v>
      </c>
      <c r="E198" s="5" t="s">
        <v>959</v>
      </c>
      <c r="F198" s="5" t="s">
        <v>331</v>
      </c>
      <c r="G198" s="5" t="s">
        <v>2563</v>
      </c>
      <c r="H198" s="1339">
        <v>0.12109238447843328</v>
      </c>
      <c r="I198" s="1339">
        <v>0.37898748469016713</v>
      </c>
      <c r="J198" s="1339">
        <v>0.63688258490190086</v>
      </c>
      <c r="K198" s="1339">
        <v>0.89477767386800022</v>
      </c>
      <c r="L198" s="1339">
        <v>1.1526727740797342</v>
      </c>
      <c r="M198" s="1339">
        <v>1.4105678630458334</v>
      </c>
      <c r="N198" s="1339">
        <v>1.6684629632575674</v>
      </c>
      <c r="O198" s="1339">
        <v>1.9263580522236665</v>
      </c>
      <c r="P198" s="1339">
        <v>2.1842531524354003</v>
      </c>
      <c r="Q198" s="1339">
        <v>2.4421482414015001</v>
      </c>
      <c r="R198" s="1339">
        <v>2.7000433416132337</v>
      </c>
    </row>
    <row r="199" spans="1:18" ht="12.75">
      <c r="A199" s="592" t="s">
        <v>2558</v>
      </c>
      <c r="B199" s="5" t="s">
        <v>2559</v>
      </c>
      <c r="C199" s="5" t="s">
        <v>101</v>
      </c>
      <c r="D199" s="5" t="s">
        <v>2350</v>
      </c>
      <c r="E199" s="5" t="s">
        <v>1887</v>
      </c>
      <c r="F199" s="5" t="s">
        <v>331</v>
      </c>
      <c r="G199" s="5" t="s">
        <v>2564</v>
      </c>
      <c r="H199" s="1339">
        <v>1.9459310254346187E-2</v>
      </c>
      <c r="I199" s="1339">
        <v>6.0902558765477857E-2</v>
      </c>
      <c r="J199" s="1339">
        <v>0.10234580727660951</v>
      </c>
      <c r="K199" s="1339">
        <v>0.14378905578774118</v>
      </c>
      <c r="L199" s="1339">
        <v>0.18523230429887286</v>
      </c>
      <c r="M199" s="1339">
        <v>0.22667555281000451</v>
      </c>
      <c r="N199" s="1339">
        <v>0.26811880132113619</v>
      </c>
      <c r="O199" s="1339">
        <v>0.30956204983226782</v>
      </c>
      <c r="P199" s="1339">
        <v>0.35100529834339955</v>
      </c>
      <c r="Q199" s="1339">
        <v>0.39244854685453118</v>
      </c>
      <c r="R199" s="1339">
        <v>0.4338917953656628</v>
      </c>
    </row>
    <row r="200" spans="1:18" ht="12.75">
      <c r="A200" s="592" t="s">
        <v>2558</v>
      </c>
      <c r="B200" s="5" t="s">
        <v>2559</v>
      </c>
      <c r="C200" s="5" t="s">
        <v>101</v>
      </c>
      <c r="D200" s="5" t="s">
        <v>2357</v>
      </c>
      <c r="E200" s="5" t="s">
        <v>957</v>
      </c>
      <c r="F200" s="5" t="s">
        <v>331</v>
      </c>
      <c r="G200" s="5" t="s">
        <v>2565</v>
      </c>
      <c r="H200" s="1339">
        <v>5.0491769277355068E-2</v>
      </c>
      <c r="I200" s="1339">
        <v>0.15356370775167255</v>
      </c>
      <c r="J200" s="1339">
        <v>0.25663564622599</v>
      </c>
      <c r="K200" s="1339">
        <v>0.35970758470030761</v>
      </c>
      <c r="L200" s="1339">
        <v>0.46277952317462501</v>
      </c>
      <c r="M200" s="1339">
        <v>0.56585148187577206</v>
      </c>
      <c r="N200" s="1339">
        <v>0.66892342035008956</v>
      </c>
      <c r="O200" s="1339">
        <v>0.77199535882440684</v>
      </c>
      <c r="P200" s="1339">
        <v>0.87506729729872434</v>
      </c>
      <c r="Q200" s="1339">
        <v>0.97813923577304196</v>
      </c>
      <c r="R200" s="1339">
        <v>1.0812111944741889</v>
      </c>
    </row>
    <row r="201" spans="1:18" ht="12.75">
      <c r="A201" s="592" t="s">
        <v>2558</v>
      </c>
      <c r="B201" s="5" t="s">
        <v>2559</v>
      </c>
      <c r="C201" s="5" t="s">
        <v>101</v>
      </c>
      <c r="D201" s="5" t="s">
        <v>2357</v>
      </c>
      <c r="E201" s="5" t="s">
        <v>2352</v>
      </c>
      <c r="F201" s="5" t="s">
        <v>331</v>
      </c>
      <c r="G201" s="5" t="s">
        <v>2566</v>
      </c>
      <c r="H201" s="1339">
        <v>2.764276346178041E-2</v>
      </c>
      <c r="I201" s="1339">
        <v>8.4071630149839399E-2</v>
      </c>
      <c r="J201" s="1339">
        <v>0.14050049683789839</v>
      </c>
      <c r="K201" s="1339">
        <v>0.19692936352595738</v>
      </c>
      <c r="L201" s="1339">
        <v>0.25335823021401643</v>
      </c>
      <c r="M201" s="1339">
        <v>0.3097870969020754</v>
      </c>
      <c r="N201" s="1339">
        <v>0.36621596359013442</v>
      </c>
      <c r="O201" s="1339">
        <v>0.42264483027819338</v>
      </c>
      <c r="P201" s="1339">
        <v>0.4790736969662524</v>
      </c>
      <c r="Q201" s="1339">
        <v>0.53550256365431137</v>
      </c>
      <c r="R201" s="1339">
        <v>0.59193143034237028</v>
      </c>
    </row>
    <row r="202" spans="1:18" ht="12.75">
      <c r="A202" s="592" t="s">
        <v>2558</v>
      </c>
      <c r="B202" s="5" t="s">
        <v>2559</v>
      </c>
      <c r="C202" s="5" t="s">
        <v>101</v>
      </c>
      <c r="D202" s="5" t="s">
        <v>2357</v>
      </c>
      <c r="E202" s="5" t="s">
        <v>961</v>
      </c>
      <c r="F202" s="5" t="s">
        <v>331</v>
      </c>
      <c r="G202" s="5" t="s">
        <v>2567</v>
      </c>
      <c r="H202" s="1339">
        <v>3.2672701840836196E-5</v>
      </c>
      <c r="I202" s="1339">
        <v>9.9367083415167324E-5</v>
      </c>
      <c r="J202" s="1339">
        <v>1.6607289700553793E-4</v>
      </c>
      <c r="K202" s="1339">
        <v>2.3276727857986907E-4</v>
      </c>
      <c r="L202" s="1339">
        <v>2.9946166015420018E-4</v>
      </c>
      <c r="M202" s="1339">
        <v>3.661560417285313E-4</v>
      </c>
      <c r="N202" s="1339">
        <v>4.3286185531890196E-4</v>
      </c>
      <c r="O202" s="1339">
        <v>4.9955623689323307E-4</v>
      </c>
      <c r="P202" s="1339">
        <v>5.6625061846756418E-4</v>
      </c>
      <c r="Q202" s="1339">
        <v>6.329450000418953E-4</v>
      </c>
      <c r="R202" s="1339">
        <v>6.9965081363226585E-4</v>
      </c>
    </row>
    <row r="203" spans="1:18" ht="12.75">
      <c r="A203" s="592" t="s">
        <v>2558</v>
      </c>
      <c r="B203" s="5" t="s">
        <v>2559</v>
      </c>
      <c r="C203" s="5" t="s">
        <v>101</v>
      </c>
      <c r="D203" s="5" t="s">
        <v>2357</v>
      </c>
      <c r="E203" s="5" t="s">
        <v>959</v>
      </c>
      <c r="F203" s="5" t="s">
        <v>331</v>
      </c>
      <c r="G203" s="5" t="s">
        <v>2568</v>
      </c>
      <c r="H203" s="1339">
        <v>0.14016125981288977</v>
      </c>
      <c r="I203" s="1339">
        <v>0.42628106092702606</v>
      </c>
      <c r="J203" s="1339">
        <v>0.71240086204116226</v>
      </c>
      <c r="K203" s="1339">
        <v>0.99852066315529853</v>
      </c>
      <c r="L203" s="1339">
        <v>1.2846404754509095</v>
      </c>
      <c r="M203" s="1339">
        <v>1.5707602765650457</v>
      </c>
      <c r="N203" s="1339">
        <v>1.8568800776791821</v>
      </c>
      <c r="O203" s="1339">
        <v>2.1429998787933182</v>
      </c>
      <c r="P203" s="1339">
        <v>2.4291196799074548</v>
      </c>
      <c r="Q203" s="1339">
        <v>2.7152394810215914</v>
      </c>
      <c r="R203" s="1339">
        <v>3.0013592821357267</v>
      </c>
    </row>
    <row r="204" spans="1:18" ht="12.75">
      <c r="A204" s="592" t="s">
        <v>2558</v>
      </c>
      <c r="B204" s="5" t="s">
        <v>2559</v>
      </c>
      <c r="C204" s="5" t="s">
        <v>101</v>
      </c>
      <c r="D204" s="5" t="s">
        <v>2357</v>
      </c>
      <c r="E204" s="5" t="s">
        <v>1887</v>
      </c>
      <c r="F204" s="5" t="s">
        <v>331</v>
      </c>
      <c r="G204" s="5" t="s">
        <v>2569</v>
      </c>
      <c r="H204" s="1339">
        <v>1.4317862850495041E-2</v>
      </c>
      <c r="I204" s="1339">
        <v>4.354579936155166E-2</v>
      </c>
      <c r="J204" s="1339">
        <v>7.2773718836943627E-2</v>
      </c>
      <c r="K204" s="1339">
        <v>0.10200165534800025</v>
      </c>
      <c r="L204" s="1339">
        <v>0.13122959185905686</v>
      </c>
      <c r="M204" s="1339">
        <v>0.16045751133444885</v>
      </c>
      <c r="N204" s="1339">
        <v>0.18968544784550545</v>
      </c>
      <c r="O204" s="1339">
        <v>0.2189133843565621</v>
      </c>
      <c r="P204" s="1339">
        <v>0.24814130383195404</v>
      </c>
      <c r="Q204" s="1339">
        <v>0.27736924034301069</v>
      </c>
      <c r="R204" s="1339">
        <v>0.30659715981840263</v>
      </c>
    </row>
    <row r="205" spans="1:18" ht="12.75">
      <c r="A205" s="592" t="s">
        <v>2558</v>
      </c>
      <c r="B205" s="5" t="s">
        <v>2559</v>
      </c>
      <c r="C205" s="5" t="s">
        <v>101</v>
      </c>
      <c r="D205" s="5" t="s">
        <v>2363</v>
      </c>
      <c r="E205" s="5" t="s">
        <v>957</v>
      </c>
      <c r="F205" s="5" t="s">
        <v>331</v>
      </c>
      <c r="G205" s="5" t="s">
        <v>2570</v>
      </c>
      <c r="H205" s="1339">
        <v>0.12745678334754912</v>
      </c>
      <c r="I205" s="1339">
        <v>0.37623847267788268</v>
      </c>
      <c r="J205" s="1339">
        <v>0.62502018230606093</v>
      </c>
      <c r="K205" s="1339">
        <v>0.87380187163639444</v>
      </c>
      <c r="L205" s="1339">
        <v>1.1225835609667281</v>
      </c>
      <c r="M205" s="1339">
        <v>1.3713652705949064</v>
      </c>
      <c r="N205" s="1339">
        <v>1.6201469599252398</v>
      </c>
      <c r="O205" s="1339">
        <v>1.868928669553418</v>
      </c>
      <c r="P205" s="1339">
        <v>2.1177103588837518</v>
      </c>
      <c r="Q205" s="1339">
        <v>2.3664920685119299</v>
      </c>
      <c r="R205" s="1339">
        <v>2.6152737578422633</v>
      </c>
    </row>
    <row r="206" spans="1:18" ht="12.75">
      <c r="A206" s="592" t="s">
        <v>2558</v>
      </c>
      <c r="B206" s="5" t="s">
        <v>2559</v>
      </c>
      <c r="C206" s="5" t="s">
        <v>101</v>
      </c>
      <c r="D206" s="5" t="s">
        <v>2363</v>
      </c>
      <c r="E206" s="5" t="s">
        <v>2352</v>
      </c>
      <c r="F206" s="5" t="s">
        <v>331</v>
      </c>
      <c r="G206" s="5" t="s">
        <v>2571</v>
      </c>
      <c r="H206" s="1339">
        <v>3.3095952783380844E-2</v>
      </c>
      <c r="I206" s="1339">
        <v>9.7695624845694856E-2</v>
      </c>
      <c r="J206" s="1339">
        <v>0.16229531627471211</v>
      </c>
      <c r="K206" s="1339">
        <v>0.22689498833702612</v>
      </c>
      <c r="L206" s="1339">
        <v>0.29149467976604343</v>
      </c>
      <c r="M206" s="1339">
        <v>0.35609435182835741</v>
      </c>
      <c r="N206" s="1339">
        <v>0.42069402389067145</v>
      </c>
      <c r="O206" s="1339">
        <v>0.48529371531968868</v>
      </c>
      <c r="P206" s="1339">
        <v>0.54989338738200277</v>
      </c>
      <c r="Q206" s="1339">
        <v>0.61449307881102</v>
      </c>
      <c r="R206" s="1339">
        <v>0.67909275087333398</v>
      </c>
    </row>
    <row r="207" spans="1:18" ht="12.75">
      <c r="A207" s="592" t="s">
        <v>2558</v>
      </c>
      <c r="B207" s="5" t="s">
        <v>2559</v>
      </c>
      <c r="C207" s="5" t="s">
        <v>101</v>
      </c>
      <c r="D207" s="5" t="s">
        <v>2363</v>
      </c>
      <c r="E207" s="5" t="s">
        <v>961</v>
      </c>
      <c r="F207" s="5" t="s">
        <v>331</v>
      </c>
      <c r="G207" s="5" t="s">
        <v>2572</v>
      </c>
      <c r="H207" s="1339">
        <v>3.6726102652236443E-5</v>
      </c>
      <c r="I207" s="1339">
        <v>1.0842075052711196E-4</v>
      </c>
      <c r="J207" s="1339">
        <v>1.8011539840198746E-4</v>
      </c>
      <c r="K207" s="1339">
        <v>2.5181004627686297E-4</v>
      </c>
      <c r="L207" s="1339">
        <v>3.2350469415173849E-4</v>
      </c>
      <c r="M207" s="1339">
        <v>3.9519934202661395E-4</v>
      </c>
      <c r="N207" s="1339">
        <v>4.6689398990148946E-4</v>
      </c>
      <c r="O207" s="1339">
        <v>5.3858863777636503E-4</v>
      </c>
      <c r="P207" s="1339">
        <v>6.1028328565124038E-4</v>
      </c>
      <c r="Q207" s="1339">
        <v>6.8197793352611595E-4</v>
      </c>
      <c r="R207" s="1339">
        <v>7.5367258140099141E-4</v>
      </c>
    </row>
    <row r="208" spans="1:18" ht="12.75">
      <c r="A208" s="592" t="s">
        <v>2558</v>
      </c>
      <c r="B208" s="5" t="s">
        <v>2559</v>
      </c>
      <c r="C208" s="5" t="s">
        <v>101</v>
      </c>
      <c r="D208" s="5" t="s">
        <v>2363</v>
      </c>
      <c r="E208" s="5" t="s">
        <v>959</v>
      </c>
      <c r="F208" s="5" t="s">
        <v>331</v>
      </c>
      <c r="G208" s="5" t="s">
        <v>2573</v>
      </c>
      <c r="H208" s="1339">
        <v>0.2038625596408159</v>
      </c>
      <c r="I208" s="1339">
        <v>0.60178000538771426</v>
      </c>
      <c r="J208" s="1339">
        <v>0.9996974401000005</v>
      </c>
      <c r="K208" s="1339">
        <v>1.3976148858468989</v>
      </c>
      <c r="L208" s="1339">
        <v>1.795532331593797</v>
      </c>
      <c r="M208" s="1339">
        <v>2.1934497663060837</v>
      </c>
      <c r="N208" s="1339">
        <v>2.5913672120529818</v>
      </c>
      <c r="O208" s="1339">
        <v>2.98928465779988</v>
      </c>
      <c r="P208" s="1339">
        <v>3.3872020925121662</v>
      </c>
      <c r="Q208" s="1339">
        <v>3.7851195382590643</v>
      </c>
      <c r="R208" s="1339">
        <v>4.183036972971351</v>
      </c>
    </row>
    <row r="209" spans="1:18" ht="12.75">
      <c r="A209" s="592" t="s">
        <v>2558</v>
      </c>
      <c r="B209" s="5" t="s">
        <v>2559</v>
      </c>
      <c r="C209" s="5" t="s">
        <v>101</v>
      </c>
      <c r="D209" s="5" t="s">
        <v>2363</v>
      </c>
      <c r="E209" s="5" t="s">
        <v>1887</v>
      </c>
      <c r="F209" s="5" t="s">
        <v>331</v>
      </c>
      <c r="G209" s="5" t="s">
        <v>2574</v>
      </c>
      <c r="H209" s="1339">
        <v>1.8449769293212643E-2</v>
      </c>
      <c r="I209" s="1339">
        <v>5.4461714380036289E-2</v>
      </c>
      <c r="J209" s="1339">
        <v>9.0473659466859924E-2</v>
      </c>
      <c r="K209" s="1339">
        <v>0.12648560455368357</v>
      </c>
      <c r="L209" s="1339">
        <v>0.16249753258321031</v>
      </c>
      <c r="M209" s="1339">
        <v>0.19850947767003399</v>
      </c>
      <c r="N209" s="1339">
        <v>0.23452142275685761</v>
      </c>
      <c r="O209" s="1339">
        <v>0.27053336784368126</v>
      </c>
      <c r="P209" s="1339">
        <v>0.30654531293050497</v>
      </c>
      <c r="Q209" s="1339">
        <v>0.3425572580173285</v>
      </c>
      <c r="R209" s="1339">
        <v>0.37856918604685535</v>
      </c>
    </row>
    <row r="210" spans="1:18" ht="12.75">
      <c r="A210" s="592" t="s">
        <v>2558</v>
      </c>
      <c r="B210" s="5" t="s">
        <v>2559</v>
      </c>
      <c r="C210" s="5" t="s">
        <v>101</v>
      </c>
      <c r="D210" s="5" t="s">
        <v>2392</v>
      </c>
      <c r="E210" s="5" t="s">
        <v>957</v>
      </c>
      <c r="F210" s="5" t="s">
        <v>331</v>
      </c>
      <c r="G210" s="5" t="s">
        <v>2575</v>
      </c>
      <c r="H210" s="1339">
        <v>4.6462582393941243E-2</v>
      </c>
      <c r="I210" s="1339">
        <v>0.13506106911888288</v>
      </c>
      <c r="J210" s="1339">
        <v>0.22365957642167408</v>
      </c>
      <c r="K210" s="1339">
        <v>0.31225806314661569</v>
      </c>
      <c r="L210" s="1339">
        <v>0.40085657044940692</v>
      </c>
      <c r="M210" s="1339">
        <v>0.48945505717434851</v>
      </c>
      <c r="N210" s="1339">
        <v>0.57805356447713974</v>
      </c>
      <c r="O210" s="1339">
        <v>0.66665205120208126</v>
      </c>
      <c r="P210" s="1339">
        <v>0.75525055850487255</v>
      </c>
      <c r="Q210" s="1339">
        <v>0.8438490452298143</v>
      </c>
      <c r="R210" s="1339">
        <v>0.93244755253260536</v>
      </c>
    </row>
    <row r="211" spans="1:18" ht="12.75">
      <c r="A211" s="592" t="s">
        <v>2558</v>
      </c>
      <c r="B211" s="5" t="s">
        <v>2559</v>
      </c>
      <c r="C211" s="5" t="s">
        <v>101</v>
      </c>
      <c r="D211" s="5" t="s">
        <v>2392</v>
      </c>
      <c r="E211" s="5" t="s">
        <v>2352</v>
      </c>
      <c r="F211" s="5" t="s">
        <v>331</v>
      </c>
      <c r="G211" s="5" t="s">
        <v>2576</v>
      </c>
      <c r="H211" s="1339">
        <v>1.1556262054873645E-2</v>
      </c>
      <c r="I211" s="1339">
        <v>3.3592678105191578E-2</v>
      </c>
      <c r="J211" s="1339">
        <v>5.5629074478644687E-2</v>
      </c>
      <c r="K211" s="1339">
        <v>7.7665470852097809E-2</v>
      </c>
      <c r="L211" s="1339">
        <v>9.9701886902415743E-2</v>
      </c>
      <c r="M211" s="1339">
        <v>0.12173828327586884</v>
      </c>
      <c r="N211" s="1339">
        <v>0.14377467964932197</v>
      </c>
      <c r="O211" s="1339">
        <v>0.16581107602277509</v>
      </c>
      <c r="P211" s="1339">
        <v>0.18784749207309304</v>
      </c>
      <c r="Q211" s="1339">
        <v>0.20988388844654612</v>
      </c>
      <c r="R211" s="1339">
        <v>0.23192028481999924</v>
      </c>
    </row>
    <row r="212" spans="1:18" ht="12.75">
      <c r="A212" s="592" t="s">
        <v>2558</v>
      </c>
      <c r="B212" s="5" t="s">
        <v>2559</v>
      </c>
      <c r="C212" s="5" t="s">
        <v>101</v>
      </c>
      <c r="D212" s="5" t="s">
        <v>2392</v>
      </c>
      <c r="E212" s="5" t="s">
        <v>961</v>
      </c>
      <c r="F212" s="5" t="s">
        <v>331</v>
      </c>
      <c r="G212" s="5" t="s">
        <v>2577</v>
      </c>
      <c r="H212" s="1339">
        <v>3.4630189877054122E-5</v>
      </c>
      <c r="I212" s="1339">
        <v>1.0067532072078032E-4</v>
      </c>
      <c r="J212" s="1339">
        <v>1.6672045156450652E-4</v>
      </c>
      <c r="K212" s="1339">
        <v>2.3276558240823263E-4</v>
      </c>
      <c r="L212" s="1339">
        <v>2.988107132519589E-4</v>
      </c>
      <c r="M212" s="1339">
        <v>3.6485584409568503E-4</v>
      </c>
      <c r="N212" s="1339">
        <v>4.3088945074976824E-4</v>
      </c>
      <c r="O212" s="1339">
        <v>4.9693458159349448E-4</v>
      </c>
      <c r="P212" s="1339">
        <v>5.6297971243722056E-4</v>
      </c>
      <c r="Q212" s="1339">
        <v>6.2902484328094675E-4</v>
      </c>
      <c r="R212" s="1339">
        <v>6.9506997412467294E-4</v>
      </c>
    </row>
    <row r="213" spans="1:18" ht="12.75">
      <c r="A213" s="592" t="s">
        <v>2558</v>
      </c>
      <c r="B213" s="5" t="s">
        <v>2559</v>
      </c>
      <c r="C213" s="5" t="s">
        <v>101</v>
      </c>
      <c r="D213" s="5" t="s">
        <v>2392</v>
      </c>
      <c r="E213" s="5" t="s">
        <v>959</v>
      </c>
      <c r="F213" s="5" t="s">
        <v>331</v>
      </c>
      <c r="G213" s="5" t="s">
        <v>2578</v>
      </c>
      <c r="H213" s="1339">
        <v>0.13241241249515853</v>
      </c>
      <c r="I213" s="1339">
        <v>0.38490680172974667</v>
      </c>
      <c r="J213" s="1339">
        <v>0.6374011909643349</v>
      </c>
      <c r="K213" s="1339">
        <v>0.8898955801989229</v>
      </c>
      <c r="L213" s="1339">
        <v>1.1423899694335113</v>
      </c>
      <c r="M213" s="1339">
        <v>1.3948843474179482</v>
      </c>
      <c r="N213" s="1339">
        <v>1.6473787366525361</v>
      </c>
      <c r="O213" s="1339">
        <v>1.8998731258871242</v>
      </c>
      <c r="P213" s="1339">
        <v>2.1523675151217123</v>
      </c>
      <c r="Q213" s="1339">
        <v>2.4048619043563009</v>
      </c>
      <c r="R213" s="1339">
        <v>2.657356293590889</v>
      </c>
    </row>
    <row r="214" spans="1:18" ht="12.75">
      <c r="A214" s="592" t="s">
        <v>2558</v>
      </c>
      <c r="B214" s="5" t="s">
        <v>2559</v>
      </c>
      <c r="C214" s="5" t="s">
        <v>101</v>
      </c>
      <c r="D214" s="5" t="s">
        <v>2392</v>
      </c>
      <c r="E214" s="5" t="s">
        <v>1887</v>
      </c>
      <c r="F214" s="5" t="s">
        <v>331</v>
      </c>
      <c r="G214" s="5" t="s">
        <v>2579</v>
      </c>
      <c r="H214" s="1339">
        <v>1.2874010785619944E-2</v>
      </c>
      <c r="I214" s="1339">
        <v>3.7423185838878499E-2</v>
      </c>
      <c r="J214" s="1339">
        <v>6.1972360892137049E-2</v>
      </c>
      <c r="K214" s="1339">
        <v>8.6521535945395592E-2</v>
      </c>
      <c r="L214" s="1339">
        <v>0.11107071099865415</v>
      </c>
      <c r="M214" s="1339">
        <v>0.13561988605191272</v>
      </c>
      <c r="N214" s="1339">
        <v>0.16016906110517123</v>
      </c>
      <c r="O214" s="1339">
        <v>0.1847182361584298</v>
      </c>
      <c r="P214" s="1339">
        <v>0.20926741121168838</v>
      </c>
      <c r="Q214" s="1339">
        <v>0.23381658626494689</v>
      </c>
      <c r="R214" s="1339">
        <v>0.25836576131820549</v>
      </c>
    </row>
    <row r="215" spans="1:18" ht="12.75">
      <c r="A215" s="592" t="s">
        <v>2558</v>
      </c>
      <c r="B215" s="5" t="s">
        <v>2559</v>
      </c>
      <c r="C215" s="5" t="s">
        <v>101</v>
      </c>
      <c r="D215" s="5" t="s">
        <v>2398</v>
      </c>
      <c r="E215" s="5" t="s">
        <v>957</v>
      </c>
      <c r="F215" s="5" t="s">
        <v>331</v>
      </c>
      <c r="G215" s="5" t="s">
        <v>2580</v>
      </c>
      <c r="H215" s="1339">
        <v>2.1661129141197732E-2</v>
      </c>
      <c r="I215" s="1339">
        <v>6.1988838947250061E-2</v>
      </c>
      <c r="J215" s="1339">
        <v>0.10231652672079328</v>
      </c>
      <c r="K215" s="1339">
        <v>0.14264423652684563</v>
      </c>
      <c r="L215" s="1339">
        <v>0.18297194633289796</v>
      </c>
      <c r="M215" s="1339">
        <v>0.22329965613895025</v>
      </c>
      <c r="N215" s="1339">
        <v>0.26362736594500263</v>
      </c>
      <c r="O215" s="1339">
        <v>0.30395505371854586</v>
      </c>
      <c r="P215" s="1339">
        <v>0.34428276352459819</v>
      </c>
      <c r="Q215" s="1339">
        <v>0.38461047333065052</v>
      </c>
      <c r="R215" s="1339">
        <v>0.42493818313670284</v>
      </c>
    </row>
    <row r="216" spans="1:18" ht="12.75">
      <c r="A216" s="592" t="s">
        <v>2558</v>
      </c>
      <c r="B216" s="5" t="s">
        <v>2559</v>
      </c>
      <c r="C216" s="5" t="s">
        <v>101</v>
      </c>
      <c r="D216" s="5" t="s">
        <v>2398</v>
      </c>
      <c r="E216" s="5" t="s">
        <v>2352</v>
      </c>
      <c r="F216" s="5" t="s">
        <v>331</v>
      </c>
      <c r="G216" s="5" t="s">
        <v>2581</v>
      </c>
      <c r="H216" s="1339">
        <v>3.8055070110626058E-3</v>
      </c>
      <c r="I216" s="1339">
        <v>1.0890434225695347E-2</v>
      </c>
      <c r="J216" s="1339">
        <v>1.7975361440328089E-2</v>
      </c>
      <c r="K216" s="1339">
        <v>2.5060288654960829E-2</v>
      </c>
      <c r="L216" s="1339">
        <v>3.2145237411987722E-2</v>
      </c>
      <c r="M216" s="1339">
        <v>3.9230164626620455E-2</v>
      </c>
      <c r="N216" s="1339">
        <v>4.6315091841253202E-2</v>
      </c>
      <c r="O216" s="1339">
        <v>5.3400019055885942E-2</v>
      </c>
      <c r="P216" s="1339">
        <v>6.0484946270518675E-2</v>
      </c>
      <c r="Q216" s="1339">
        <v>6.7569873485151422E-2</v>
      </c>
      <c r="R216" s="1339">
        <v>7.4654800699784168E-2</v>
      </c>
    </row>
    <row r="217" spans="1:18" ht="12.75">
      <c r="A217" s="592" t="s">
        <v>2558</v>
      </c>
      <c r="B217" s="5" t="s">
        <v>2559</v>
      </c>
      <c r="C217" s="5" t="s">
        <v>101</v>
      </c>
      <c r="D217" s="5" t="s">
        <v>2398</v>
      </c>
      <c r="E217" s="5" t="s">
        <v>961</v>
      </c>
      <c r="F217" s="5" t="s">
        <v>331</v>
      </c>
      <c r="G217" s="5" t="s">
        <v>2582</v>
      </c>
      <c r="H217" s="1339">
        <v>3.4572078908853193E-5</v>
      </c>
      <c r="I217" s="1339">
        <v>9.8945312664525695E-5</v>
      </c>
      <c r="J217" s="1339">
        <v>1.6331854642019818E-4</v>
      </c>
      <c r="K217" s="1339">
        <v>2.2769178017587066E-4</v>
      </c>
      <c r="L217" s="1339">
        <v>2.9206501393154319E-4</v>
      </c>
      <c r="M217" s="1339">
        <v>3.5643824768721567E-4</v>
      </c>
      <c r="N217" s="1339">
        <v>4.2081148144288821E-4</v>
      </c>
      <c r="O217" s="1339">
        <v>4.8518471519856069E-4</v>
      </c>
      <c r="P217" s="1339">
        <v>5.4955794895423322E-4</v>
      </c>
      <c r="Q217" s="1339">
        <v>6.1393118270990554E-4</v>
      </c>
      <c r="R217" s="1339">
        <v>6.7830441646557819E-4</v>
      </c>
    </row>
    <row r="218" spans="1:18" ht="12.75">
      <c r="A218" s="592" t="s">
        <v>2558</v>
      </c>
      <c r="B218" s="5" t="s">
        <v>2559</v>
      </c>
      <c r="C218" s="5" t="s">
        <v>101</v>
      </c>
      <c r="D218" s="5" t="s">
        <v>2398</v>
      </c>
      <c r="E218" s="5" t="s">
        <v>959</v>
      </c>
      <c r="F218" s="5" t="s">
        <v>331</v>
      </c>
      <c r="G218" s="5" t="s">
        <v>2583</v>
      </c>
      <c r="H218" s="1339">
        <v>9.5978575182819256E-2</v>
      </c>
      <c r="I218" s="1339">
        <v>0.27466716881677233</v>
      </c>
      <c r="J218" s="1339">
        <v>0.45335575091908703</v>
      </c>
      <c r="K218" s="1339">
        <v>0.63204434455304004</v>
      </c>
      <c r="L218" s="1339">
        <v>0.8107329381869931</v>
      </c>
      <c r="M218" s="1339">
        <v>0.98942152028930785</v>
      </c>
      <c r="N218" s="1339">
        <v>1.1681101139232608</v>
      </c>
      <c r="O218" s="1339">
        <v>1.3467986960255758</v>
      </c>
      <c r="P218" s="1339">
        <v>1.5254872896595286</v>
      </c>
      <c r="Q218" s="1339">
        <v>1.7041758717618434</v>
      </c>
      <c r="R218" s="1339">
        <v>1.8828644653957962</v>
      </c>
    </row>
    <row r="219" spans="1:18" ht="12.75">
      <c r="A219" s="592" t="s">
        <v>2558</v>
      </c>
      <c r="B219" s="5" t="s">
        <v>2559</v>
      </c>
      <c r="C219" s="5" t="s">
        <v>101</v>
      </c>
      <c r="D219" s="5" t="s">
        <v>2398</v>
      </c>
      <c r="E219" s="5" t="s">
        <v>1887</v>
      </c>
      <c r="F219" s="5" t="s">
        <v>331</v>
      </c>
      <c r="G219" s="5" t="s">
        <v>2584</v>
      </c>
      <c r="H219" s="1339">
        <v>7.6453656211769245E-3</v>
      </c>
      <c r="I219" s="1339">
        <v>2.1879142902341452E-2</v>
      </c>
      <c r="J219" s="1339">
        <v>3.6112937218786209E-2</v>
      </c>
      <c r="K219" s="1339">
        <v>5.0346714499950727E-2</v>
      </c>
      <c r="L219" s="1339">
        <v>6.4580508816395474E-2</v>
      </c>
      <c r="M219" s="1339">
        <v>7.8814303132840227E-2</v>
      </c>
      <c r="N219" s="1339">
        <v>9.3048080414004752E-2</v>
      </c>
      <c r="O219" s="1339">
        <v>0.10728187473044952</v>
      </c>
      <c r="P219" s="1339">
        <v>0.12151565201161402</v>
      </c>
      <c r="Q219" s="1339">
        <v>0.1357494463280588</v>
      </c>
      <c r="R219" s="1339">
        <v>0.14998322360922331</v>
      </c>
    </row>
    <row r="220" spans="1:18" ht="12.75">
      <c r="A220" s="592" t="s">
        <v>2558</v>
      </c>
      <c r="B220" s="5" t="s">
        <v>2559</v>
      </c>
      <c r="C220" s="5" t="s">
        <v>101</v>
      </c>
      <c r="D220" s="5" t="s">
        <v>2404</v>
      </c>
      <c r="E220" s="5" t="s">
        <v>957</v>
      </c>
      <c r="F220" s="5" t="s">
        <v>331</v>
      </c>
      <c r="G220" s="5" t="s">
        <v>2585</v>
      </c>
      <c r="H220" s="1339">
        <v>2.2923910633656546E-2</v>
      </c>
      <c r="I220" s="1339">
        <v>6.4774085844863508E-2</v>
      </c>
      <c r="J220" s="1339">
        <v>0.10662423925068869</v>
      </c>
      <c r="K220" s="1339">
        <v>0.14847441446189563</v>
      </c>
      <c r="L220" s="1339">
        <v>0.19032458967310259</v>
      </c>
      <c r="M220" s="1339">
        <v>0.23217476488430955</v>
      </c>
      <c r="N220" s="1339">
        <v>0.27402494009551648</v>
      </c>
      <c r="O220" s="1339">
        <v>0.31587511530672346</v>
      </c>
      <c r="P220" s="1339">
        <v>0.35772529051793045</v>
      </c>
      <c r="Q220" s="1339">
        <v>0.39957546572913738</v>
      </c>
      <c r="R220" s="1339">
        <v>0.44142564094034431</v>
      </c>
    </row>
    <row r="221" spans="1:18" ht="12.75">
      <c r="A221" s="592" t="s">
        <v>2558</v>
      </c>
      <c r="B221" s="5" t="s">
        <v>2559</v>
      </c>
      <c r="C221" s="5" t="s">
        <v>101</v>
      </c>
      <c r="D221" s="5" t="s">
        <v>2404</v>
      </c>
      <c r="E221" s="5" t="s">
        <v>2352</v>
      </c>
      <c r="F221" s="5" t="s">
        <v>331</v>
      </c>
      <c r="G221" s="5" t="s">
        <v>2586</v>
      </c>
      <c r="H221" s="1339">
        <v>2.7204463694560899E-3</v>
      </c>
      <c r="I221" s="1339">
        <v>7.686940616697422E-3</v>
      </c>
      <c r="J221" s="1339">
        <v>1.2653434863938754E-2</v>
      </c>
      <c r="K221" s="1339">
        <v>1.7619929111180085E-2</v>
      </c>
      <c r="L221" s="1339">
        <v>2.2586423358421415E-2</v>
      </c>
      <c r="M221" s="1339">
        <v>2.7552917605662756E-2</v>
      </c>
      <c r="N221" s="1339">
        <v>3.2519411852904086E-2</v>
      </c>
      <c r="O221" s="1339">
        <v>3.7485906100145412E-2</v>
      </c>
      <c r="P221" s="1339">
        <v>4.2452378632803885E-2</v>
      </c>
      <c r="Q221" s="1339">
        <v>4.7418872880045225E-2</v>
      </c>
      <c r="R221" s="1339">
        <v>5.2385367127286558E-2</v>
      </c>
    </row>
    <row r="222" spans="1:18" ht="12.75">
      <c r="A222" s="592" t="s">
        <v>2558</v>
      </c>
      <c r="B222" s="5" t="s">
        <v>2559</v>
      </c>
      <c r="C222" s="5" t="s">
        <v>101</v>
      </c>
      <c r="D222" s="5" t="s">
        <v>2404</v>
      </c>
      <c r="E222" s="5" t="s">
        <v>961</v>
      </c>
      <c r="F222" s="5" t="s">
        <v>331</v>
      </c>
      <c r="G222" s="5" t="s">
        <v>2587</v>
      </c>
      <c r="H222" s="1339">
        <v>3.3464729489666587E-5</v>
      </c>
      <c r="I222" s="1339">
        <v>9.4565220096617215E-5</v>
      </c>
      <c r="J222" s="1339">
        <v>1.5566571070356784E-4</v>
      </c>
      <c r="K222" s="1339">
        <v>2.1677772101085917E-4</v>
      </c>
      <c r="L222" s="1339">
        <v>2.7787821161780977E-4</v>
      </c>
      <c r="M222" s="1339">
        <v>3.3897870222476047E-4</v>
      </c>
      <c r="N222" s="1339">
        <v>4.0007919283171101E-4</v>
      </c>
      <c r="O222" s="1339">
        <v>4.6117968343866171E-4</v>
      </c>
      <c r="P222" s="1339">
        <v>5.2228017404561231E-4</v>
      </c>
      <c r="Q222" s="1339">
        <v>5.8338066465256312E-4</v>
      </c>
      <c r="R222" s="1339">
        <v>6.4448115525951371E-4</v>
      </c>
    </row>
    <row r="223" spans="1:18" ht="12.75">
      <c r="A223" s="592" t="s">
        <v>2558</v>
      </c>
      <c r="B223" s="5" t="s">
        <v>2559</v>
      </c>
      <c r="C223" s="5" t="s">
        <v>101</v>
      </c>
      <c r="D223" s="5" t="s">
        <v>2404</v>
      </c>
      <c r="E223" s="5" t="s">
        <v>959</v>
      </c>
      <c r="F223" s="5" t="s">
        <v>331</v>
      </c>
      <c r="G223" s="5" t="s">
        <v>2588</v>
      </c>
      <c r="H223" s="1339">
        <v>6.7127100277679139E-2</v>
      </c>
      <c r="I223" s="1339">
        <v>0.18967522151510069</v>
      </c>
      <c r="J223" s="1339">
        <v>0.31222334275252228</v>
      </c>
      <c r="K223" s="1339">
        <v>0.43477145200411521</v>
      </c>
      <c r="L223" s="1339">
        <v>0.5573195732415368</v>
      </c>
      <c r="M223" s="1339">
        <v>0.67986769447895823</v>
      </c>
      <c r="N223" s="1339">
        <v>0.80241580373055132</v>
      </c>
      <c r="O223" s="1339">
        <v>0.92496392496797275</v>
      </c>
      <c r="P223" s="1339">
        <v>1.0475120462053944</v>
      </c>
      <c r="Q223" s="1339">
        <v>1.1700601554569874</v>
      </c>
      <c r="R223" s="1339">
        <v>1.2926082766944089</v>
      </c>
    </row>
    <row r="224" spans="1:18" ht="12.75">
      <c r="A224" s="592" t="s">
        <v>2558</v>
      </c>
      <c r="B224" s="5" t="s">
        <v>2559</v>
      </c>
      <c r="C224" s="5" t="s">
        <v>101</v>
      </c>
      <c r="D224" s="5" t="s">
        <v>2404</v>
      </c>
      <c r="E224" s="5" t="s">
        <v>1887</v>
      </c>
      <c r="F224" s="5" t="s">
        <v>331</v>
      </c>
      <c r="G224" s="5" t="s">
        <v>2589</v>
      </c>
      <c r="H224" s="1339">
        <v>8.1020013385157789E-3</v>
      </c>
      <c r="I224" s="1339">
        <v>2.2893140899155492E-2</v>
      </c>
      <c r="J224" s="1339">
        <v>3.7684263392314551E-2</v>
      </c>
      <c r="K224" s="1339">
        <v>5.2475402952954268E-2</v>
      </c>
      <c r="L224" s="1339">
        <v>6.7266525446113321E-2</v>
      </c>
      <c r="M224" s="1339">
        <v>8.2057665006753031E-2</v>
      </c>
      <c r="N224" s="1339">
        <v>9.6848804567392727E-2</v>
      </c>
      <c r="O224" s="1339">
        <v>0.11163992706055179</v>
      </c>
      <c r="P224" s="1339">
        <v>0.1264310666211915</v>
      </c>
      <c r="Q224" s="1339">
        <v>0.14122218911435055</v>
      </c>
      <c r="R224" s="1339">
        <v>0.15601332867499026</v>
      </c>
    </row>
    <row r="225" spans="1:18" ht="12.75">
      <c r="A225" s="592" t="s">
        <v>2558</v>
      </c>
      <c r="B225" s="5" t="s">
        <v>2559</v>
      </c>
      <c r="C225" s="5" t="s">
        <v>101</v>
      </c>
      <c r="D225" s="5" t="s">
        <v>2410</v>
      </c>
      <c r="E225" s="5" t="s">
        <v>957</v>
      </c>
      <c r="F225" s="5" t="s">
        <v>331</v>
      </c>
      <c r="G225" s="5" t="s">
        <v>2590</v>
      </c>
      <c r="H225" s="1339">
        <v>2.2074822697314148E-2</v>
      </c>
      <c r="I225" s="1339">
        <v>6.1369458217462244E-2</v>
      </c>
      <c r="J225" s="1339">
        <v>0.10066409373761033</v>
      </c>
      <c r="K225" s="1339">
        <v>0.13995872925775843</v>
      </c>
      <c r="L225" s="1339">
        <v>0.17925336477790649</v>
      </c>
      <c r="M225" s="1339">
        <v>0.21854800029805463</v>
      </c>
      <c r="N225" s="1339">
        <v>0.25784265778488341</v>
      </c>
      <c r="O225" s="1339">
        <v>0.29713729330503152</v>
      </c>
      <c r="P225" s="1339">
        <v>0.33643192882517958</v>
      </c>
      <c r="Q225" s="1339">
        <v>0.37572656434532764</v>
      </c>
      <c r="R225" s="1339">
        <v>0.41502119986547575</v>
      </c>
    </row>
    <row r="226" spans="1:18" ht="12.75">
      <c r="A226" s="592" t="s">
        <v>2558</v>
      </c>
      <c r="B226" s="5" t="s">
        <v>2559</v>
      </c>
      <c r="C226" s="5" t="s">
        <v>101</v>
      </c>
      <c r="D226" s="5" t="s">
        <v>2410</v>
      </c>
      <c r="E226" s="5" t="s">
        <v>2352</v>
      </c>
      <c r="F226" s="5" t="s">
        <v>331</v>
      </c>
      <c r="G226" s="5" t="s">
        <v>2591</v>
      </c>
      <c r="H226" s="1339">
        <v>2.8974634167425266E-3</v>
      </c>
      <c r="I226" s="1339">
        <v>8.0551688927391965E-3</v>
      </c>
      <c r="J226" s="1339">
        <v>1.3212852613884288E-2</v>
      </c>
      <c r="K226" s="1339">
        <v>1.8370558089880959E-2</v>
      </c>
      <c r="L226" s="1339">
        <v>2.3528241811026054E-2</v>
      </c>
      <c r="M226" s="1339">
        <v>2.8685947287022721E-2</v>
      </c>
      <c r="N226" s="1339">
        <v>3.384363100816782E-2</v>
      </c>
      <c r="O226" s="1339">
        <v>3.9001336484164484E-2</v>
      </c>
      <c r="P226" s="1339">
        <v>4.4159020205309582E-2</v>
      </c>
      <c r="Q226" s="1339">
        <v>4.9316725681306246E-2</v>
      </c>
      <c r="R226" s="1339">
        <v>5.4474409402451338E-2</v>
      </c>
    </row>
    <row r="227" spans="1:18" ht="12.75">
      <c r="A227" s="592" t="s">
        <v>2558</v>
      </c>
      <c r="B227" s="5" t="s">
        <v>2559</v>
      </c>
      <c r="C227" s="5" t="s">
        <v>101</v>
      </c>
      <c r="D227" s="5" t="s">
        <v>2410</v>
      </c>
      <c r="E227" s="5" t="s">
        <v>961</v>
      </c>
      <c r="F227" s="5" t="s">
        <v>331</v>
      </c>
      <c r="G227" s="5" t="s">
        <v>2592</v>
      </c>
      <c r="H227" s="1339">
        <v>3.2393185256952045E-5</v>
      </c>
      <c r="I227" s="1339">
        <v>9.0041057538305596E-5</v>
      </c>
      <c r="J227" s="1339">
        <v>1.4770092729568025E-4</v>
      </c>
      <c r="K227" s="1339">
        <v>2.053607970530549E-4</v>
      </c>
      <c r="L227" s="1339">
        <v>2.6300866933440844E-4</v>
      </c>
      <c r="M227" s="1339">
        <v>3.2066853909178312E-4</v>
      </c>
      <c r="N227" s="1339">
        <v>3.7832840884915775E-4</v>
      </c>
      <c r="O227" s="1339">
        <v>4.3597628113051126E-4</v>
      </c>
      <c r="P227" s="1339">
        <v>4.9363615088788594E-4</v>
      </c>
      <c r="Q227" s="1339">
        <v>5.5128402316923951E-4</v>
      </c>
      <c r="R227" s="1339">
        <v>6.0894389292661408E-4</v>
      </c>
    </row>
    <row r="228" spans="1:18" ht="12.75">
      <c r="A228" s="592" t="s">
        <v>2558</v>
      </c>
      <c r="B228" s="5" t="s">
        <v>2559</v>
      </c>
      <c r="C228" s="5" t="s">
        <v>101</v>
      </c>
      <c r="D228" s="5" t="s">
        <v>2410</v>
      </c>
      <c r="E228" s="5" t="s">
        <v>959</v>
      </c>
      <c r="F228" s="5" t="s">
        <v>331</v>
      </c>
      <c r="G228" s="5" t="s">
        <v>2593</v>
      </c>
      <c r="H228" s="1339">
        <v>6.5056869211972554E-2</v>
      </c>
      <c r="I228" s="1339">
        <v>0.18086238324033807</v>
      </c>
      <c r="J228" s="1339">
        <v>0.29666790929145165</v>
      </c>
      <c r="K228" s="1339">
        <v>0.41247342331981718</v>
      </c>
      <c r="L228" s="1339">
        <v>0.52827893734818276</v>
      </c>
      <c r="M228" s="1339">
        <v>0.64408446339929626</v>
      </c>
      <c r="N228" s="1339">
        <v>0.75988997742766184</v>
      </c>
      <c r="O228" s="1339">
        <v>0.87569550347877545</v>
      </c>
      <c r="P228" s="1339">
        <v>0.99150101750714092</v>
      </c>
      <c r="Q228" s="1339">
        <v>1.1073065315355064</v>
      </c>
      <c r="R228" s="1339">
        <v>1.2231120575866199</v>
      </c>
    </row>
    <row r="229" spans="1:18" ht="12.75">
      <c r="A229" s="592" t="s">
        <v>2558</v>
      </c>
      <c r="B229" s="5" t="s">
        <v>2559</v>
      </c>
      <c r="C229" s="5" t="s">
        <v>101</v>
      </c>
      <c r="D229" s="5" t="s">
        <v>2410</v>
      </c>
      <c r="E229" s="5" t="s">
        <v>1887</v>
      </c>
      <c r="F229" s="5" t="s">
        <v>331</v>
      </c>
      <c r="G229" s="5" t="s">
        <v>2594</v>
      </c>
      <c r="H229" s="1339">
        <v>7.4310189071501154E-4</v>
      </c>
      <c r="I229" s="1339">
        <v>2.0658634139907191E-3</v>
      </c>
      <c r="J229" s="1339">
        <v>3.3886249372664253E-3</v>
      </c>
      <c r="K229" s="1339">
        <v>4.7113864605421328E-3</v>
      </c>
      <c r="L229" s="1339">
        <v>6.0341479838178398E-3</v>
      </c>
      <c r="M229" s="1339">
        <v>7.356909507093546E-3</v>
      </c>
      <c r="N229" s="1339">
        <v>8.6796710303692539E-3</v>
      </c>
      <c r="O229" s="1339">
        <v>1.0002432553644962E-2</v>
      </c>
      <c r="P229" s="1339">
        <v>1.1325194076920668E-2</v>
      </c>
      <c r="Q229" s="1339">
        <v>1.2647955600196374E-2</v>
      </c>
      <c r="R229" s="1339">
        <v>1.397071712347208E-2</v>
      </c>
    </row>
    <row r="230" spans="1:18" ht="12.75">
      <c r="A230" s="592" t="s">
        <v>2558</v>
      </c>
      <c r="B230" s="5" t="s">
        <v>2559</v>
      </c>
      <c r="C230" s="5" t="s">
        <v>101</v>
      </c>
      <c r="D230" s="5" t="s">
        <v>2416</v>
      </c>
      <c r="E230" s="5" t="s">
        <v>957</v>
      </c>
      <c r="F230" s="5" t="s">
        <v>331</v>
      </c>
      <c r="G230" s="5" t="s">
        <v>2595</v>
      </c>
      <c r="H230" s="1339">
        <v>8.6435288376794442E-3</v>
      </c>
      <c r="I230" s="1339">
        <v>2.3793060524881459E-2</v>
      </c>
      <c r="J230" s="1339">
        <v>3.8942592212083474E-2</v>
      </c>
      <c r="K230" s="1339">
        <v>5.4092123899285485E-2</v>
      </c>
      <c r="L230" s="1339">
        <v>6.9241655586487511E-2</v>
      </c>
      <c r="M230" s="1339">
        <v>8.4391187273689536E-2</v>
      </c>
      <c r="N230" s="1339">
        <v>9.9540718960891533E-2</v>
      </c>
      <c r="O230" s="1339">
        <v>0.11469025064809356</v>
      </c>
      <c r="P230" s="1339">
        <v>0.12983978233529558</v>
      </c>
      <c r="Q230" s="1339">
        <v>0.1449893140224976</v>
      </c>
      <c r="R230" s="1339">
        <v>0.16013884570969961</v>
      </c>
    </row>
    <row r="231" spans="1:18" ht="12.75">
      <c r="A231" s="592" t="s">
        <v>2558</v>
      </c>
      <c r="B231" s="5" t="s">
        <v>2559</v>
      </c>
      <c r="C231" s="5" t="s">
        <v>101</v>
      </c>
      <c r="D231" s="5" t="s">
        <v>2416</v>
      </c>
      <c r="E231" s="5" t="s">
        <v>2352</v>
      </c>
      <c r="F231" s="5" t="s">
        <v>331</v>
      </c>
      <c r="G231" s="5" t="s">
        <v>2596</v>
      </c>
      <c r="H231" s="1339">
        <v>1.4129575501238012E-3</v>
      </c>
      <c r="I231" s="1339">
        <v>3.8894444184791456E-3</v>
      </c>
      <c r="J231" s="1339">
        <v>6.3659519435046181E-3</v>
      </c>
      <c r="K231" s="1339">
        <v>8.8424388118599623E-3</v>
      </c>
      <c r="L231" s="1339">
        <v>1.1318925680215306E-2</v>
      </c>
      <c r="M231" s="1339">
        <v>1.3795433205240779E-2</v>
      </c>
      <c r="N231" s="1339">
        <v>1.6271920073596124E-2</v>
      </c>
      <c r="O231" s="1339">
        <v>1.8748406941951467E-2</v>
      </c>
      <c r="P231" s="1339">
        <v>2.1224914466976941E-2</v>
      </c>
      <c r="Q231" s="1339">
        <v>2.3701401335332287E-2</v>
      </c>
      <c r="R231" s="1339">
        <v>2.6177888203687629E-2</v>
      </c>
    </row>
    <row r="232" spans="1:18" ht="12.75">
      <c r="A232" s="592" t="s">
        <v>2558</v>
      </c>
      <c r="B232" s="5" t="s">
        <v>2559</v>
      </c>
      <c r="C232" s="5" t="s">
        <v>101</v>
      </c>
      <c r="D232" s="5" t="s">
        <v>2416</v>
      </c>
      <c r="E232" s="5" t="s">
        <v>961</v>
      </c>
      <c r="F232" s="5" t="s">
        <v>331</v>
      </c>
      <c r="G232" s="5" t="s">
        <v>2597</v>
      </c>
      <c r="H232" s="1339">
        <v>3.0319463796673459E-5</v>
      </c>
      <c r="I232" s="1339">
        <v>8.3467178843766272E-5</v>
      </c>
      <c r="J232" s="1339">
        <v>1.3660381221549479E-4</v>
      </c>
      <c r="K232" s="1339">
        <v>1.8975152726258761E-4</v>
      </c>
      <c r="L232" s="1339">
        <v>2.4288816063431609E-4</v>
      </c>
      <c r="M232" s="1339">
        <v>2.9603587568140894E-4</v>
      </c>
      <c r="N232" s="1339">
        <v>3.491725090531375E-4</v>
      </c>
      <c r="O232" s="1339">
        <v>4.023202241002303E-4</v>
      </c>
      <c r="P232" s="1339">
        <v>4.5545685747195881E-4</v>
      </c>
      <c r="Q232" s="1339">
        <v>5.0860457251905166E-4</v>
      </c>
      <c r="R232" s="1339">
        <v>5.6174120589078005E-4</v>
      </c>
    </row>
    <row r="233" spans="1:18" ht="12.75">
      <c r="A233" s="592" t="s">
        <v>2558</v>
      </c>
      <c r="B233" s="5" t="s">
        <v>2559</v>
      </c>
      <c r="C233" s="5" t="s">
        <v>101</v>
      </c>
      <c r="D233" s="5" t="s">
        <v>2416</v>
      </c>
      <c r="E233" s="5" t="s">
        <v>959</v>
      </c>
      <c r="F233" s="5" t="s">
        <v>331</v>
      </c>
      <c r="G233" s="5" t="s">
        <v>2598</v>
      </c>
      <c r="H233" s="1339">
        <v>6.0394022886581675E-2</v>
      </c>
      <c r="I233" s="1339">
        <v>0.16624672492071152</v>
      </c>
      <c r="J233" s="1339">
        <v>0.2720994153678668</v>
      </c>
      <c r="K233" s="1339">
        <v>0.37795211740199669</v>
      </c>
      <c r="L233" s="1339">
        <v>0.48380480784915197</v>
      </c>
      <c r="M233" s="1339">
        <v>0.58965750988328169</v>
      </c>
      <c r="N233" s="1339">
        <v>0.69551020033043698</v>
      </c>
      <c r="O233" s="1339">
        <v>0.80136290236456709</v>
      </c>
      <c r="P233" s="1339">
        <v>0.90721559281172237</v>
      </c>
      <c r="Q233" s="1339">
        <v>1.013068294845852</v>
      </c>
      <c r="R233" s="1339">
        <v>1.1189209968799818</v>
      </c>
    </row>
    <row r="234" spans="1:18" ht="12.75">
      <c r="A234" s="592" t="s">
        <v>2558</v>
      </c>
      <c r="B234" s="5" t="s">
        <v>2559</v>
      </c>
      <c r="C234" s="5" t="s">
        <v>101</v>
      </c>
      <c r="D234" s="5" t="s">
        <v>2416</v>
      </c>
      <c r="E234" s="5" t="s">
        <v>1887</v>
      </c>
      <c r="F234" s="5" t="s">
        <v>331</v>
      </c>
      <c r="G234" s="5" t="s">
        <v>2599</v>
      </c>
      <c r="H234" s="1339">
        <v>7.0447936982983325E-4</v>
      </c>
      <c r="I234" s="1339">
        <v>1.9392279020285954E-3</v>
      </c>
      <c r="J234" s="1339">
        <v>3.1739764342273579E-3</v>
      </c>
      <c r="K234" s="1339">
        <v>4.4087249664261207E-3</v>
      </c>
      <c r="L234" s="1339">
        <v>5.6434734986248822E-3</v>
      </c>
      <c r="M234" s="1339">
        <v>6.8782220308236438E-3</v>
      </c>
      <c r="N234" s="1339">
        <v>8.1129705630224053E-3</v>
      </c>
      <c r="O234" s="1339">
        <v>9.3477190952211704E-3</v>
      </c>
      <c r="P234" s="1339">
        <v>1.058246762741993E-2</v>
      </c>
      <c r="Q234" s="1339">
        <v>1.1817216159618693E-2</v>
      </c>
      <c r="R234" s="1339">
        <v>1.3051964691817455E-2</v>
      </c>
    </row>
    <row r="235" spans="1:18" ht="12.75">
      <c r="A235" s="592" t="s">
        <v>2558</v>
      </c>
      <c r="B235" s="5" t="s">
        <v>2559</v>
      </c>
      <c r="C235" s="5" t="s">
        <v>101</v>
      </c>
      <c r="D235" s="5" t="s">
        <v>2369</v>
      </c>
      <c r="E235" s="5" t="s">
        <v>957</v>
      </c>
      <c r="F235" s="5" t="s">
        <v>331</v>
      </c>
      <c r="G235" s="5" t="s">
        <v>2600</v>
      </c>
      <c r="H235" s="1339">
        <v>2.4351285286593745E-3</v>
      </c>
      <c r="I235" s="1339">
        <v>6.6366342900004193E-3</v>
      </c>
      <c r="J235" s="1339">
        <v>1.0838116637319479E-2</v>
      </c>
      <c r="K235" s="1339">
        <v>1.5039622398660524E-2</v>
      </c>
      <c r="L235" s="1339">
        <v>1.9241104745979586E-2</v>
      </c>
      <c r="M235" s="1339">
        <v>2.3442610507320629E-2</v>
      </c>
      <c r="N235" s="1339">
        <v>2.7644116268661673E-2</v>
      </c>
      <c r="O235" s="1339">
        <v>3.1845598615980734E-2</v>
      </c>
      <c r="P235" s="1339">
        <v>3.6047104377321774E-2</v>
      </c>
      <c r="Q235" s="1339">
        <v>4.0248586724640836E-2</v>
      </c>
      <c r="R235" s="1339">
        <v>4.4450092485981883E-2</v>
      </c>
    </row>
    <row r="236" spans="1:18" ht="12.75">
      <c r="A236" s="592" t="s">
        <v>2558</v>
      </c>
      <c r="B236" s="5" t="s">
        <v>2559</v>
      </c>
      <c r="C236" s="5" t="s">
        <v>101</v>
      </c>
      <c r="D236" s="5" t="s">
        <v>2369</v>
      </c>
      <c r="E236" s="5" t="s">
        <v>2352</v>
      </c>
      <c r="F236" s="5" t="s">
        <v>331</v>
      </c>
      <c r="G236" s="5" t="s">
        <v>2601</v>
      </c>
      <c r="H236" s="1339">
        <v>4.7052683992049045E-4</v>
      </c>
      <c r="I236" s="1339">
        <v>1.2823516586068378E-3</v>
      </c>
      <c r="J236" s="1339">
        <v>2.0941764772931851E-3</v>
      </c>
      <c r="K236" s="1339">
        <v>2.9060012959795322E-3</v>
      </c>
      <c r="L236" s="1339">
        <v>3.7178261146658793E-3</v>
      </c>
      <c r="M236" s="1339">
        <v>4.5296751698228107E-3</v>
      </c>
      <c r="N236" s="1339">
        <v>5.3414999885091578E-3</v>
      </c>
      <c r="O236" s="1339">
        <v>6.1533248071955048E-3</v>
      </c>
      <c r="P236" s="1339">
        <v>6.9651496258818519E-3</v>
      </c>
      <c r="Q236" s="1339">
        <v>7.7769744445681998E-3</v>
      </c>
      <c r="R236" s="1339">
        <v>8.5887992632545478E-3</v>
      </c>
    </row>
    <row r="237" spans="1:18" ht="12.75">
      <c r="A237" s="592" t="s">
        <v>2558</v>
      </c>
      <c r="B237" s="5" t="s">
        <v>2559</v>
      </c>
      <c r="C237" s="5" t="s">
        <v>101</v>
      </c>
      <c r="D237" s="5" t="s">
        <v>2369</v>
      </c>
      <c r="E237" s="5" t="s">
        <v>961</v>
      </c>
      <c r="F237" s="5" t="s">
        <v>331</v>
      </c>
      <c r="G237" s="5" t="s">
        <v>2602</v>
      </c>
      <c r="H237" s="1339">
        <v>3.6090428809820126E-5</v>
      </c>
      <c r="I237" s="1339">
        <v>9.837993197743609E-5</v>
      </c>
      <c r="J237" s="1339">
        <v>1.6065642020498362E-4</v>
      </c>
      <c r="K237" s="1339">
        <v>2.2293290843253114E-4</v>
      </c>
      <c r="L237" s="1339">
        <v>2.8520939666007867E-4</v>
      </c>
      <c r="M237" s="1339">
        <v>3.474858848876262E-4</v>
      </c>
      <c r="N237" s="1339">
        <v>4.0976237311517372E-4</v>
      </c>
      <c r="O237" s="1339">
        <v>4.7205187628278963E-4</v>
      </c>
      <c r="P237" s="1339">
        <v>5.3432836451033721E-4</v>
      </c>
      <c r="Q237" s="1339">
        <v>5.9660485273788468E-4</v>
      </c>
      <c r="R237" s="1339">
        <v>6.5888134096543226E-4</v>
      </c>
    </row>
    <row r="238" spans="1:18" ht="12.75">
      <c r="A238" s="592" t="s">
        <v>2558</v>
      </c>
      <c r="B238" s="5" t="s">
        <v>2559</v>
      </c>
      <c r="C238" s="5" t="s">
        <v>101</v>
      </c>
      <c r="D238" s="5" t="s">
        <v>2369</v>
      </c>
      <c r="E238" s="5" t="s">
        <v>959</v>
      </c>
      <c r="F238" s="5" t="s">
        <v>331</v>
      </c>
      <c r="G238" s="5" t="s">
        <v>2603</v>
      </c>
      <c r="H238" s="1339">
        <v>6.8703299093802753E-2</v>
      </c>
      <c r="I238" s="1339">
        <v>0.18724165578724999</v>
      </c>
      <c r="J238" s="1339">
        <v>0.30578001248069719</v>
      </c>
      <c r="K238" s="1339">
        <v>0.42431836917414439</v>
      </c>
      <c r="L238" s="1339">
        <v>0.54285672586759171</v>
      </c>
      <c r="M238" s="1339">
        <v>0.66139508256103885</v>
      </c>
      <c r="N238" s="1339">
        <v>0.77993343925448599</v>
      </c>
      <c r="O238" s="1339">
        <v>0.89847179594793314</v>
      </c>
      <c r="P238" s="1339">
        <v>1.0170101526413806</v>
      </c>
      <c r="Q238" s="1339">
        <v>1.1355485093348276</v>
      </c>
      <c r="R238" s="1339">
        <v>1.2540868660282749</v>
      </c>
    </row>
    <row r="239" spans="1:18" ht="12.75">
      <c r="A239" s="592" t="s">
        <v>2558</v>
      </c>
      <c r="B239" s="5" t="s">
        <v>2559</v>
      </c>
      <c r="C239" s="5" t="s">
        <v>101</v>
      </c>
      <c r="D239" s="5" t="s">
        <v>2369</v>
      </c>
      <c r="E239" s="5" t="s">
        <v>1887</v>
      </c>
      <c r="F239" s="5" t="s">
        <v>331</v>
      </c>
      <c r="G239" s="5" t="s">
        <v>2604</v>
      </c>
      <c r="H239" s="1339">
        <v>1.2230289695389478E-4</v>
      </c>
      <c r="I239" s="1339">
        <v>3.3329038662255491E-4</v>
      </c>
      <c r="J239" s="1339">
        <v>5.4429551443614633E-4</v>
      </c>
      <c r="K239" s="1339">
        <v>7.5530064224973775E-4</v>
      </c>
      <c r="L239" s="1339">
        <v>9.6630577006332928E-4</v>
      </c>
      <c r="M239" s="1339">
        <v>1.1773108978769208E-3</v>
      </c>
      <c r="N239" s="1339">
        <v>1.3883160256905121E-3</v>
      </c>
      <c r="O239" s="1339">
        <v>1.5993211535041036E-3</v>
      </c>
      <c r="P239" s="1339">
        <v>1.8103262813176952E-3</v>
      </c>
      <c r="Q239" s="1339">
        <v>2.0213314091312865E-3</v>
      </c>
      <c r="R239" s="1339">
        <v>2.232336536944878E-3</v>
      </c>
    </row>
    <row r="240" spans="1:18" ht="12.75">
      <c r="A240" s="592" t="s">
        <v>2605</v>
      </c>
      <c r="B240" s="5" t="s">
        <v>2606</v>
      </c>
      <c r="C240" s="5" t="s">
        <v>101</v>
      </c>
      <c r="D240" s="5" t="s">
        <v>2350</v>
      </c>
      <c r="E240" s="5" t="s">
        <v>957</v>
      </c>
      <c r="F240" s="5" t="s">
        <v>331</v>
      </c>
      <c r="G240" s="5" t="s">
        <v>2607</v>
      </c>
      <c r="H240" s="1339">
        <v>1.5234802537928114E-2</v>
      </c>
      <c r="I240" s="1339">
        <v>0.1338024976428728</v>
      </c>
      <c r="J240" s="1339">
        <v>0.25237019277049683</v>
      </c>
      <c r="K240" s="1339">
        <v>0.37093788787544152</v>
      </c>
      <c r="L240" s="1339">
        <v>0.48950558298038616</v>
      </c>
      <c r="M240" s="1339">
        <v>0.60807327808533085</v>
      </c>
      <c r="N240" s="1339">
        <v>0.72664097319027543</v>
      </c>
      <c r="O240" s="1339">
        <v>0.84520866829522023</v>
      </c>
      <c r="P240" s="1339">
        <v>0.96377636340016481</v>
      </c>
      <c r="Q240" s="1339">
        <v>1.0823440585051096</v>
      </c>
      <c r="R240" s="1339">
        <v>1.2009117536100542</v>
      </c>
    </row>
    <row r="241" spans="1:18" ht="12.75">
      <c r="A241" s="592" t="s">
        <v>2605</v>
      </c>
      <c r="B241" s="5" t="s">
        <v>2606</v>
      </c>
      <c r="C241" s="5" t="s">
        <v>101</v>
      </c>
      <c r="D241" s="5" t="s">
        <v>2350</v>
      </c>
      <c r="E241" s="5" t="s">
        <v>2352</v>
      </c>
      <c r="F241" s="5" t="s">
        <v>331</v>
      </c>
      <c r="G241" s="5" t="s">
        <v>2608</v>
      </c>
      <c r="H241" s="1339">
        <v>7.9506497669670235E-3</v>
      </c>
      <c r="I241" s="1339">
        <v>6.9828096509358173E-2</v>
      </c>
      <c r="J241" s="1339">
        <v>0.13170554325174932</v>
      </c>
      <c r="K241" s="1339">
        <v>0.19358298150475425</v>
      </c>
      <c r="L241" s="1339">
        <v>0.25546042824714543</v>
      </c>
      <c r="M241" s="1339">
        <v>0.31733786650015039</v>
      </c>
      <c r="N241" s="1339">
        <v>0.37921531324254149</v>
      </c>
      <c r="O241" s="1339">
        <v>0.44109275149554644</v>
      </c>
      <c r="P241" s="1339">
        <v>0.50297019823793754</v>
      </c>
      <c r="Q241" s="1339">
        <v>0.56484764498032869</v>
      </c>
      <c r="R241" s="1339">
        <v>0.62672508323333376</v>
      </c>
    </row>
    <row r="242" spans="1:18" ht="12.75">
      <c r="A242" s="592" t="s">
        <v>2605</v>
      </c>
      <c r="B242" s="5" t="s">
        <v>2606</v>
      </c>
      <c r="C242" s="5" t="s">
        <v>101</v>
      </c>
      <c r="D242" s="5" t="s">
        <v>2350</v>
      </c>
      <c r="E242" s="5" t="s">
        <v>961</v>
      </c>
      <c r="F242" s="5" t="s">
        <v>331</v>
      </c>
      <c r="G242" s="5" t="s">
        <v>2609</v>
      </c>
      <c r="H242" s="1339">
        <v>4.7942017618290467E-6</v>
      </c>
      <c r="I242" s="1339">
        <v>4.2155551875254966E-5</v>
      </c>
      <c r="J242" s="1339">
        <v>7.9506457104668198E-5</v>
      </c>
      <c r="K242" s="1339">
        <v>1.1685736233408144E-4</v>
      </c>
      <c r="L242" s="1339">
        <v>1.5420826756349463E-4</v>
      </c>
      <c r="M242" s="1339">
        <v>1.9155917279290788E-4</v>
      </c>
      <c r="N242" s="1339">
        <v>2.2891007802232111E-4</v>
      </c>
      <c r="O242" s="1339">
        <v>2.6626098325173431E-4</v>
      </c>
      <c r="P242" s="1339">
        <v>3.0361188848114756E-4</v>
      </c>
      <c r="Q242" s="1339">
        <v>3.4096279371056081E-4</v>
      </c>
      <c r="R242" s="1339">
        <v>3.7831369893997406E-4</v>
      </c>
    </row>
    <row r="243" spans="1:18" ht="12.75">
      <c r="A243" s="592" t="s">
        <v>2605</v>
      </c>
      <c r="B243" s="5" t="s">
        <v>2606</v>
      </c>
      <c r="C243" s="5" t="s">
        <v>101</v>
      </c>
      <c r="D243" s="5" t="s">
        <v>2350</v>
      </c>
      <c r="E243" s="5" t="s">
        <v>959</v>
      </c>
      <c r="F243" s="5" t="s">
        <v>331</v>
      </c>
      <c r="G243" s="5" t="s">
        <v>2610</v>
      </c>
      <c r="H243" s="1339">
        <v>4.6303719300116147E-2</v>
      </c>
      <c r="I243" s="1339">
        <v>0.40667107469285102</v>
      </c>
      <c r="J243" s="1339">
        <v>0.76703843008558581</v>
      </c>
      <c r="K243" s="1339">
        <v>1.127405785478321</v>
      </c>
      <c r="L243" s="1339">
        <v>1.4877731408710557</v>
      </c>
      <c r="M243" s="1339">
        <v>1.8481404962637904</v>
      </c>
      <c r="N243" s="1339">
        <v>2.2085078516565257</v>
      </c>
      <c r="O243" s="1339">
        <v>2.5688752070492602</v>
      </c>
      <c r="P243" s="1339">
        <v>2.9292425624419951</v>
      </c>
      <c r="Q243" s="1339">
        <v>3.2896099178347304</v>
      </c>
      <c r="R243" s="1339">
        <v>3.6499772732274649</v>
      </c>
    </row>
    <row r="244" spans="1:18" ht="12.75">
      <c r="A244" s="592" t="s">
        <v>2605</v>
      </c>
      <c r="B244" s="5" t="s">
        <v>2606</v>
      </c>
      <c r="C244" s="5" t="s">
        <v>101</v>
      </c>
      <c r="D244" s="5" t="s">
        <v>2350</v>
      </c>
      <c r="E244" s="5" t="s">
        <v>1887</v>
      </c>
      <c r="F244" s="5" t="s">
        <v>331</v>
      </c>
      <c r="G244" s="5" t="s">
        <v>2611</v>
      </c>
      <c r="H244" s="1339">
        <v>4.0562613066699501E-3</v>
      </c>
      <c r="I244" s="1339">
        <v>3.5624820423245655E-2</v>
      </c>
      <c r="J244" s="1339">
        <v>6.7193379539821352E-2</v>
      </c>
      <c r="K244" s="1339">
        <v>9.8761938656397069E-2</v>
      </c>
      <c r="L244" s="1339">
        <v>0.13033049777297276</v>
      </c>
      <c r="M244" s="1339">
        <v>0.16189905688954848</v>
      </c>
      <c r="N244" s="1339">
        <v>0.19346761600612417</v>
      </c>
      <c r="O244" s="1339">
        <v>0.22503617512269988</v>
      </c>
      <c r="P244" s="1339">
        <v>0.25660475105084279</v>
      </c>
      <c r="Q244" s="1339">
        <v>0.28817331016741848</v>
      </c>
      <c r="R244" s="1339">
        <v>0.31974186928399417</v>
      </c>
    </row>
    <row r="245" spans="1:18" ht="12.75">
      <c r="A245" s="592" t="s">
        <v>2605</v>
      </c>
      <c r="B245" s="5" t="s">
        <v>2606</v>
      </c>
      <c r="C245" s="5" t="s">
        <v>101</v>
      </c>
      <c r="D245" s="5" t="s">
        <v>2357</v>
      </c>
      <c r="E245" s="5" t="s">
        <v>957</v>
      </c>
      <c r="F245" s="5" t="s">
        <v>331</v>
      </c>
      <c r="G245" s="5" t="s">
        <v>2612</v>
      </c>
      <c r="H245" s="1339">
        <v>1.5995449436695449E-2</v>
      </c>
      <c r="I245" s="1339">
        <v>0.13531721673134262</v>
      </c>
      <c r="J245" s="1339">
        <v>0.25463898402598978</v>
      </c>
      <c r="K245" s="1339">
        <v>0.37396075129793932</v>
      </c>
      <c r="L245" s="1339">
        <v>0.49328251859258643</v>
      </c>
      <c r="M245" s="1339">
        <v>0.61260428588723359</v>
      </c>
      <c r="N245" s="1339">
        <v>0.73192605315918302</v>
      </c>
      <c r="O245" s="1339">
        <v>0.85124782045383007</v>
      </c>
      <c r="P245" s="1339">
        <v>0.97056958774847724</v>
      </c>
      <c r="Q245" s="1339">
        <v>1.0898913550204268</v>
      </c>
      <c r="R245" s="1339">
        <v>1.2092131223150739</v>
      </c>
    </row>
    <row r="246" spans="1:18" ht="12.75">
      <c r="A246" s="592" t="s">
        <v>2605</v>
      </c>
      <c r="B246" s="5" t="s">
        <v>2606</v>
      </c>
      <c r="C246" s="5" t="s">
        <v>101</v>
      </c>
      <c r="D246" s="5" t="s">
        <v>2357</v>
      </c>
      <c r="E246" s="5" t="s">
        <v>2352</v>
      </c>
      <c r="F246" s="5" t="s">
        <v>331</v>
      </c>
      <c r="G246" s="5" t="s">
        <v>2613</v>
      </c>
      <c r="H246" s="1339">
        <v>5.6085630142648085E-3</v>
      </c>
      <c r="I246" s="1339">
        <v>4.7446944909142287E-2</v>
      </c>
      <c r="J246" s="1339">
        <v>8.9285326804019766E-2</v>
      </c>
      <c r="K246" s="1339">
        <v>0.13112370869889725</v>
      </c>
      <c r="L246" s="1339">
        <v>0.17296209059377474</v>
      </c>
      <c r="M246" s="1339">
        <v>0.21480047248865217</v>
      </c>
      <c r="N246" s="1339">
        <v>0.2566388363025312</v>
      </c>
      <c r="O246" s="1339">
        <v>0.29847721819740863</v>
      </c>
      <c r="P246" s="1339">
        <v>0.34031560009228612</v>
      </c>
      <c r="Q246" s="1339">
        <v>0.38215398198716355</v>
      </c>
      <c r="R246" s="1339">
        <v>0.42399236388204103</v>
      </c>
    </row>
    <row r="247" spans="1:18" ht="12.75">
      <c r="A247" s="592" t="s">
        <v>2605</v>
      </c>
      <c r="B247" s="5" t="s">
        <v>2606</v>
      </c>
      <c r="C247" s="5" t="s">
        <v>101</v>
      </c>
      <c r="D247" s="5" t="s">
        <v>2357</v>
      </c>
      <c r="E247" s="5" t="s">
        <v>961</v>
      </c>
      <c r="F247" s="5" t="s">
        <v>331</v>
      </c>
      <c r="G247" s="5" t="s">
        <v>2614</v>
      </c>
      <c r="H247" s="1339">
        <v>5.0378552447249284E-6</v>
      </c>
      <c r="I247" s="1339">
        <v>4.2624107251646526E-5</v>
      </c>
      <c r="J247" s="1339">
        <v>8.0210359258568118E-5</v>
      </c>
      <c r="K247" s="1339">
        <v>1.1779661126548972E-4</v>
      </c>
      <c r="L247" s="1339">
        <v>1.5538286327241129E-4</v>
      </c>
      <c r="M247" s="1339">
        <v>1.9296911527933293E-4</v>
      </c>
      <c r="N247" s="1339">
        <v>2.3056550381592194E-4</v>
      </c>
      <c r="O247" s="1339">
        <v>2.681517558228436E-4</v>
      </c>
      <c r="P247" s="1339">
        <v>3.0573800782976516E-4</v>
      </c>
      <c r="Q247" s="1339">
        <v>3.4332425983668678E-4</v>
      </c>
      <c r="R247" s="1339">
        <v>3.8091051184360833E-4</v>
      </c>
    </row>
    <row r="248" spans="1:18" ht="12.75">
      <c r="A248" s="592" t="s">
        <v>2605</v>
      </c>
      <c r="B248" s="5" t="s">
        <v>2606</v>
      </c>
      <c r="C248" s="5" t="s">
        <v>101</v>
      </c>
      <c r="D248" s="5" t="s">
        <v>2357</v>
      </c>
      <c r="E248" s="5" t="s">
        <v>959</v>
      </c>
      <c r="F248" s="5" t="s">
        <v>331</v>
      </c>
      <c r="G248" s="5" t="s">
        <v>2615</v>
      </c>
      <c r="H248" s="1339">
        <v>3.4391237817168643E-2</v>
      </c>
      <c r="I248" s="1339">
        <v>0.29094067690084852</v>
      </c>
      <c r="J248" s="1339">
        <v>0.54749012657105367</v>
      </c>
      <c r="K248" s="1339">
        <v>0.80403956565473356</v>
      </c>
      <c r="L248" s="1339">
        <v>1.0605890047384137</v>
      </c>
      <c r="M248" s="1339">
        <v>1.3171384438220934</v>
      </c>
      <c r="N248" s="1339">
        <v>1.5736878829057732</v>
      </c>
      <c r="O248" s="1339">
        <v>1.8302373325759784</v>
      </c>
      <c r="P248" s="1339">
        <v>2.0867867716596584</v>
      </c>
      <c r="Q248" s="1339">
        <v>2.3433362107433382</v>
      </c>
      <c r="R248" s="1339">
        <v>2.5998856498270184</v>
      </c>
    </row>
    <row r="249" spans="1:18" ht="12.75">
      <c r="A249" s="592" t="s">
        <v>2605</v>
      </c>
      <c r="B249" s="5" t="s">
        <v>2606</v>
      </c>
      <c r="C249" s="5" t="s">
        <v>101</v>
      </c>
      <c r="D249" s="5" t="s">
        <v>2357</v>
      </c>
      <c r="E249" s="5" t="s">
        <v>1887</v>
      </c>
      <c r="F249" s="5" t="s">
        <v>331</v>
      </c>
      <c r="G249" s="5" t="s">
        <v>2616</v>
      </c>
      <c r="H249" s="1339">
        <v>3.7894254037409234E-3</v>
      </c>
      <c r="I249" s="1339">
        <v>3.2057537874425238E-2</v>
      </c>
      <c r="J249" s="1339">
        <v>6.032563352654062E-2</v>
      </c>
      <c r="K249" s="1339">
        <v>8.8593745997224929E-2</v>
      </c>
      <c r="L249" s="1339">
        <v>0.11686184164934031</v>
      </c>
      <c r="M249" s="1339">
        <v>0.14512995412002463</v>
      </c>
      <c r="N249" s="1339">
        <v>0.17339804977214002</v>
      </c>
      <c r="O249" s="1339">
        <v>0.20166616224282433</v>
      </c>
      <c r="P249" s="1339">
        <v>0.22993425789493968</v>
      </c>
      <c r="Q249" s="1339">
        <v>0.25820237036562399</v>
      </c>
      <c r="R249" s="1339">
        <v>0.2864704660177394</v>
      </c>
    </row>
    <row r="250" spans="1:18" ht="12.75">
      <c r="A250" s="592" t="s">
        <v>2605</v>
      </c>
      <c r="B250" s="5" t="s">
        <v>2606</v>
      </c>
      <c r="C250" s="5" t="s">
        <v>101</v>
      </c>
      <c r="D250" s="5" t="s">
        <v>2363</v>
      </c>
      <c r="E250" s="5" t="s">
        <v>957</v>
      </c>
      <c r="F250" s="5" t="s">
        <v>331</v>
      </c>
      <c r="G250" s="5" t="s">
        <v>2617</v>
      </c>
      <c r="H250" s="1339">
        <v>1.6851922738908443E-2</v>
      </c>
      <c r="I250" s="1339">
        <v>0.13705297507257758</v>
      </c>
      <c r="J250" s="1339">
        <v>0.2572540274062467</v>
      </c>
      <c r="K250" s="1339">
        <v>0.37745507973991577</v>
      </c>
      <c r="L250" s="1339">
        <v>0.49765613207358489</v>
      </c>
      <c r="M250" s="1339">
        <v>0.6178571844072539</v>
      </c>
      <c r="N250" s="1339">
        <v>0.73805823674092308</v>
      </c>
      <c r="O250" s="1339">
        <v>0.85825928907459226</v>
      </c>
      <c r="P250" s="1339">
        <v>0.97846034140826144</v>
      </c>
      <c r="Q250" s="1339">
        <v>1.0986613937419305</v>
      </c>
      <c r="R250" s="1339">
        <v>1.2188624460755995</v>
      </c>
    </row>
    <row r="251" spans="1:18" ht="12.75">
      <c r="A251" s="592" t="s">
        <v>2605</v>
      </c>
      <c r="B251" s="5" t="s">
        <v>2606</v>
      </c>
      <c r="C251" s="5" t="s">
        <v>101</v>
      </c>
      <c r="D251" s="5" t="s">
        <v>2363</v>
      </c>
      <c r="E251" s="5" t="s">
        <v>2352</v>
      </c>
      <c r="F251" s="5" t="s">
        <v>331</v>
      </c>
      <c r="G251" s="5" t="s">
        <v>2618</v>
      </c>
      <c r="H251" s="1339">
        <v>3.0196294417786426E-3</v>
      </c>
      <c r="I251" s="1339">
        <v>2.4557965495483072E-2</v>
      </c>
      <c r="J251" s="1339">
        <v>4.6096319996319239E-2</v>
      </c>
      <c r="K251" s="1339">
        <v>6.7634656050023653E-2</v>
      </c>
      <c r="L251" s="1339">
        <v>8.9173010550859827E-2</v>
      </c>
      <c r="M251" s="1339">
        <v>0.11071134660456426</v>
      </c>
      <c r="N251" s="1339">
        <v>0.13224970110540041</v>
      </c>
      <c r="O251" s="1339">
        <v>0.15378803715910486</v>
      </c>
      <c r="P251" s="1339">
        <v>0.17532639165994102</v>
      </c>
      <c r="Q251" s="1339">
        <v>0.19686472771364544</v>
      </c>
      <c r="R251" s="1339">
        <v>0.21840308221448163</v>
      </c>
    </row>
    <row r="252" spans="1:18" ht="12.75">
      <c r="A252" s="592" t="s">
        <v>2605</v>
      </c>
      <c r="B252" s="5" t="s">
        <v>2606</v>
      </c>
      <c r="C252" s="5" t="s">
        <v>101</v>
      </c>
      <c r="D252" s="5" t="s">
        <v>2363</v>
      </c>
      <c r="E252" s="5" t="s">
        <v>961</v>
      </c>
      <c r="F252" s="5" t="s">
        <v>331</v>
      </c>
      <c r="G252" s="5" t="s">
        <v>2619</v>
      </c>
      <c r="H252" s="1339">
        <v>5.3105776613693519E-6</v>
      </c>
      <c r="I252" s="1339">
        <v>4.3174996386932831E-5</v>
      </c>
      <c r="J252" s="1339">
        <v>8.1039415112496319E-5</v>
      </c>
      <c r="K252" s="1339">
        <v>1.1889321268273705E-4</v>
      </c>
      <c r="L252" s="1339">
        <v>1.5675763140830053E-4</v>
      </c>
      <c r="M252" s="1339">
        <v>1.9462205013386397E-4</v>
      </c>
      <c r="N252" s="1339">
        <v>2.3248646885942748E-4</v>
      </c>
      <c r="O252" s="1339">
        <v>2.70350887584991E-4</v>
      </c>
      <c r="P252" s="1339">
        <v>3.0821530631055448E-4</v>
      </c>
      <c r="Q252" s="1339">
        <v>3.460797250361179E-4</v>
      </c>
      <c r="R252" s="1339">
        <v>3.8394414376168143E-4</v>
      </c>
    </row>
    <row r="253" spans="1:18" ht="12.75">
      <c r="A253" s="592" t="s">
        <v>2605</v>
      </c>
      <c r="B253" s="5" t="s">
        <v>2606</v>
      </c>
      <c r="C253" s="5" t="s">
        <v>101</v>
      </c>
      <c r="D253" s="5" t="s">
        <v>2363</v>
      </c>
      <c r="E253" s="5" t="s">
        <v>959</v>
      </c>
      <c r="F253" s="5" t="s">
        <v>331</v>
      </c>
      <c r="G253" s="5" t="s">
        <v>2620</v>
      </c>
      <c r="H253" s="1339">
        <v>3.2898035805865013E-2</v>
      </c>
      <c r="I253" s="1339">
        <v>0.26755247478007294</v>
      </c>
      <c r="J253" s="1339">
        <v>0.50220692517524701</v>
      </c>
      <c r="K253" s="1339">
        <v>0.73686136414945502</v>
      </c>
      <c r="L253" s="1339">
        <v>0.97151581454462888</v>
      </c>
      <c r="M253" s="1339">
        <v>1.2061702535188368</v>
      </c>
      <c r="N253" s="1339">
        <v>1.440824692493045</v>
      </c>
      <c r="O253" s="1339">
        <v>1.6754791428882188</v>
      </c>
      <c r="P253" s="1339">
        <v>1.9101335818624265</v>
      </c>
      <c r="Q253" s="1339">
        <v>2.1447880322576007</v>
      </c>
      <c r="R253" s="1339">
        <v>2.3794424712318083</v>
      </c>
    </row>
    <row r="254" spans="1:18" ht="12.75">
      <c r="A254" s="592" t="s">
        <v>2605</v>
      </c>
      <c r="B254" s="5" t="s">
        <v>2606</v>
      </c>
      <c r="C254" s="5" t="s">
        <v>101</v>
      </c>
      <c r="D254" s="5" t="s">
        <v>2363</v>
      </c>
      <c r="E254" s="5" t="s">
        <v>1887</v>
      </c>
      <c r="F254" s="5" t="s">
        <v>331</v>
      </c>
      <c r="G254" s="5" t="s">
        <v>2621</v>
      </c>
      <c r="H254" s="1339">
        <v>2.5016489882922943E-3</v>
      </c>
      <c r="I254" s="1339">
        <v>2.0345287393026892E-2</v>
      </c>
      <c r="J254" s="1339">
        <v>3.8188942643428869E-2</v>
      </c>
      <c r="K254" s="1339">
        <v>5.6032597893830839E-2</v>
      </c>
      <c r="L254" s="1339">
        <v>7.3876253144232809E-2</v>
      </c>
      <c r="M254" s="1339">
        <v>9.17199083946348E-2</v>
      </c>
      <c r="N254" s="1339">
        <v>0.10956354679936937</v>
      </c>
      <c r="O254" s="1339">
        <v>0.12740720204977135</v>
      </c>
      <c r="P254" s="1339">
        <v>0.14525085730017334</v>
      </c>
      <c r="Q254" s="1339">
        <v>0.16309451255057533</v>
      </c>
      <c r="R254" s="1339">
        <v>0.1809381678009773</v>
      </c>
    </row>
    <row r="255" spans="1:18" ht="12.75">
      <c r="A255" s="592" t="s">
        <v>2605</v>
      </c>
      <c r="B255" s="5" t="s">
        <v>2606</v>
      </c>
      <c r="C255" s="5" t="s">
        <v>101</v>
      </c>
      <c r="D255" s="5" t="s">
        <v>2392</v>
      </c>
      <c r="E255" s="5" t="s">
        <v>957</v>
      </c>
      <c r="F255" s="5" t="s">
        <v>331</v>
      </c>
      <c r="G255" s="5" t="s">
        <v>2622</v>
      </c>
      <c r="H255" s="1339">
        <v>1.0841624391622871E-2</v>
      </c>
      <c r="I255" s="1339">
        <v>8.6389240673039727E-2</v>
      </c>
      <c r="J255" s="1339">
        <v>0.1619368469627562</v>
      </c>
      <c r="K255" s="1339">
        <v>0.23748446324417305</v>
      </c>
      <c r="L255" s="1339">
        <v>0.31303206953388957</v>
      </c>
      <c r="M255" s="1339">
        <v>0.38857968581530633</v>
      </c>
      <c r="N255" s="1339">
        <v>0.46412729210502279</v>
      </c>
      <c r="O255" s="1339">
        <v>0.53967490838643961</v>
      </c>
      <c r="P255" s="1339">
        <v>0.61522251467615618</v>
      </c>
      <c r="Q255" s="1339">
        <v>0.69077013095757311</v>
      </c>
      <c r="R255" s="1339">
        <v>0.76631773724728935</v>
      </c>
    </row>
    <row r="256" spans="1:18" ht="12.75">
      <c r="A256" s="592" t="s">
        <v>2605</v>
      </c>
      <c r="B256" s="5" t="s">
        <v>2606</v>
      </c>
      <c r="C256" s="5" t="s">
        <v>101</v>
      </c>
      <c r="D256" s="5" t="s">
        <v>2392</v>
      </c>
      <c r="E256" s="5" t="s">
        <v>2352</v>
      </c>
      <c r="F256" s="5" t="s">
        <v>331</v>
      </c>
      <c r="G256" s="5" t="s">
        <v>2623</v>
      </c>
      <c r="H256" s="1339">
        <v>1.9488135803584232E-3</v>
      </c>
      <c r="I256" s="1339">
        <v>1.5528752064942241E-2</v>
      </c>
      <c r="J256" s="1339">
        <v>2.9108671629005857E-2</v>
      </c>
      <c r="K256" s="1339">
        <v>4.2688591193069475E-2</v>
      </c>
      <c r="L256" s="1339">
        <v>5.6268529677653292E-2</v>
      </c>
      <c r="M256" s="1339">
        <v>6.9848449241716931E-2</v>
      </c>
      <c r="N256" s="1339">
        <v>8.3428387726300735E-2</v>
      </c>
      <c r="O256" s="1339">
        <v>9.700830729036436E-2</v>
      </c>
      <c r="P256" s="1339">
        <v>0.11058822685442796</v>
      </c>
      <c r="Q256" s="1339">
        <v>0.12416816533901179</v>
      </c>
      <c r="R256" s="1339">
        <v>0.13774808490307541</v>
      </c>
    </row>
    <row r="257" spans="1:18" ht="12.75">
      <c r="A257" s="592" t="s">
        <v>2605</v>
      </c>
      <c r="B257" s="5" t="s">
        <v>2606</v>
      </c>
      <c r="C257" s="5" t="s">
        <v>101</v>
      </c>
      <c r="D257" s="5" t="s">
        <v>2392</v>
      </c>
      <c r="E257" s="5" t="s">
        <v>961</v>
      </c>
      <c r="F257" s="5" t="s">
        <v>331</v>
      </c>
      <c r="G257" s="5" t="s">
        <v>2624</v>
      </c>
      <c r="H257" s="1339">
        <v>5.5523595006678537E-6</v>
      </c>
      <c r="I257" s="1339">
        <v>4.4264895399288421E-5</v>
      </c>
      <c r="J257" s="1339">
        <v>8.2977431297908997E-5</v>
      </c>
      <c r="K257" s="1339">
        <v>1.2169902487923866E-4</v>
      </c>
      <c r="L257" s="1339">
        <v>1.6041156077785921E-4</v>
      </c>
      <c r="M257" s="1339">
        <v>1.991240966764798E-4</v>
      </c>
      <c r="N257" s="1339">
        <v>2.3783663257510035E-4</v>
      </c>
      <c r="O257" s="1339">
        <v>2.7654916847372088E-4</v>
      </c>
      <c r="P257" s="1339">
        <v>3.1526170437234154E-4</v>
      </c>
      <c r="Q257" s="1339">
        <v>3.5397424027096204E-4</v>
      </c>
      <c r="R257" s="1339">
        <v>3.9268677616958271E-4</v>
      </c>
    </row>
    <row r="258" spans="1:18" ht="12.75">
      <c r="A258" s="592" t="s">
        <v>2605</v>
      </c>
      <c r="B258" s="5" t="s">
        <v>2606</v>
      </c>
      <c r="C258" s="5" t="s">
        <v>101</v>
      </c>
      <c r="D258" s="5" t="s">
        <v>2392</v>
      </c>
      <c r="E258" s="5" t="s">
        <v>959</v>
      </c>
      <c r="F258" s="5" t="s">
        <v>331</v>
      </c>
      <c r="G258" s="5" t="s">
        <v>2625</v>
      </c>
      <c r="H258" s="1339">
        <v>2.3943324489555697E-2</v>
      </c>
      <c r="I258" s="1339">
        <v>0.19078739024304189</v>
      </c>
      <c r="J258" s="1339">
        <v>0.35763146708208832</v>
      </c>
      <c r="K258" s="1339">
        <v>0.52447553283557458</v>
      </c>
      <c r="L258" s="1339">
        <v>0.69131960967462092</v>
      </c>
      <c r="M258" s="1339">
        <v>0.8581636754281069</v>
      </c>
      <c r="N258" s="1339">
        <v>1.0250077522671535</v>
      </c>
      <c r="O258" s="1339">
        <v>1.1918518180206397</v>
      </c>
      <c r="P258" s="1339">
        <v>1.3586958948596859</v>
      </c>
      <c r="Q258" s="1339">
        <v>1.5255399606131721</v>
      </c>
      <c r="R258" s="1339">
        <v>1.6923840374522183</v>
      </c>
    </row>
    <row r="259" spans="1:18" ht="12.75">
      <c r="A259" s="592" t="s">
        <v>2605</v>
      </c>
      <c r="B259" s="5" t="s">
        <v>2606</v>
      </c>
      <c r="C259" s="5" t="s">
        <v>101</v>
      </c>
      <c r="D259" s="5" t="s">
        <v>2392</v>
      </c>
      <c r="E259" s="5" t="s">
        <v>1887</v>
      </c>
      <c r="F259" s="5" t="s">
        <v>331</v>
      </c>
      <c r="G259" s="5" t="s">
        <v>2626</v>
      </c>
      <c r="H259" s="1339">
        <v>2.5165854306015345E-3</v>
      </c>
      <c r="I259" s="1339">
        <v>2.0052848170953947E-2</v>
      </c>
      <c r="J259" s="1339">
        <v>3.7589110911306352E-2</v>
      </c>
      <c r="K259" s="1339">
        <v>5.5125373651658767E-2</v>
      </c>
      <c r="L259" s="1339">
        <v>7.2661636392011189E-2</v>
      </c>
      <c r="M259" s="1339">
        <v>9.019789913236359E-2</v>
      </c>
      <c r="N259" s="1339">
        <v>0.10773416187271601</v>
      </c>
      <c r="O259" s="1339">
        <v>0.12527042461306842</v>
      </c>
      <c r="P259" s="1339">
        <v>0.14280670417146879</v>
      </c>
      <c r="Q259" s="1339">
        <v>0.16034296691182123</v>
      </c>
      <c r="R259" s="1339">
        <v>0.17787922965217362</v>
      </c>
    </row>
    <row r="260" spans="1:18" ht="12.75">
      <c r="A260" s="592" t="s">
        <v>2605</v>
      </c>
      <c r="B260" s="5" t="s">
        <v>2606</v>
      </c>
      <c r="C260" s="5" t="s">
        <v>101</v>
      </c>
      <c r="D260" s="5" t="s">
        <v>2398</v>
      </c>
      <c r="E260" s="5" t="s">
        <v>957</v>
      </c>
      <c r="F260" s="5" t="s">
        <v>331</v>
      </c>
      <c r="G260" s="5" t="s">
        <v>2627</v>
      </c>
      <c r="H260" s="1339">
        <v>6.2371581041666402E-3</v>
      </c>
      <c r="I260" s="1339">
        <v>4.8671015055433448E-2</v>
      </c>
      <c r="J260" s="1339">
        <v>9.1104872006700227E-2</v>
      </c>
      <c r="K260" s="1339">
        <v>0.13353872895796703</v>
      </c>
      <c r="L260" s="1339">
        <v>0.17597258590923381</v>
      </c>
      <c r="M260" s="1339">
        <v>0.21840641913000217</v>
      </c>
      <c r="N260" s="1339">
        <v>0.26084027608126897</v>
      </c>
      <c r="O260" s="1339">
        <v>0.30327413303253575</v>
      </c>
      <c r="P260" s="1339">
        <v>0.34570798998380259</v>
      </c>
      <c r="Q260" s="1339">
        <v>0.38814184693506937</v>
      </c>
      <c r="R260" s="1339">
        <v>0.4305757038863362</v>
      </c>
    </row>
    <row r="261" spans="1:18" ht="12.75">
      <c r="A261" s="592" t="s">
        <v>2605</v>
      </c>
      <c r="B261" s="5" t="s">
        <v>2606</v>
      </c>
      <c r="C261" s="5" t="s">
        <v>101</v>
      </c>
      <c r="D261" s="5" t="s">
        <v>2398</v>
      </c>
      <c r="E261" s="5" t="s">
        <v>2352</v>
      </c>
      <c r="F261" s="5" t="s">
        <v>331</v>
      </c>
      <c r="G261" s="5" t="s">
        <v>2628</v>
      </c>
      <c r="H261" s="1339">
        <v>1.0661925547760462E-3</v>
      </c>
      <c r="I261" s="1339">
        <v>8.3198794440253049E-3</v>
      </c>
      <c r="J261" s="1339">
        <v>1.5573566333274563E-2</v>
      </c>
      <c r="K261" s="1339">
        <v>2.2827253222523821E-2</v>
      </c>
      <c r="L261" s="1339">
        <v>3.0080919990756363E-2</v>
      </c>
      <c r="M261" s="1339">
        <v>3.7334606880005623E-2</v>
      </c>
      <c r="N261" s="1339">
        <v>4.4588293769254876E-2</v>
      </c>
      <c r="O261" s="1339">
        <v>5.1841980658504143E-2</v>
      </c>
      <c r="P261" s="1339">
        <v>5.9095667547753403E-2</v>
      </c>
      <c r="Q261" s="1339">
        <v>6.6349354437002669E-2</v>
      </c>
      <c r="R261" s="1339">
        <v>7.3603041326251908E-2</v>
      </c>
    </row>
    <row r="262" spans="1:18" ht="12.75">
      <c r="A262" s="592" t="s">
        <v>2605</v>
      </c>
      <c r="B262" s="5" t="s">
        <v>2606</v>
      </c>
      <c r="C262" s="5" t="s">
        <v>101</v>
      </c>
      <c r="D262" s="5" t="s">
        <v>2398</v>
      </c>
      <c r="E262" s="5" t="s">
        <v>961</v>
      </c>
      <c r="F262" s="5" t="s">
        <v>331</v>
      </c>
      <c r="G262" s="5" t="s">
        <v>2629</v>
      </c>
      <c r="H262" s="1339">
        <v>5.698464466725434E-6</v>
      </c>
      <c r="I262" s="1339">
        <v>4.4502293930617681E-5</v>
      </c>
      <c r="J262" s="1339">
        <v>8.3296432128410051E-5</v>
      </c>
      <c r="K262" s="1339">
        <v>1.2209057032620243E-4</v>
      </c>
      <c r="L262" s="1339">
        <v>1.6088470852399479E-4</v>
      </c>
      <c r="M262" s="1339">
        <v>1.9968853798788704E-4</v>
      </c>
      <c r="N262" s="1339">
        <v>2.3848267618567937E-4</v>
      </c>
      <c r="O262" s="1339">
        <v>2.7727681438347176E-4</v>
      </c>
      <c r="P262" s="1339">
        <v>3.1607095258126414E-4</v>
      </c>
      <c r="Q262" s="1339">
        <v>3.5486509077905658E-4</v>
      </c>
      <c r="R262" s="1339">
        <v>3.9366892024294875E-4</v>
      </c>
    </row>
    <row r="263" spans="1:18" ht="12.75">
      <c r="A263" s="592" t="s">
        <v>2605</v>
      </c>
      <c r="B263" s="5" t="s">
        <v>2606</v>
      </c>
      <c r="C263" s="5" t="s">
        <v>101</v>
      </c>
      <c r="D263" s="5" t="s">
        <v>2398</v>
      </c>
      <c r="E263" s="5" t="s">
        <v>959</v>
      </c>
      <c r="F263" s="5" t="s">
        <v>331</v>
      </c>
      <c r="G263" s="5" t="s">
        <v>2630</v>
      </c>
      <c r="H263" s="1339">
        <v>1.7388024146631473E-2</v>
      </c>
      <c r="I263" s="1339">
        <v>0.13568565235708865</v>
      </c>
      <c r="J263" s="1339">
        <v>0.25398329219523569</v>
      </c>
      <c r="K263" s="1339">
        <v>0.37228092040569283</v>
      </c>
      <c r="L263" s="1339">
        <v>0.49057856024383983</v>
      </c>
      <c r="M263" s="1339">
        <v>0.60887618845429703</v>
      </c>
      <c r="N263" s="1339">
        <v>0.72717382829244404</v>
      </c>
      <c r="O263" s="1339">
        <v>0.84547145650290112</v>
      </c>
      <c r="P263" s="1339">
        <v>0.96376909634104813</v>
      </c>
      <c r="Q263" s="1339">
        <v>1.0820667245515054</v>
      </c>
      <c r="R263" s="1339">
        <v>1.2003643643896522</v>
      </c>
    </row>
    <row r="264" spans="1:18" ht="12.75">
      <c r="A264" s="592" t="s">
        <v>2605</v>
      </c>
      <c r="B264" s="5" t="s">
        <v>2606</v>
      </c>
      <c r="C264" s="5" t="s">
        <v>101</v>
      </c>
      <c r="D264" s="5" t="s">
        <v>2398</v>
      </c>
      <c r="E264" s="5" t="s">
        <v>1887</v>
      </c>
      <c r="F264" s="5" t="s">
        <v>331</v>
      </c>
      <c r="G264" s="5" t="s">
        <v>2631</v>
      </c>
      <c r="H264" s="1339">
        <v>1.0862720474997258E-3</v>
      </c>
      <c r="I264" s="1339">
        <v>8.4765859396840598E-3</v>
      </c>
      <c r="J264" s="1339">
        <v>1.586689983186839E-2</v>
      </c>
      <c r="K264" s="1339">
        <v>2.3257213724052726E-2</v>
      </c>
      <c r="L264" s="1339">
        <v>3.0647527616237062E-2</v>
      </c>
      <c r="M264" s="1339">
        <v>3.8037841508421391E-2</v>
      </c>
      <c r="N264" s="1339">
        <v>4.542815540060572E-2</v>
      </c>
      <c r="O264" s="1339">
        <v>5.2818469292790056E-2</v>
      </c>
      <c r="P264" s="1339">
        <v>6.0208783184974392E-2</v>
      </c>
      <c r="Q264" s="1339">
        <v>6.7599097077158721E-2</v>
      </c>
      <c r="R264" s="1339">
        <v>7.4989410969343057E-2</v>
      </c>
    </row>
    <row r="265" spans="1:18" ht="12.75">
      <c r="A265" s="592" t="s">
        <v>2605</v>
      </c>
      <c r="B265" s="5" t="s">
        <v>2606</v>
      </c>
      <c r="C265" s="5" t="s">
        <v>101</v>
      </c>
      <c r="D265" s="5" t="s">
        <v>2404</v>
      </c>
      <c r="E265" s="5" t="s">
        <v>957</v>
      </c>
      <c r="F265" s="5" t="s">
        <v>331</v>
      </c>
      <c r="G265" s="5" t="s">
        <v>2632</v>
      </c>
      <c r="H265" s="1339">
        <v>6.3591803698711128E-3</v>
      </c>
      <c r="I265" s="1339">
        <v>4.878335128093874E-2</v>
      </c>
      <c r="J265" s="1339">
        <v>9.1207522192006382E-2</v>
      </c>
      <c r="K265" s="1339">
        <v>0.13363169310307402</v>
      </c>
      <c r="L265" s="1339">
        <v>0.17605586401414164</v>
      </c>
      <c r="M265" s="1339">
        <v>0.21848003492520926</v>
      </c>
      <c r="N265" s="1339">
        <v>0.26090420583627694</v>
      </c>
      <c r="O265" s="1339">
        <v>0.30332837674734459</v>
      </c>
      <c r="P265" s="1339">
        <v>0.34575254765841218</v>
      </c>
      <c r="Q265" s="1339">
        <v>0.38817671856947977</v>
      </c>
      <c r="R265" s="1339">
        <v>0.43060088948054737</v>
      </c>
    </row>
    <row r="266" spans="1:18" ht="12.75">
      <c r="A266" s="592" t="s">
        <v>2605</v>
      </c>
      <c r="B266" s="5" t="s">
        <v>2606</v>
      </c>
      <c r="C266" s="5" t="s">
        <v>101</v>
      </c>
      <c r="D266" s="5" t="s">
        <v>2404</v>
      </c>
      <c r="E266" s="5" t="s">
        <v>2352</v>
      </c>
      <c r="F266" s="5" t="s">
        <v>331</v>
      </c>
      <c r="G266" s="5" t="s">
        <v>2633</v>
      </c>
      <c r="H266" s="1339">
        <v>7.3979065511061586E-4</v>
      </c>
      <c r="I266" s="1339">
        <v>5.6752407670543608E-3</v>
      </c>
      <c r="J266" s="1339">
        <v>1.0610690878998102E-2</v>
      </c>
      <c r="K266" s="1339">
        <v>1.5546120765925306E-2</v>
      </c>
      <c r="L266" s="1339">
        <v>2.0481570877869046E-2</v>
      </c>
      <c r="M266" s="1339">
        <v>2.5417020989812793E-2</v>
      </c>
      <c r="N266" s="1339">
        <v>3.0352450876739996E-2</v>
      </c>
      <c r="O266" s="1339">
        <v>3.5287900988683736E-2</v>
      </c>
      <c r="P266" s="1339">
        <v>4.0223330875610946E-2</v>
      </c>
      <c r="Q266" s="1339">
        <v>4.5158780987554686E-2</v>
      </c>
      <c r="R266" s="1339">
        <v>5.0094231099498433E-2</v>
      </c>
    </row>
    <row r="267" spans="1:18" ht="12.75">
      <c r="A267" s="592" t="s">
        <v>2605</v>
      </c>
      <c r="B267" s="5" t="s">
        <v>2606</v>
      </c>
      <c r="C267" s="5" t="s">
        <v>101</v>
      </c>
      <c r="D267" s="5" t="s">
        <v>2404</v>
      </c>
      <c r="E267" s="5" t="s">
        <v>961</v>
      </c>
      <c r="F267" s="5" t="s">
        <v>331</v>
      </c>
      <c r="G267" s="5" t="s">
        <v>2634</v>
      </c>
      <c r="H267" s="1339">
        <v>5.9111940039485403E-6</v>
      </c>
      <c r="I267" s="1339">
        <v>4.531915403027215E-5</v>
      </c>
      <c r="J267" s="1339">
        <v>8.4727114056595755E-5</v>
      </c>
      <c r="K267" s="1339">
        <v>1.2413507408291934E-4</v>
      </c>
      <c r="L267" s="1339">
        <v>1.6354303410924298E-4</v>
      </c>
      <c r="M267" s="1339">
        <v>2.0295099413556657E-4</v>
      </c>
      <c r="N267" s="1339">
        <v>2.423589541618902E-4</v>
      </c>
      <c r="O267" s="1339">
        <v>2.8176691418821376E-4</v>
      </c>
      <c r="P267" s="1339">
        <v>3.2117487421453737E-4</v>
      </c>
      <c r="Q267" s="1339">
        <v>3.6058283424086104E-4</v>
      </c>
      <c r="R267" s="1339">
        <v>4.0000310925469282E-4</v>
      </c>
    </row>
    <row r="268" spans="1:18" ht="12.75">
      <c r="A268" s="592" t="s">
        <v>2605</v>
      </c>
      <c r="B268" s="5" t="s">
        <v>2606</v>
      </c>
      <c r="C268" s="5" t="s">
        <v>101</v>
      </c>
      <c r="D268" s="5" t="s">
        <v>2404</v>
      </c>
      <c r="E268" s="5" t="s">
        <v>959</v>
      </c>
      <c r="F268" s="5" t="s">
        <v>331</v>
      </c>
      <c r="G268" s="5" t="s">
        <v>2635</v>
      </c>
      <c r="H268" s="1339">
        <v>1.8033149556391046E-2</v>
      </c>
      <c r="I268" s="1339">
        <v>0.13833818319457378</v>
      </c>
      <c r="J268" s="1339">
        <v>0.2586432052457639</v>
      </c>
      <c r="K268" s="1339">
        <v>0.37894822729695388</v>
      </c>
      <c r="L268" s="1339">
        <v>0.49925326093513661</v>
      </c>
      <c r="M268" s="1339">
        <v>0.61955828298632676</v>
      </c>
      <c r="N268" s="1339">
        <v>0.73986330503751674</v>
      </c>
      <c r="O268" s="1339">
        <v>0.86016833867569942</v>
      </c>
      <c r="P268" s="1339">
        <v>0.98047336072688962</v>
      </c>
      <c r="Q268" s="1339">
        <v>1.1007783827780797</v>
      </c>
      <c r="R268" s="1339">
        <v>1.2210834164162623</v>
      </c>
    </row>
    <row r="269" spans="1:18" ht="12.75">
      <c r="A269" s="592" t="s">
        <v>2605</v>
      </c>
      <c r="B269" s="5" t="s">
        <v>2606</v>
      </c>
      <c r="C269" s="5" t="s">
        <v>101</v>
      </c>
      <c r="D269" s="5" t="s">
        <v>2404</v>
      </c>
      <c r="E269" s="5" t="s">
        <v>1887</v>
      </c>
      <c r="F269" s="5" t="s">
        <v>331</v>
      </c>
      <c r="G269" s="5" t="s">
        <v>2636</v>
      </c>
      <c r="H269" s="1339">
        <v>1.1230045149893072E-3</v>
      </c>
      <c r="I269" s="1339">
        <v>8.6148897151833576E-3</v>
      </c>
      <c r="J269" s="1339">
        <v>1.6106791724557531E-2</v>
      </c>
      <c r="K269" s="1339">
        <v>2.3598676924751583E-2</v>
      </c>
      <c r="L269" s="1339">
        <v>3.1090578934125753E-2</v>
      </c>
      <c r="M269" s="1339">
        <v>3.8582464134319802E-2</v>
      </c>
      <c r="N269" s="1339">
        <v>4.6074366143693979E-2</v>
      </c>
      <c r="O269" s="1339">
        <v>5.3566251343888031E-2</v>
      </c>
      <c r="P269" s="1339">
        <v>6.1058136544082077E-2</v>
      </c>
      <c r="Q269" s="1339">
        <v>6.8550038553456247E-2</v>
      </c>
      <c r="R269" s="1339">
        <v>7.6041923753650292E-2</v>
      </c>
    </row>
    <row r="270" spans="1:18" ht="12.75">
      <c r="A270" s="592" t="s">
        <v>2605</v>
      </c>
      <c r="B270" s="5" t="s">
        <v>2606</v>
      </c>
      <c r="C270" s="5" t="s">
        <v>101</v>
      </c>
      <c r="D270" s="5" t="s">
        <v>2410</v>
      </c>
      <c r="E270" s="5" t="s">
        <v>957</v>
      </c>
      <c r="F270" s="5" t="s">
        <v>331</v>
      </c>
      <c r="G270" s="5" t="s">
        <v>2637</v>
      </c>
      <c r="H270" s="1339">
        <v>5.8717292067441279E-3</v>
      </c>
      <c r="I270" s="1339">
        <v>4.4066619873601429E-2</v>
      </c>
      <c r="J270" s="1339">
        <v>8.2261534170003453E-2</v>
      </c>
      <c r="K270" s="1339">
        <v>0.12045642483686077</v>
      </c>
      <c r="L270" s="1339">
        <v>0.15865131550371805</v>
      </c>
      <c r="M270" s="1339">
        <v>0.19684622980012012</v>
      </c>
      <c r="N270" s="1339">
        <v>0.23504112046697739</v>
      </c>
      <c r="O270" s="1339">
        <v>0.27323601113383472</v>
      </c>
      <c r="P270" s="1339">
        <v>0.31143092543023676</v>
      </c>
      <c r="Q270" s="1339">
        <v>0.34962581609709398</v>
      </c>
      <c r="R270" s="1339">
        <v>0.38782070676395136</v>
      </c>
    </row>
    <row r="271" spans="1:18" ht="12.75">
      <c r="A271" s="592" t="s">
        <v>2605</v>
      </c>
      <c r="B271" s="5" t="s">
        <v>2606</v>
      </c>
      <c r="C271" s="5" t="s">
        <v>101</v>
      </c>
      <c r="D271" s="5" t="s">
        <v>2410</v>
      </c>
      <c r="E271" s="5" t="s">
        <v>2352</v>
      </c>
      <c r="F271" s="5" t="s">
        <v>331</v>
      </c>
      <c r="G271" s="5" t="s">
        <v>2638</v>
      </c>
      <c r="H271" s="1339">
        <v>7.2651821918077726E-4</v>
      </c>
      <c r="I271" s="1339">
        <v>5.4523941146485989E-3</v>
      </c>
      <c r="J271" s="1339">
        <v>1.0178290521641526E-2</v>
      </c>
      <c r="K271" s="1339">
        <v>1.4904166417109349E-2</v>
      </c>
      <c r="L271" s="1339">
        <v>1.9630042312577173E-2</v>
      </c>
      <c r="M271" s="1339">
        <v>2.4355938719570095E-2</v>
      </c>
      <c r="N271" s="1339">
        <v>2.9081814615037917E-2</v>
      </c>
      <c r="O271" s="1339">
        <v>3.380771102203084E-2</v>
      </c>
      <c r="P271" s="1339">
        <v>3.8533586917498669E-2</v>
      </c>
      <c r="Q271" s="1339">
        <v>4.3259483324491595E-2</v>
      </c>
      <c r="R271" s="1339">
        <v>4.7985359219959417E-2</v>
      </c>
    </row>
    <row r="272" spans="1:18" ht="12.75">
      <c r="A272" s="592" t="s">
        <v>2605</v>
      </c>
      <c r="B272" s="5" t="s">
        <v>2606</v>
      </c>
      <c r="C272" s="5" t="s">
        <v>101</v>
      </c>
      <c r="D272" s="5" t="s">
        <v>2410</v>
      </c>
      <c r="E272" s="5" t="s">
        <v>961</v>
      </c>
      <c r="F272" s="5" t="s">
        <v>331</v>
      </c>
      <c r="G272" s="5" t="s">
        <v>2639</v>
      </c>
      <c r="H272" s="1339">
        <v>5.7529003518964435E-6</v>
      </c>
      <c r="I272" s="1339">
        <v>4.317836198181617E-5</v>
      </c>
      <c r="J272" s="1339">
        <v>8.0603823611735887E-5</v>
      </c>
      <c r="K272" s="1339">
        <v>1.180292852416556E-4</v>
      </c>
      <c r="L272" s="1339">
        <v>1.5545474687157532E-4</v>
      </c>
      <c r="M272" s="1339">
        <v>1.9288020850149505E-4</v>
      </c>
      <c r="N272" s="1339">
        <v>2.3030567013141475E-4</v>
      </c>
      <c r="O272" s="1339">
        <v>2.6773113176133448E-4</v>
      </c>
      <c r="P272" s="1339">
        <v>3.0515659339125421E-4</v>
      </c>
      <c r="Q272" s="1339">
        <v>3.4258205502117389E-4</v>
      </c>
      <c r="R272" s="1339">
        <v>3.8000751665109362E-4</v>
      </c>
    </row>
    <row r="273" spans="1:18" ht="12.75">
      <c r="A273" s="592" t="s">
        <v>2605</v>
      </c>
      <c r="B273" s="5" t="s">
        <v>2606</v>
      </c>
      <c r="C273" s="5" t="s">
        <v>101</v>
      </c>
      <c r="D273" s="5" t="s">
        <v>2410</v>
      </c>
      <c r="E273" s="5" t="s">
        <v>959</v>
      </c>
      <c r="F273" s="5" t="s">
        <v>331</v>
      </c>
      <c r="G273" s="5" t="s">
        <v>2640</v>
      </c>
      <c r="H273" s="1339">
        <v>1.7674519184311191E-2</v>
      </c>
      <c r="I273" s="1339">
        <v>0.13264515610236061</v>
      </c>
      <c r="J273" s="1339">
        <v>0.24761580468929334</v>
      </c>
      <c r="K273" s="1339">
        <v>0.36258645327622607</v>
      </c>
      <c r="L273" s="1339">
        <v>0.4775570901942755</v>
      </c>
      <c r="M273" s="1339">
        <v>0.59252773878120824</v>
      </c>
      <c r="N273" s="1339">
        <v>0.70749838736814097</v>
      </c>
      <c r="O273" s="1339">
        <v>0.8224690242861904</v>
      </c>
      <c r="P273" s="1339">
        <v>0.93743967287312313</v>
      </c>
      <c r="Q273" s="1339">
        <v>1.0524103097911726</v>
      </c>
      <c r="R273" s="1339">
        <v>1.1673809583781052</v>
      </c>
    </row>
    <row r="274" spans="1:18" ht="12.75">
      <c r="A274" s="592" t="s">
        <v>2605</v>
      </c>
      <c r="B274" s="5" t="s">
        <v>2606</v>
      </c>
      <c r="C274" s="5" t="s">
        <v>101</v>
      </c>
      <c r="D274" s="5" t="s">
        <v>2410</v>
      </c>
      <c r="E274" s="5" t="s">
        <v>1887</v>
      </c>
      <c r="F274" s="5" t="s">
        <v>331</v>
      </c>
      <c r="G274" s="5" t="s">
        <v>2641</v>
      </c>
      <c r="H274" s="1339">
        <v>1.0911320375544729E-3</v>
      </c>
      <c r="I274" s="1339">
        <v>8.188845095664565E-3</v>
      </c>
      <c r="J274" s="1339">
        <v>1.5286575045932406E-2</v>
      </c>
      <c r="K274" s="1339">
        <v>2.2384288104042499E-2</v>
      </c>
      <c r="L274" s="1339">
        <v>2.9482001162152594E-2</v>
      </c>
      <c r="M274" s="1339">
        <v>3.6579714220262682E-2</v>
      </c>
      <c r="N274" s="1339">
        <v>4.3677427278372774E-2</v>
      </c>
      <c r="O274" s="1339">
        <v>5.0775157228640622E-2</v>
      </c>
      <c r="P274" s="1339">
        <v>5.7872870286750706E-2</v>
      </c>
      <c r="Q274" s="1339">
        <v>6.4970583344860805E-2</v>
      </c>
      <c r="R274" s="1339">
        <v>7.2068296402970897E-2</v>
      </c>
    </row>
    <row r="275" spans="1:18" ht="12.75">
      <c r="A275" s="592" t="s">
        <v>2605</v>
      </c>
      <c r="B275" s="5" t="s">
        <v>2606</v>
      </c>
      <c r="C275" s="5" t="s">
        <v>101</v>
      </c>
      <c r="D275" s="5" t="s">
        <v>2416</v>
      </c>
      <c r="E275" s="5" t="s">
        <v>957</v>
      </c>
      <c r="F275" s="5" t="s">
        <v>331</v>
      </c>
      <c r="G275" s="5" t="s">
        <v>2642</v>
      </c>
      <c r="H275" s="1339">
        <v>2.8249440804998431E-3</v>
      </c>
      <c r="I275" s="1339">
        <v>2.091835060836042E-2</v>
      </c>
      <c r="J275" s="1339">
        <v>3.9011757136220994E-2</v>
      </c>
      <c r="K275" s="1339">
        <v>5.7105163664081575E-2</v>
      </c>
      <c r="L275" s="1339">
        <v>7.5198592845682546E-2</v>
      </c>
      <c r="M275" s="1339">
        <v>9.3291999373543114E-2</v>
      </c>
      <c r="N275" s="1339">
        <v>0.11138540590140371</v>
      </c>
      <c r="O275" s="1339">
        <v>0.12947881242926429</v>
      </c>
      <c r="P275" s="1339">
        <v>0.14757224161086524</v>
      </c>
      <c r="Q275" s="1339">
        <v>0.16566564813872584</v>
      </c>
      <c r="R275" s="1339">
        <v>0.1837590546665864</v>
      </c>
    </row>
    <row r="276" spans="1:18" ht="12.75">
      <c r="A276" s="592" t="s">
        <v>2605</v>
      </c>
      <c r="B276" s="5" t="s">
        <v>2606</v>
      </c>
      <c r="C276" s="5" t="s">
        <v>101</v>
      </c>
      <c r="D276" s="5" t="s">
        <v>2416</v>
      </c>
      <c r="E276" s="5" t="s">
        <v>2352</v>
      </c>
      <c r="F276" s="5" t="s">
        <v>331</v>
      </c>
      <c r="G276" s="5" t="s">
        <v>2643</v>
      </c>
      <c r="H276" s="1339">
        <v>3.992880922587901E-4</v>
      </c>
      <c r="I276" s="1339">
        <v>2.9567453260133545E-3</v>
      </c>
      <c r="J276" s="1339">
        <v>5.5142025597679188E-3</v>
      </c>
      <c r="K276" s="1339">
        <v>8.0716597935224822E-3</v>
      </c>
      <c r="L276" s="1339">
        <v>1.0629097815031834E-2</v>
      </c>
      <c r="M276" s="1339">
        <v>1.3186555048786398E-2</v>
      </c>
      <c r="N276" s="1339">
        <v>1.5744012282540965E-2</v>
      </c>
      <c r="O276" s="1339">
        <v>1.8301450304050313E-2</v>
      </c>
      <c r="P276" s="1339">
        <v>2.0858907537804876E-2</v>
      </c>
      <c r="Q276" s="1339">
        <v>2.341636477155944E-2</v>
      </c>
      <c r="R276" s="1339">
        <v>2.5973822005314007E-2</v>
      </c>
    </row>
    <row r="277" spans="1:18" ht="12.75">
      <c r="A277" s="592" t="s">
        <v>2605</v>
      </c>
      <c r="B277" s="5" t="s">
        <v>2606</v>
      </c>
      <c r="C277" s="5" t="s">
        <v>101</v>
      </c>
      <c r="D277" s="5" t="s">
        <v>2416</v>
      </c>
      <c r="E277" s="5" t="s">
        <v>961</v>
      </c>
      <c r="F277" s="5" t="s">
        <v>331</v>
      </c>
      <c r="G277" s="5" t="s">
        <v>2644</v>
      </c>
      <c r="H277" s="1339">
        <v>8.8481889266510085E-6</v>
      </c>
      <c r="I277" s="1339">
        <v>6.5546872481905678E-5</v>
      </c>
      <c r="J277" s="1339">
        <v>1.2224555603716032E-4</v>
      </c>
      <c r="K277" s="1339">
        <v>1.7893359195231073E-4</v>
      </c>
      <c r="L277" s="1339">
        <v>2.3563227550756538E-4</v>
      </c>
      <c r="M277" s="1339">
        <v>2.9232031142271573E-4</v>
      </c>
      <c r="N277" s="1339">
        <v>3.4901899497797039E-4</v>
      </c>
      <c r="O277" s="1339">
        <v>4.057176785332251E-4</v>
      </c>
      <c r="P277" s="1339">
        <v>4.6240571444837545E-4</v>
      </c>
      <c r="Q277" s="1339">
        <v>5.191043980036301E-4</v>
      </c>
      <c r="R277" s="1339">
        <v>5.7580308155888492E-4</v>
      </c>
    </row>
    <row r="278" spans="1:18" ht="12.75">
      <c r="A278" s="592" t="s">
        <v>2605</v>
      </c>
      <c r="B278" s="5" t="s">
        <v>2606</v>
      </c>
      <c r="C278" s="5" t="s">
        <v>101</v>
      </c>
      <c r="D278" s="5" t="s">
        <v>2416</v>
      </c>
      <c r="E278" s="5" t="s">
        <v>959</v>
      </c>
      <c r="F278" s="5" t="s">
        <v>331</v>
      </c>
      <c r="G278" s="5" t="s">
        <v>2645</v>
      </c>
      <c r="H278" s="1339">
        <v>2.4459896678866392E-2</v>
      </c>
      <c r="I278" s="1339">
        <v>0.18112267409806032</v>
      </c>
      <c r="J278" s="1339">
        <v>0.33778545151725425</v>
      </c>
      <c r="K278" s="1339">
        <v>0.49444822893644819</v>
      </c>
      <c r="L278" s="1339">
        <v>0.65111100635564212</v>
      </c>
      <c r="M278" s="1339">
        <v>0.807773783774836</v>
      </c>
      <c r="N278" s="1339">
        <v>0.96443657251029724</v>
      </c>
      <c r="O278" s="1339">
        <v>1.1210993499294912</v>
      </c>
      <c r="P278" s="1339">
        <v>1.277762127348685</v>
      </c>
      <c r="Q278" s="1339">
        <v>1.434424904767879</v>
      </c>
      <c r="R278" s="1339">
        <v>1.591087682187073</v>
      </c>
    </row>
    <row r="279" spans="1:18" ht="12.75">
      <c r="A279" s="592" t="s">
        <v>2605</v>
      </c>
      <c r="B279" s="5" t="s">
        <v>2606</v>
      </c>
      <c r="C279" s="5" t="s">
        <v>101</v>
      </c>
      <c r="D279" s="5" t="s">
        <v>2416</v>
      </c>
      <c r="E279" s="5" t="s">
        <v>1887</v>
      </c>
      <c r="F279" s="5" t="s">
        <v>331</v>
      </c>
      <c r="G279" s="5" t="s">
        <v>2646</v>
      </c>
      <c r="H279" s="1339">
        <v>6.989062648781472E-4</v>
      </c>
      <c r="I279" s="1339">
        <v>5.1753061447052696E-3</v>
      </c>
      <c r="J279" s="1339">
        <v>9.6517228385017643E-3</v>
      </c>
      <c r="K279" s="1339">
        <v>1.4128122718328888E-2</v>
      </c>
      <c r="L279" s="1339">
        <v>1.8604539412125382E-2</v>
      </c>
      <c r="M279" s="1339">
        <v>2.3080939291952506E-2</v>
      </c>
      <c r="N279" s="1339">
        <v>2.7557339171779625E-2</v>
      </c>
      <c r="O279" s="1339">
        <v>3.2033755865576122E-2</v>
      </c>
      <c r="P279" s="1339">
        <v>3.6510155745403249E-2</v>
      </c>
      <c r="Q279" s="1339">
        <v>4.0986572439199738E-2</v>
      </c>
      <c r="R279" s="1339">
        <v>4.5462972319026858E-2</v>
      </c>
    </row>
    <row r="280" spans="1:18" ht="12.75">
      <c r="A280" s="592" t="s">
        <v>2605</v>
      </c>
      <c r="B280" s="5" t="s">
        <v>2606</v>
      </c>
      <c r="C280" s="5" t="s">
        <v>101</v>
      </c>
      <c r="D280" s="5" t="s">
        <v>2369</v>
      </c>
      <c r="E280" s="5" t="s">
        <v>957</v>
      </c>
      <c r="F280" s="5" t="s">
        <v>331</v>
      </c>
      <c r="G280" s="5" t="s">
        <v>2647</v>
      </c>
      <c r="H280" s="1339">
        <v>8.2303663040129895E-4</v>
      </c>
      <c r="I280" s="1339">
        <v>6.0123179531874462E-3</v>
      </c>
      <c r="J280" s="1339">
        <v>1.1201625281933856E-2</v>
      </c>
      <c r="K280" s="1339">
        <v>1.6390906604720003E-2</v>
      </c>
      <c r="L280" s="1339">
        <v>2.1580187927506152E-2</v>
      </c>
      <c r="M280" s="1339">
        <v>2.6769469250292298E-2</v>
      </c>
      <c r="N280" s="1339">
        <v>3.1958750573078447E-2</v>
      </c>
      <c r="O280" s="1339">
        <v>3.7148031895864596E-2</v>
      </c>
      <c r="P280" s="1339">
        <v>4.2337313218650738E-2</v>
      </c>
      <c r="Q280" s="1339">
        <v>4.7526620547397154E-2</v>
      </c>
      <c r="R280" s="1339">
        <v>5.2715901870183296E-2</v>
      </c>
    </row>
    <row r="281" spans="1:18" ht="12.75">
      <c r="A281" s="592" t="s">
        <v>2605</v>
      </c>
      <c r="B281" s="5" t="s">
        <v>2606</v>
      </c>
      <c r="C281" s="5" t="s">
        <v>101</v>
      </c>
      <c r="D281" s="5" t="s">
        <v>2369</v>
      </c>
      <c r="E281" s="5" t="s">
        <v>2352</v>
      </c>
      <c r="F281" s="5" t="s">
        <v>331</v>
      </c>
      <c r="G281" s="5" t="s">
        <v>2648</v>
      </c>
      <c r="H281" s="1339">
        <v>1.3613725223169445E-4</v>
      </c>
      <c r="I281" s="1339">
        <v>9.944379243925197E-4</v>
      </c>
      <c r="J281" s="1339">
        <v>1.8527155536873612E-3</v>
      </c>
      <c r="K281" s="1339">
        <v>2.7110162258481862E-3</v>
      </c>
      <c r="L281" s="1339">
        <v>3.5693168980090117E-3</v>
      </c>
      <c r="M281" s="1339">
        <v>4.4276175701698367E-3</v>
      </c>
      <c r="N281" s="1339">
        <v>5.2859182423306613E-3</v>
      </c>
      <c r="O281" s="1339">
        <v>6.1442189144914868E-3</v>
      </c>
      <c r="P281" s="1339">
        <v>7.0025195866523123E-3</v>
      </c>
      <c r="Q281" s="1339">
        <v>7.8607972159471535E-3</v>
      </c>
      <c r="R281" s="1339">
        <v>8.7190978881079798E-3</v>
      </c>
    </row>
    <row r="282" spans="1:18" ht="12.75">
      <c r="A282" s="592" t="s">
        <v>2605</v>
      </c>
      <c r="B282" s="5" t="s">
        <v>2606</v>
      </c>
      <c r="C282" s="5" t="s">
        <v>101</v>
      </c>
      <c r="D282" s="5" t="s">
        <v>2369</v>
      </c>
      <c r="E282" s="5" t="s">
        <v>961</v>
      </c>
      <c r="F282" s="5" t="s">
        <v>331</v>
      </c>
      <c r="G282" s="5" t="s">
        <v>2649</v>
      </c>
      <c r="H282" s="1339">
        <v>8.987198120738091E-6</v>
      </c>
      <c r="I282" s="1339">
        <v>6.5647009969609384E-5</v>
      </c>
      <c r="J282" s="1339">
        <v>1.2230682181848068E-4</v>
      </c>
      <c r="K282" s="1339">
        <v>1.7896663366735201E-4</v>
      </c>
      <c r="L282" s="1339">
        <v>2.3562644551622329E-4</v>
      </c>
      <c r="M282" s="1339">
        <v>2.922969057041002E-4</v>
      </c>
      <c r="N282" s="1339">
        <v>3.4895671755297151E-4</v>
      </c>
      <c r="O282" s="1339">
        <v>4.0561652940184276E-4</v>
      </c>
      <c r="P282" s="1339">
        <v>4.6227634125071412E-4</v>
      </c>
      <c r="Q282" s="1339">
        <v>5.1893615309958532E-4</v>
      </c>
      <c r="R282" s="1339">
        <v>5.7559596494845668E-4</v>
      </c>
    </row>
    <row r="283" spans="1:18" ht="12.75">
      <c r="A283" s="592" t="s">
        <v>2605</v>
      </c>
      <c r="B283" s="5" t="s">
        <v>2606</v>
      </c>
      <c r="C283" s="5" t="s">
        <v>101</v>
      </c>
      <c r="D283" s="5" t="s">
        <v>2369</v>
      </c>
      <c r="E283" s="5" t="s">
        <v>959</v>
      </c>
      <c r="F283" s="5" t="s">
        <v>331</v>
      </c>
      <c r="G283" s="5" t="s">
        <v>2650</v>
      </c>
      <c r="H283" s="1339">
        <v>1.7227985568945801E-2</v>
      </c>
      <c r="I283" s="1339">
        <v>0.12585026427497858</v>
      </c>
      <c r="J283" s="1339">
        <v>0.23447255464581757</v>
      </c>
      <c r="K283" s="1339">
        <v>0.3430948450166566</v>
      </c>
      <c r="L283" s="1339">
        <v>0.45171713538749553</v>
      </c>
      <c r="M283" s="1339">
        <v>0.56033942575833451</v>
      </c>
      <c r="N283" s="1339">
        <v>0.66896170446436731</v>
      </c>
      <c r="O283" s="1339">
        <v>0.77758399483520624</v>
      </c>
      <c r="P283" s="1339">
        <v>0.88620628520604527</v>
      </c>
      <c r="Q283" s="1339">
        <v>0.99482857557688431</v>
      </c>
      <c r="R283" s="1339">
        <v>1.1034508659477233</v>
      </c>
    </row>
    <row r="284" spans="1:18" ht="12.75">
      <c r="A284" s="592" t="s">
        <v>2605</v>
      </c>
      <c r="B284" s="5" t="s">
        <v>2606</v>
      </c>
      <c r="C284" s="5" t="s">
        <v>101</v>
      </c>
      <c r="D284" s="5" t="s">
        <v>2369</v>
      </c>
      <c r="E284" s="5" t="s">
        <v>1887</v>
      </c>
      <c r="F284" s="5" t="s">
        <v>331</v>
      </c>
      <c r="G284" s="5" t="s">
        <v>2651</v>
      </c>
      <c r="H284" s="1339">
        <v>3.2016686595632947E-4</v>
      </c>
      <c r="I284" s="1339">
        <v>2.3388080806923104E-3</v>
      </c>
      <c r="J284" s="1339">
        <v>4.3574661560774018E-3</v>
      </c>
      <c r="K284" s="1339">
        <v>6.3761073708133833E-3</v>
      </c>
      <c r="L284" s="1339">
        <v>8.394748585549363E-3</v>
      </c>
      <c r="M284" s="1339">
        <v>1.0413389800285345E-2</v>
      </c>
      <c r="N284" s="1339">
        <v>1.2432047875670435E-2</v>
      </c>
      <c r="O284" s="1339">
        <v>1.4450689090406418E-2</v>
      </c>
      <c r="P284" s="1339">
        <v>1.6469330305142398E-2</v>
      </c>
      <c r="Q284" s="1339">
        <v>1.8487988380527488E-2</v>
      </c>
      <c r="R284" s="1339">
        <v>2.0506629595263469E-2</v>
      </c>
    </row>
    <row r="285" spans="1:18" ht="12.75">
      <c r="A285" s="592" t="s">
        <v>2605</v>
      </c>
      <c r="B285" s="5" t="s">
        <v>2606</v>
      </c>
      <c r="C285" s="5" t="s">
        <v>101</v>
      </c>
      <c r="D285" s="5" t="s">
        <v>2427</v>
      </c>
      <c r="E285" s="5" t="s">
        <v>957</v>
      </c>
      <c r="F285" s="5" t="s">
        <v>331</v>
      </c>
      <c r="G285" s="5" t="s">
        <v>2652</v>
      </c>
      <c r="H285" s="1339">
        <v>5.7361296934296401E-4</v>
      </c>
      <c r="I285" s="1339">
        <v>4.1902673907482256E-3</v>
      </c>
      <c r="J285" s="1339">
        <v>7.8069399369313352E-3</v>
      </c>
      <c r="K285" s="1339">
        <v>1.1423594358336597E-2</v>
      </c>
      <c r="L285" s="1339">
        <v>1.504024877974186E-2</v>
      </c>
      <c r="M285" s="1339">
        <v>1.8656903201147122E-2</v>
      </c>
      <c r="N285" s="1339">
        <v>2.2273557622552381E-2</v>
      </c>
      <c r="O285" s="1339">
        <v>2.5890212043957646E-2</v>
      </c>
      <c r="P285" s="1339">
        <v>2.9506866465362904E-2</v>
      </c>
      <c r="Q285" s="1339">
        <v>3.3123539011546022E-2</v>
      </c>
      <c r="R285" s="1339">
        <v>3.6740193432951276E-2</v>
      </c>
    </row>
    <row r="286" spans="1:18" ht="12.75">
      <c r="A286" s="592" t="s">
        <v>2605</v>
      </c>
      <c r="B286" s="5" t="s">
        <v>2606</v>
      </c>
      <c r="C286" s="5" t="s">
        <v>101</v>
      </c>
      <c r="D286" s="5" t="s">
        <v>2427</v>
      </c>
      <c r="E286" s="5" t="s">
        <v>2352</v>
      </c>
      <c r="F286" s="5" t="s">
        <v>331</v>
      </c>
      <c r="G286" s="5" t="s">
        <v>2653</v>
      </c>
      <c r="H286" s="1339">
        <v>9.5414676946627529E-5</v>
      </c>
      <c r="I286" s="1339">
        <v>6.969728839385E-4</v>
      </c>
      <c r="J286" s="1339">
        <v>1.2985149408496434E-3</v>
      </c>
      <c r="K286" s="1339">
        <v>1.9000731478415159E-3</v>
      </c>
      <c r="L286" s="1339">
        <v>2.5016313548333886E-3</v>
      </c>
      <c r="M286" s="1339">
        <v>3.1031895618252609E-3</v>
      </c>
      <c r="N286" s="1339">
        <v>3.7047477688171332E-3</v>
      </c>
      <c r="O286" s="1339">
        <v>4.3063059758090055E-3</v>
      </c>
      <c r="P286" s="1339">
        <v>4.9078641828008782E-3</v>
      </c>
      <c r="Q286" s="1339">
        <v>5.5094062397120216E-3</v>
      </c>
      <c r="R286" s="1339">
        <v>6.1109644467038943E-3</v>
      </c>
    </row>
    <row r="287" spans="1:18" ht="12.75">
      <c r="A287" s="592" t="s">
        <v>2605</v>
      </c>
      <c r="B287" s="5" t="s">
        <v>2606</v>
      </c>
      <c r="C287" s="5" t="s">
        <v>101</v>
      </c>
      <c r="D287" s="5" t="s">
        <v>2427</v>
      </c>
      <c r="E287" s="5" t="s">
        <v>961</v>
      </c>
      <c r="F287" s="5" t="s">
        <v>331</v>
      </c>
      <c r="G287" s="5" t="s">
        <v>2654</v>
      </c>
      <c r="H287" s="1339">
        <v>1.4880609150334876E-4</v>
      </c>
      <c r="I287" s="1339">
        <v>1.0869544480072808E-3</v>
      </c>
      <c r="J287" s="1339">
        <v>2.0251028045112128E-3</v>
      </c>
      <c r="K287" s="1339">
        <v>2.9632511610151453E-3</v>
      </c>
      <c r="L287" s="1339">
        <v>3.9013995175190769E-3</v>
      </c>
      <c r="M287" s="1339">
        <v>4.8397241845579654E-3</v>
      </c>
      <c r="N287" s="1339">
        <v>5.7778725410618974E-3</v>
      </c>
      <c r="O287" s="1339">
        <v>6.7160208975658294E-3</v>
      </c>
      <c r="P287" s="1339">
        <v>7.6541692540697624E-3</v>
      </c>
      <c r="Q287" s="1339">
        <v>8.5923176105736944E-3</v>
      </c>
      <c r="R287" s="1339">
        <v>9.5304659670776264E-3</v>
      </c>
    </row>
    <row r="288" spans="1:18" ht="12.75">
      <c r="A288" s="592" t="s">
        <v>2605</v>
      </c>
      <c r="B288" s="5" t="s">
        <v>2606</v>
      </c>
      <c r="C288" s="5" t="s">
        <v>101</v>
      </c>
      <c r="D288" s="5" t="s">
        <v>2427</v>
      </c>
      <c r="E288" s="5" t="s">
        <v>959</v>
      </c>
      <c r="F288" s="5" t="s">
        <v>331</v>
      </c>
      <c r="G288" s="5" t="s">
        <v>2655</v>
      </c>
      <c r="H288" s="1339">
        <v>2.1932917005791611E-3</v>
      </c>
      <c r="I288" s="1339">
        <v>1.6021956114591361E-2</v>
      </c>
      <c r="J288" s="1339">
        <v>2.9850628286289298E-2</v>
      </c>
      <c r="K288" s="1339">
        <v>4.3679292700301499E-2</v>
      </c>
      <c r="L288" s="1339">
        <v>5.750796487199944E-2</v>
      </c>
      <c r="M288" s="1339">
        <v>7.133662928601163E-2</v>
      </c>
      <c r="N288" s="1339">
        <v>8.5165301457709577E-2</v>
      </c>
      <c r="O288" s="1339">
        <v>9.8993965871721767E-2</v>
      </c>
      <c r="P288" s="1339">
        <v>0.11282263804341972</v>
      </c>
      <c r="Q288" s="1339">
        <v>0.12665130245743192</v>
      </c>
      <c r="R288" s="1339">
        <v>0.14047997462912984</v>
      </c>
    </row>
    <row r="289" spans="1:18" ht="12.75">
      <c r="A289" s="592" t="s">
        <v>2605</v>
      </c>
      <c r="B289" s="5" t="s">
        <v>2606</v>
      </c>
      <c r="C289" s="5" t="s">
        <v>101</v>
      </c>
      <c r="D289" s="5" t="s">
        <v>2427</v>
      </c>
      <c r="E289" s="5" t="s">
        <v>1887</v>
      </c>
      <c r="F289" s="5" t="s">
        <v>331</v>
      </c>
      <c r="G289" s="5" t="s">
        <v>2656</v>
      </c>
      <c r="H289" s="1339">
        <v>2.0519029604154011E-4</v>
      </c>
      <c r="I289" s="1339">
        <v>1.4989353273495648E-3</v>
      </c>
      <c r="J289" s="1339">
        <v>2.7926803586575894E-3</v>
      </c>
      <c r="K289" s="1339">
        <v>4.0864114966555698E-3</v>
      </c>
      <c r="L289" s="1339">
        <v>5.3801565279635944E-3</v>
      </c>
      <c r="M289" s="1339">
        <v>6.6739015592716198E-3</v>
      </c>
      <c r="N289" s="1339">
        <v>7.9676326972696002E-3</v>
      </c>
      <c r="O289" s="1339">
        <v>9.261377728577623E-3</v>
      </c>
      <c r="P289" s="1339">
        <v>1.0555122759885648E-2</v>
      </c>
      <c r="Q289" s="1339">
        <v>1.184885389788363E-2</v>
      </c>
      <c r="R289" s="1339">
        <v>1.3142598929191654E-2</v>
      </c>
    </row>
    <row r="290" spans="1:18" ht="12.75">
      <c r="A290" s="592" t="s">
        <v>2657</v>
      </c>
      <c r="B290" s="5" t="s">
        <v>2658</v>
      </c>
      <c r="C290" s="5" t="s">
        <v>101</v>
      </c>
      <c r="D290" s="5" t="s">
        <v>2350</v>
      </c>
      <c r="E290" s="5" t="s">
        <v>957</v>
      </c>
      <c r="F290" s="5" t="s">
        <v>331</v>
      </c>
      <c r="G290" s="5" t="s">
        <v>2659</v>
      </c>
      <c r="H290" s="1339">
        <v>0.11670339852424839</v>
      </c>
      <c r="I290" s="1339">
        <v>0.43635919517250493</v>
      </c>
      <c r="J290" s="1339">
        <v>0.75601499182076159</v>
      </c>
      <c r="K290" s="1339">
        <v>1.0756707884690182</v>
      </c>
      <c r="L290" s="1339">
        <v>1.3953265851172747</v>
      </c>
      <c r="M290" s="1339">
        <v>1.7149823817655312</v>
      </c>
      <c r="N290" s="1339">
        <v>2.0346381784137879</v>
      </c>
      <c r="O290" s="1339">
        <v>2.3542939750620442</v>
      </c>
      <c r="P290" s="1339">
        <v>2.6739497717103013</v>
      </c>
      <c r="Q290" s="1339">
        <v>2.9936055683585576</v>
      </c>
      <c r="R290" s="1339">
        <v>3.3132613650068139</v>
      </c>
    </row>
    <row r="291" spans="1:18" ht="12.75">
      <c r="A291" s="592" t="s">
        <v>2657</v>
      </c>
      <c r="B291" s="5" t="s">
        <v>2658</v>
      </c>
      <c r="C291" s="5" t="s">
        <v>101</v>
      </c>
      <c r="D291" s="5" t="s">
        <v>2350</v>
      </c>
      <c r="E291" s="5" t="s">
        <v>2352</v>
      </c>
      <c r="F291" s="5" t="s">
        <v>331</v>
      </c>
      <c r="G291" s="5" t="s">
        <v>2660</v>
      </c>
      <c r="H291" s="1339">
        <v>4.1591420691257798E-2</v>
      </c>
      <c r="I291" s="1339">
        <v>0.15551216437960433</v>
      </c>
      <c r="J291" s="1339">
        <v>0.2694328892468642</v>
      </c>
      <c r="K291" s="1339">
        <v>0.38335363293521069</v>
      </c>
      <c r="L291" s="1339">
        <v>0.49727437662355722</v>
      </c>
      <c r="M291" s="1339">
        <v>0.61119512031190382</v>
      </c>
      <c r="N291" s="1339">
        <v>0.7251158640002503</v>
      </c>
      <c r="O291" s="1339">
        <v>0.8390365888675102</v>
      </c>
      <c r="P291" s="1339">
        <v>0.95295733255585668</v>
      </c>
      <c r="Q291" s="1339">
        <v>1.0668780762442032</v>
      </c>
      <c r="R291" s="1339">
        <v>1.1807988199325499</v>
      </c>
    </row>
    <row r="292" spans="1:18" ht="12.75">
      <c r="A292" s="592" t="s">
        <v>2657</v>
      </c>
      <c r="B292" s="5" t="s">
        <v>2658</v>
      </c>
      <c r="C292" s="5" t="s">
        <v>101</v>
      </c>
      <c r="D292" s="5" t="s">
        <v>2350</v>
      </c>
      <c r="E292" s="5" t="s">
        <v>961</v>
      </c>
      <c r="F292" s="5" t="s">
        <v>331</v>
      </c>
      <c r="G292" s="5" t="s">
        <v>2661</v>
      </c>
      <c r="H292" s="1339">
        <v>2.1503646204348817E-5</v>
      </c>
      <c r="I292" s="1339">
        <v>8.0387680653173717E-5</v>
      </c>
      <c r="J292" s="1339">
        <v>1.3927171510199859E-4</v>
      </c>
      <c r="K292" s="1339">
        <v>1.9815574955082347E-4</v>
      </c>
      <c r="L292" s="1339">
        <v>2.5703978399964838E-4</v>
      </c>
      <c r="M292" s="1339">
        <v>3.1592381844847329E-4</v>
      </c>
      <c r="N292" s="1339">
        <v>3.7480785289729815E-4</v>
      </c>
      <c r="O292" s="1339">
        <v>4.3369188734612295E-4</v>
      </c>
      <c r="P292" s="1339">
        <v>4.9257592179494786E-4</v>
      </c>
      <c r="Q292" s="1339">
        <v>5.5145995624377277E-4</v>
      </c>
      <c r="R292" s="1339">
        <v>6.1034399069259757E-4</v>
      </c>
    </row>
    <row r="293" spans="1:18" ht="12.75">
      <c r="A293" s="592" t="s">
        <v>2657</v>
      </c>
      <c r="B293" s="5" t="s">
        <v>2658</v>
      </c>
      <c r="C293" s="5" t="s">
        <v>101</v>
      </c>
      <c r="D293" s="5" t="s">
        <v>2350</v>
      </c>
      <c r="E293" s="5" t="s">
        <v>959</v>
      </c>
      <c r="F293" s="5" t="s">
        <v>331</v>
      </c>
      <c r="G293" s="5" t="s">
        <v>2662</v>
      </c>
      <c r="H293" s="1339">
        <v>8.4281232604795975E-2</v>
      </c>
      <c r="I293" s="1339">
        <v>0.31513126275525433</v>
      </c>
      <c r="J293" s="1339">
        <v>0.54598130479326279</v>
      </c>
      <c r="K293" s="1339">
        <v>0.77683133494372092</v>
      </c>
      <c r="L293" s="1339">
        <v>1.0076813769817294</v>
      </c>
      <c r="M293" s="1339">
        <v>1.2385314071321878</v>
      </c>
      <c r="N293" s="1339">
        <v>1.4693814491701964</v>
      </c>
      <c r="O293" s="1339">
        <v>1.7002314912082046</v>
      </c>
      <c r="P293" s="1339">
        <v>1.9310815213586632</v>
      </c>
      <c r="Q293" s="1339">
        <v>2.1619315633966716</v>
      </c>
      <c r="R293" s="1339">
        <v>2.3927815935471299</v>
      </c>
    </row>
    <row r="294" spans="1:18" ht="12.75">
      <c r="A294" s="592" t="s">
        <v>2657</v>
      </c>
      <c r="B294" s="5" t="s">
        <v>2658</v>
      </c>
      <c r="C294" s="5" t="s">
        <v>101</v>
      </c>
      <c r="D294" s="5" t="s">
        <v>2350</v>
      </c>
      <c r="E294" s="5" t="s">
        <v>1887</v>
      </c>
      <c r="F294" s="5" t="s">
        <v>331</v>
      </c>
      <c r="G294" s="5" t="s">
        <v>2663</v>
      </c>
      <c r="H294" s="1339">
        <v>2.891191776198368E-2</v>
      </c>
      <c r="I294" s="1339">
        <v>0.10810295755733365</v>
      </c>
      <c r="J294" s="1339">
        <v>0.18729397990825941</v>
      </c>
      <c r="K294" s="1339">
        <v>0.26648501970360938</v>
      </c>
      <c r="L294" s="1339">
        <v>0.34567604205453512</v>
      </c>
      <c r="M294" s="1339">
        <v>0.42486708184988509</v>
      </c>
      <c r="N294" s="1339">
        <v>0.50405812164523511</v>
      </c>
      <c r="O294" s="1339">
        <v>0.58324914399616079</v>
      </c>
      <c r="P294" s="1339">
        <v>0.66244018379151093</v>
      </c>
      <c r="Q294" s="1339">
        <v>0.74163120614243649</v>
      </c>
      <c r="R294" s="1339">
        <v>0.82082224593778652</v>
      </c>
    </row>
    <row r="295" spans="1:18" ht="12.75">
      <c r="A295" s="592" t="s">
        <v>2657</v>
      </c>
      <c r="B295" s="5" t="s">
        <v>2658</v>
      </c>
      <c r="C295" s="5" t="s">
        <v>101</v>
      </c>
      <c r="D295" s="5" t="s">
        <v>2357</v>
      </c>
      <c r="E295" s="5" t="s">
        <v>957</v>
      </c>
      <c r="F295" s="5" t="s">
        <v>331</v>
      </c>
      <c r="G295" s="5" t="s">
        <v>2664</v>
      </c>
      <c r="H295" s="1339">
        <v>5.9541253062650748E-2</v>
      </c>
      <c r="I295" s="1339">
        <v>0.21585987894954928</v>
      </c>
      <c r="J295" s="1339">
        <v>0.37217850483644777</v>
      </c>
      <c r="K295" s="1339">
        <v>0.52849713072334636</v>
      </c>
      <c r="L295" s="1339">
        <v>0.68481575661024496</v>
      </c>
      <c r="M295" s="1339">
        <v>0.84113438249714345</v>
      </c>
      <c r="N295" s="1339">
        <v>0.99745300838404194</v>
      </c>
      <c r="O295" s="1339">
        <v>1.1537716342709403</v>
      </c>
      <c r="P295" s="1339">
        <v>1.3100902601578388</v>
      </c>
      <c r="Q295" s="1339">
        <v>1.4664088860447375</v>
      </c>
      <c r="R295" s="1339">
        <v>1.622727511931636</v>
      </c>
    </row>
    <row r="296" spans="1:18" ht="12.75">
      <c r="A296" s="592" t="s">
        <v>2657</v>
      </c>
      <c r="B296" s="5" t="s">
        <v>2658</v>
      </c>
      <c r="C296" s="5" t="s">
        <v>101</v>
      </c>
      <c r="D296" s="5" t="s">
        <v>2357</v>
      </c>
      <c r="E296" s="5" t="s">
        <v>2352</v>
      </c>
      <c r="F296" s="5" t="s">
        <v>331</v>
      </c>
      <c r="G296" s="5" t="s">
        <v>2665</v>
      </c>
      <c r="H296" s="1339">
        <v>2.2311710657682064E-2</v>
      </c>
      <c r="I296" s="1339">
        <v>8.0888516325318252E-2</v>
      </c>
      <c r="J296" s="1339">
        <v>0.13946532199295444</v>
      </c>
      <c r="K296" s="1339">
        <v>0.19804212766059059</v>
      </c>
      <c r="L296" s="1339">
        <v>0.25661893332822683</v>
      </c>
      <c r="M296" s="1339">
        <v>0.31519573899586295</v>
      </c>
      <c r="N296" s="1339">
        <v>0.37377254466349918</v>
      </c>
      <c r="O296" s="1339">
        <v>0.43234935033113531</v>
      </c>
      <c r="P296" s="1339">
        <v>0.49092615599877154</v>
      </c>
      <c r="Q296" s="1339">
        <v>0.54950298051171298</v>
      </c>
      <c r="R296" s="1339">
        <v>0.6080797861793491</v>
      </c>
    </row>
    <row r="297" spans="1:18" ht="12.75">
      <c r="A297" s="592" t="s">
        <v>2657</v>
      </c>
      <c r="B297" s="5" t="s">
        <v>2658</v>
      </c>
      <c r="C297" s="5" t="s">
        <v>101</v>
      </c>
      <c r="D297" s="5" t="s">
        <v>2357</v>
      </c>
      <c r="E297" s="5" t="s">
        <v>961</v>
      </c>
      <c r="F297" s="5" t="s">
        <v>331</v>
      </c>
      <c r="G297" s="5" t="s">
        <v>2666</v>
      </c>
      <c r="H297" s="1339">
        <v>2.3543936441402518E-5</v>
      </c>
      <c r="I297" s="1339">
        <v>8.5370696364760347E-5</v>
      </c>
      <c r="J297" s="1339">
        <v>1.4718549290578008E-4</v>
      </c>
      <c r="K297" s="1339">
        <v>2.0901225282913793E-4</v>
      </c>
      <c r="L297" s="1339">
        <v>2.7082704937015766E-4</v>
      </c>
      <c r="M297" s="1339">
        <v>3.3265380929351548E-4</v>
      </c>
      <c r="N297" s="1339">
        <v>3.9448056921687335E-4</v>
      </c>
      <c r="O297" s="1339">
        <v>4.5629536575789306E-4</v>
      </c>
      <c r="P297" s="1339">
        <v>5.1812212568125087E-4</v>
      </c>
      <c r="Q297" s="1339">
        <v>5.7993692222227063E-4</v>
      </c>
      <c r="R297" s="1339">
        <v>6.4176368214562845E-4</v>
      </c>
    </row>
    <row r="298" spans="1:18" ht="12.75">
      <c r="A298" s="592" t="s">
        <v>2657</v>
      </c>
      <c r="B298" s="5" t="s">
        <v>2658</v>
      </c>
      <c r="C298" s="5" t="s">
        <v>101</v>
      </c>
      <c r="D298" s="5" t="s">
        <v>2357</v>
      </c>
      <c r="E298" s="5" t="s">
        <v>959</v>
      </c>
      <c r="F298" s="5" t="s">
        <v>331</v>
      </c>
      <c r="G298" s="5" t="s">
        <v>2667</v>
      </c>
      <c r="H298" s="1339">
        <v>0.10054054980385137</v>
      </c>
      <c r="I298" s="1339">
        <v>0.36449806007243607</v>
      </c>
      <c r="J298" s="1339">
        <v>0.62845555852287749</v>
      </c>
      <c r="K298" s="1339">
        <v>0.89241306879146221</v>
      </c>
      <c r="L298" s="1339">
        <v>1.1563705790600467</v>
      </c>
      <c r="M298" s="1339">
        <v>1.4203280893286314</v>
      </c>
      <c r="N298" s="1339">
        <v>1.6842855995972164</v>
      </c>
      <c r="O298" s="1339">
        <v>1.9482431098658008</v>
      </c>
      <c r="P298" s="1339">
        <v>2.2122006201343858</v>
      </c>
      <c r="Q298" s="1339">
        <v>2.4761581185848267</v>
      </c>
      <c r="R298" s="1339">
        <v>2.7401156288534114</v>
      </c>
    </row>
    <row r="299" spans="1:18" ht="12.75">
      <c r="A299" s="592" t="s">
        <v>2657</v>
      </c>
      <c r="B299" s="5" t="s">
        <v>2658</v>
      </c>
      <c r="C299" s="5" t="s">
        <v>101</v>
      </c>
      <c r="D299" s="5" t="s">
        <v>2357</v>
      </c>
      <c r="E299" s="5" t="s">
        <v>1887</v>
      </c>
      <c r="F299" s="5" t="s">
        <v>331</v>
      </c>
      <c r="G299" s="5" t="s">
        <v>2668</v>
      </c>
      <c r="H299" s="1339">
        <v>1.303225647403322E-2</v>
      </c>
      <c r="I299" s="1339">
        <v>4.7246905812937161E-2</v>
      </c>
      <c r="J299" s="1339">
        <v>8.1461572596519691E-2</v>
      </c>
      <c r="K299" s="1339">
        <v>0.11567622193542365</v>
      </c>
      <c r="L299" s="1339">
        <v>0.14989088871900616</v>
      </c>
      <c r="M299" s="1339">
        <v>0.18410553805791013</v>
      </c>
      <c r="N299" s="1339">
        <v>0.21832020484149267</v>
      </c>
      <c r="O299" s="1339">
        <v>0.25253485418039656</v>
      </c>
      <c r="P299" s="1339">
        <v>0.28674950351930051</v>
      </c>
      <c r="Q299" s="1339">
        <v>0.32096417030288305</v>
      </c>
      <c r="R299" s="1339">
        <v>0.35517881964178699</v>
      </c>
    </row>
    <row r="300" spans="1:18" ht="12.75">
      <c r="A300" s="592" t="s">
        <v>2657</v>
      </c>
      <c r="B300" s="5" t="s">
        <v>2658</v>
      </c>
      <c r="C300" s="5" t="s">
        <v>101</v>
      </c>
      <c r="D300" s="5" t="s">
        <v>2363</v>
      </c>
      <c r="E300" s="5" t="s">
        <v>957</v>
      </c>
      <c r="F300" s="5" t="s">
        <v>331</v>
      </c>
      <c r="G300" s="5" t="s">
        <v>2669</v>
      </c>
      <c r="H300" s="1339">
        <v>3.4275708976610295E-2</v>
      </c>
      <c r="I300" s="1339">
        <v>0.12031852288431094</v>
      </c>
      <c r="J300" s="1339">
        <v>0.20636135798563723</v>
      </c>
      <c r="K300" s="1339">
        <v>0.29240419308696358</v>
      </c>
      <c r="L300" s="1339">
        <v>0.37844700699466416</v>
      </c>
      <c r="M300" s="1339">
        <v>0.46448984209599048</v>
      </c>
      <c r="N300" s="1339">
        <v>0.55053267719731669</v>
      </c>
      <c r="O300" s="1339">
        <v>0.63657551229864306</v>
      </c>
      <c r="P300" s="1339">
        <v>0.72261832620634348</v>
      </c>
      <c r="Q300" s="1339">
        <v>0.80866116130766996</v>
      </c>
      <c r="R300" s="1339">
        <v>0.89470399640899612</v>
      </c>
    </row>
    <row r="301" spans="1:18" ht="12.75">
      <c r="A301" s="592" t="s">
        <v>2657</v>
      </c>
      <c r="B301" s="5" t="s">
        <v>2658</v>
      </c>
      <c r="C301" s="5" t="s">
        <v>101</v>
      </c>
      <c r="D301" s="5" t="s">
        <v>2363</v>
      </c>
      <c r="E301" s="5" t="s">
        <v>2352</v>
      </c>
      <c r="F301" s="5" t="s">
        <v>331</v>
      </c>
      <c r="G301" s="5" t="s">
        <v>2670</v>
      </c>
      <c r="H301" s="1339">
        <v>1.4702870145648882E-2</v>
      </c>
      <c r="I301" s="1339">
        <v>5.1611711480806517E-2</v>
      </c>
      <c r="J301" s="1339">
        <v>8.852055281596416E-2</v>
      </c>
      <c r="K301" s="1339">
        <v>0.12542939415112181</v>
      </c>
      <c r="L301" s="1339">
        <v>0.16233823548627943</v>
      </c>
      <c r="M301" s="1339">
        <v>0.19924707682143705</v>
      </c>
      <c r="N301" s="1339">
        <v>0.23615589924208813</v>
      </c>
      <c r="O301" s="1339">
        <v>0.27306474057724572</v>
      </c>
      <c r="P301" s="1339">
        <v>0.30997358191240343</v>
      </c>
      <c r="Q301" s="1339">
        <v>0.34688242324756102</v>
      </c>
      <c r="R301" s="1339">
        <v>0.38379126458271873</v>
      </c>
    </row>
    <row r="302" spans="1:18" ht="12.75">
      <c r="A302" s="592" t="s">
        <v>2657</v>
      </c>
      <c r="B302" s="5" t="s">
        <v>2658</v>
      </c>
      <c r="C302" s="5" t="s">
        <v>101</v>
      </c>
      <c r="D302" s="5" t="s">
        <v>2363</v>
      </c>
      <c r="E302" s="5" t="s">
        <v>961</v>
      </c>
      <c r="F302" s="5" t="s">
        <v>331</v>
      </c>
      <c r="G302" s="5" t="s">
        <v>2671</v>
      </c>
      <c r="H302" s="1339">
        <v>2.2554025176660457E-5</v>
      </c>
      <c r="I302" s="1339">
        <v>7.9183179299877196E-5</v>
      </c>
      <c r="J302" s="1339">
        <v>1.3580012886401564E-4</v>
      </c>
      <c r="K302" s="1339">
        <v>1.9242928298723234E-4</v>
      </c>
      <c r="L302" s="1339">
        <v>2.490584371104491E-4</v>
      </c>
      <c r="M302" s="1339">
        <v>3.0567538667458752E-4</v>
      </c>
      <c r="N302" s="1339">
        <v>3.6230454079780425E-4</v>
      </c>
      <c r="O302" s="1339">
        <v>4.1892149036194272E-4</v>
      </c>
      <c r="P302" s="1339">
        <v>4.7555064448515951E-4</v>
      </c>
      <c r="Q302" s="1339">
        <v>5.3216759404929798E-4</v>
      </c>
      <c r="R302" s="1339">
        <v>5.8879674817251466E-4</v>
      </c>
    </row>
    <row r="303" spans="1:18" ht="12.75">
      <c r="A303" s="592" t="s">
        <v>2657</v>
      </c>
      <c r="B303" s="5" t="s">
        <v>2658</v>
      </c>
      <c r="C303" s="5" t="s">
        <v>101</v>
      </c>
      <c r="D303" s="5" t="s">
        <v>2363</v>
      </c>
      <c r="E303" s="5" t="s">
        <v>959</v>
      </c>
      <c r="F303" s="5" t="s">
        <v>331</v>
      </c>
      <c r="G303" s="5" t="s">
        <v>2672</v>
      </c>
      <c r="H303" s="1339">
        <v>0.127799744319672</v>
      </c>
      <c r="I303" s="1339">
        <v>0.44861748139548191</v>
      </c>
      <c r="J303" s="1339">
        <v>0.76943520679928701</v>
      </c>
      <c r="K303" s="1339">
        <v>1.090252943875097</v>
      </c>
      <c r="L303" s="1339">
        <v>1.4110706692789023</v>
      </c>
      <c r="M303" s="1339">
        <v>1.7318883946827073</v>
      </c>
      <c r="N303" s="1339">
        <v>2.0527061317585176</v>
      </c>
      <c r="O303" s="1339">
        <v>2.3735238571623225</v>
      </c>
      <c r="P303" s="1339">
        <v>2.6943415942381326</v>
      </c>
      <c r="Q303" s="1339">
        <v>3.0151593196419371</v>
      </c>
      <c r="R303" s="1339">
        <v>3.3359770567177476</v>
      </c>
    </row>
    <row r="304" spans="1:18" ht="12.75">
      <c r="A304" s="592" t="s">
        <v>2657</v>
      </c>
      <c r="B304" s="5" t="s">
        <v>2658</v>
      </c>
      <c r="C304" s="5" t="s">
        <v>101</v>
      </c>
      <c r="D304" s="5" t="s">
        <v>2363</v>
      </c>
      <c r="E304" s="5" t="s">
        <v>1887</v>
      </c>
      <c r="F304" s="5" t="s">
        <v>331</v>
      </c>
      <c r="G304" s="5" t="s">
        <v>2673</v>
      </c>
      <c r="H304" s="1339">
        <v>6.9595801312792921E-3</v>
      </c>
      <c r="I304" s="1339">
        <v>2.4430338312983954E-2</v>
      </c>
      <c r="J304" s="1339">
        <v>4.1901079027441349E-2</v>
      </c>
      <c r="K304" s="1339">
        <v>5.937183720914601E-2</v>
      </c>
      <c r="L304" s="1339">
        <v>7.6842577923603397E-2</v>
      </c>
      <c r="M304" s="1339">
        <v>9.4313318638060806E-2</v>
      </c>
      <c r="N304" s="1339">
        <v>0.11178407681976547</v>
      </c>
      <c r="O304" s="1339">
        <v>0.12925481753422288</v>
      </c>
      <c r="P304" s="1339">
        <v>0.14672557571592751</v>
      </c>
      <c r="Q304" s="1339">
        <v>0.16419631643038493</v>
      </c>
      <c r="R304" s="1339">
        <v>0.18166707461208961</v>
      </c>
    </row>
    <row r="305" spans="1:18" ht="12.75">
      <c r="A305" s="592" t="s">
        <v>2657</v>
      </c>
      <c r="B305" s="5" t="s">
        <v>2658</v>
      </c>
      <c r="C305" s="5" t="s">
        <v>101</v>
      </c>
      <c r="D305" s="5" t="s">
        <v>2392</v>
      </c>
      <c r="E305" s="5" t="s">
        <v>957</v>
      </c>
      <c r="F305" s="5" t="s">
        <v>331</v>
      </c>
      <c r="G305" s="5" t="s">
        <v>2674</v>
      </c>
      <c r="H305" s="1339">
        <v>2.6390955989077095E-2</v>
      </c>
      <c r="I305" s="1339">
        <v>9.1112773785628556E-2</v>
      </c>
      <c r="J305" s="1339">
        <v>0.15583461304366827</v>
      </c>
      <c r="K305" s="1339">
        <v>0.22055645230170795</v>
      </c>
      <c r="L305" s="1339">
        <v>0.2852782915597476</v>
      </c>
      <c r="M305" s="1339">
        <v>0.35000013081778741</v>
      </c>
      <c r="N305" s="1339">
        <v>0.41472197007582712</v>
      </c>
      <c r="O305" s="1339">
        <v>0.47944380933386677</v>
      </c>
      <c r="P305" s="1339">
        <v>0.54416564859190641</v>
      </c>
      <c r="Q305" s="1339">
        <v>0.60888748784994617</v>
      </c>
      <c r="R305" s="1339">
        <v>0.67360932710798582</v>
      </c>
    </row>
    <row r="306" spans="1:18" ht="12.75">
      <c r="A306" s="592" t="s">
        <v>2657</v>
      </c>
      <c r="B306" s="5" t="s">
        <v>2658</v>
      </c>
      <c r="C306" s="5" t="s">
        <v>101</v>
      </c>
      <c r="D306" s="5" t="s">
        <v>2392</v>
      </c>
      <c r="E306" s="5" t="s">
        <v>2352</v>
      </c>
      <c r="F306" s="5" t="s">
        <v>331</v>
      </c>
      <c r="G306" s="5" t="s">
        <v>2675</v>
      </c>
      <c r="H306" s="1339">
        <v>7.6455516393776702E-3</v>
      </c>
      <c r="I306" s="1339">
        <v>2.6395731906537996E-2</v>
      </c>
      <c r="J306" s="1339">
        <v>4.5145892940041628E-2</v>
      </c>
      <c r="K306" s="1339">
        <v>6.3896053973545267E-2</v>
      </c>
      <c r="L306" s="1339">
        <v>8.2646215007048898E-2</v>
      </c>
      <c r="M306" s="1339">
        <v>0.10139637604055252</v>
      </c>
      <c r="N306" s="1339">
        <v>0.12014655630771286</v>
      </c>
      <c r="O306" s="1339">
        <v>0.13889671734121647</v>
      </c>
      <c r="P306" s="1339">
        <v>0.15764687837472013</v>
      </c>
      <c r="Q306" s="1339">
        <v>0.17639703940822374</v>
      </c>
      <c r="R306" s="1339">
        <v>0.19514720044172737</v>
      </c>
    </row>
    <row r="307" spans="1:18" ht="12.75">
      <c r="A307" s="592" t="s">
        <v>2657</v>
      </c>
      <c r="B307" s="5" t="s">
        <v>2658</v>
      </c>
      <c r="C307" s="5" t="s">
        <v>101</v>
      </c>
      <c r="D307" s="5" t="s">
        <v>2392</v>
      </c>
      <c r="E307" s="5" t="s">
        <v>961</v>
      </c>
      <c r="F307" s="5" t="s">
        <v>331</v>
      </c>
      <c r="G307" s="5" t="s">
        <v>2676</v>
      </c>
      <c r="H307" s="1339">
        <v>2.6486022329238343E-5</v>
      </c>
      <c r="I307" s="1339">
        <v>9.1463301246748197E-5</v>
      </c>
      <c r="J307" s="1339">
        <v>1.5642856291274752E-4</v>
      </c>
      <c r="K307" s="1339">
        <v>2.2139382457874679E-4</v>
      </c>
      <c r="L307" s="1339">
        <v>2.8635908624474607E-4</v>
      </c>
      <c r="M307" s="1339">
        <v>3.5132434791074538E-4</v>
      </c>
      <c r="N307" s="1339">
        <v>4.1628960957674479E-4</v>
      </c>
      <c r="O307" s="1339">
        <v>4.8126688849425457E-4</v>
      </c>
      <c r="P307" s="1339">
        <v>5.4623215016025403E-4</v>
      </c>
      <c r="Q307" s="1339">
        <v>6.1119741182625328E-4</v>
      </c>
      <c r="R307" s="1339">
        <v>6.7616267349225254E-4</v>
      </c>
    </row>
    <row r="308" spans="1:18" ht="12.75">
      <c r="A308" s="592" t="s">
        <v>2657</v>
      </c>
      <c r="B308" s="5" t="s">
        <v>2658</v>
      </c>
      <c r="C308" s="5" t="s">
        <v>101</v>
      </c>
      <c r="D308" s="5" t="s">
        <v>2392</v>
      </c>
      <c r="E308" s="5" t="s">
        <v>959</v>
      </c>
      <c r="F308" s="5" t="s">
        <v>331</v>
      </c>
      <c r="G308" s="5" t="s">
        <v>2677</v>
      </c>
      <c r="H308" s="1339">
        <v>0.10174686029514804</v>
      </c>
      <c r="I308" s="1339">
        <v>0.35127349796461754</v>
      </c>
      <c r="J308" s="1339">
        <v>0.60080012374889191</v>
      </c>
      <c r="K308" s="1339">
        <v>0.8503267614183615</v>
      </c>
      <c r="L308" s="1339">
        <v>1.0998533872026359</v>
      </c>
      <c r="M308" s="1339">
        <v>1.3493800248721055</v>
      </c>
      <c r="N308" s="1339">
        <v>1.59890665065638</v>
      </c>
      <c r="O308" s="1339">
        <v>1.8484332883258492</v>
      </c>
      <c r="P308" s="1339">
        <v>2.097959925995319</v>
      </c>
      <c r="Q308" s="1339">
        <v>2.3474865517795935</v>
      </c>
      <c r="R308" s="1339">
        <v>2.5970131894490627</v>
      </c>
    </row>
    <row r="309" spans="1:18" ht="12.75">
      <c r="A309" s="592" t="s">
        <v>2657</v>
      </c>
      <c r="B309" s="5" t="s">
        <v>2658</v>
      </c>
      <c r="C309" s="5" t="s">
        <v>101</v>
      </c>
      <c r="D309" s="5" t="s">
        <v>2392</v>
      </c>
      <c r="E309" s="5" t="s">
        <v>1887</v>
      </c>
      <c r="F309" s="5" t="s">
        <v>331</v>
      </c>
      <c r="G309" s="5" t="s">
        <v>2678</v>
      </c>
      <c r="H309" s="1339">
        <v>8.173882466821325E-3</v>
      </c>
      <c r="I309" s="1339">
        <v>2.8219750077863818E-2</v>
      </c>
      <c r="J309" s="1339">
        <v>4.8265617688906311E-2</v>
      </c>
      <c r="K309" s="1339">
        <v>6.8311467901861322E-2</v>
      </c>
      <c r="L309" s="1339">
        <v>8.835733551290384E-2</v>
      </c>
      <c r="M309" s="1339">
        <v>0.10840318572585884</v>
      </c>
      <c r="N309" s="1339">
        <v>0.12844905333690132</v>
      </c>
      <c r="O309" s="1339">
        <v>0.14849490354985634</v>
      </c>
      <c r="P309" s="1339">
        <v>0.16854077116089886</v>
      </c>
      <c r="Q309" s="1339">
        <v>0.18858663877194132</v>
      </c>
      <c r="R309" s="1339">
        <v>0.20863248898489636</v>
      </c>
    </row>
    <row r="310" spans="1:18" ht="12.75">
      <c r="A310" s="592" t="s">
        <v>2657</v>
      </c>
      <c r="B310" s="5" t="s">
        <v>2658</v>
      </c>
      <c r="C310" s="5" t="s">
        <v>101</v>
      </c>
      <c r="D310" s="5" t="s">
        <v>2398</v>
      </c>
      <c r="E310" s="5" t="s">
        <v>957</v>
      </c>
      <c r="F310" s="5" t="s">
        <v>331</v>
      </c>
      <c r="G310" s="5" t="s">
        <v>2679</v>
      </c>
      <c r="H310" s="1339">
        <v>1.2810032078314559E-2</v>
      </c>
      <c r="I310" s="1339">
        <v>4.3482244889240025E-2</v>
      </c>
      <c r="J310" s="1339">
        <v>7.4154480472260392E-2</v>
      </c>
      <c r="K310" s="1339">
        <v>0.10482671605528072</v>
      </c>
      <c r="L310" s="1339">
        <v>0.13549895163830109</v>
      </c>
      <c r="M310" s="1339">
        <v>0.16617118722132143</v>
      </c>
      <c r="N310" s="1339">
        <v>0.19684340003224687</v>
      </c>
      <c r="O310" s="1339">
        <v>0.22751563561526725</v>
      </c>
      <c r="P310" s="1339">
        <v>0.25818787119828762</v>
      </c>
      <c r="Q310" s="1339">
        <v>0.28886010678130797</v>
      </c>
      <c r="R310" s="1339">
        <v>0.31953231959223338</v>
      </c>
    </row>
    <row r="311" spans="1:18" ht="12.75">
      <c r="A311" s="592" t="s">
        <v>2657</v>
      </c>
      <c r="B311" s="5" t="s">
        <v>2658</v>
      </c>
      <c r="C311" s="5" t="s">
        <v>101</v>
      </c>
      <c r="D311" s="5" t="s">
        <v>2398</v>
      </c>
      <c r="E311" s="5" t="s">
        <v>2352</v>
      </c>
      <c r="F311" s="5" t="s">
        <v>331</v>
      </c>
      <c r="G311" s="5" t="s">
        <v>2680</v>
      </c>
      <c r="H311" s="1339">
        <v>2.414796943544933E-3</v>
      </c>
      <c r="I311" s="1339">
        <v>8.1968057816962387E-3</v>
      </c>
      <c r="J311" s="1339">
        <v>1.3978793598947235E-2</v>
      </c>
      <c r="K311" s="1339">
        <v>1.9760802437098542E-2</v>
      </c>
      <c r="L311" s="1339">
        <v>2.5542790254349537E-2</v>
      </c>
      <c r="M311" s="1339">
        <v>3.1324778071600543E-2</v>
      </c>
      <c r="N311" s="1339">
        <v>3.7106786909751846E-2</v>
      </c>
      <c r="O311" s="1339">
        <v>4.2888774727002851E-2</v>
      </c>
      <c r="P311" s="1339">
        <v>4.8670762544253836E-2</v>
      </c>
      <c r="Q311" s="1339">
        <v>5.4452771382405146E-2</v>
      </c>
      <c r="R311" s="1339">
        <v>6.0234759199656152E-2</v>
      </c>
    </row>
    <row r="312" spans="1:18" ht="12.75">
      <c r="A312" s="592" t="s">
        <v>2657</v>
      </c>
      <c r="B312" s="5" t="s">
        <v>2658</v>
      </c>
      <c r="C312" s="5" t="s">
        <v>101</v>
      </c>
      <c r="D312" s="5" t="s">
        <v>2398</v>
      </c>
      <c r="E312" s="5" t="s">
        <v>961</v>
      </c>
      <c r="F312" s="5" t="s">
        <v>331</v>
      </c>
      <c r="G312" s="5" t="s">
        <v>2681</v>
      </c>
      <c r="H312" s="1339">
        <v>2.7333138336834915E-5</v>
      </c>
      <c r="I312" s="1339">
        <v>9.2776763806966129E-5</v>
      </c>
      <c r="J312" s="1339">
        <v>1.5822038927709736E-4</v>
      </c>
      <c r="K312" s="1339">
        <v>2.2366401474722855E-4</v>
      </c>
      <c r="L312" s="1339">
        <v>2.8912001375214333E-4</v>
      </c>
      <c r="M312" s="1339">
        <v>3.5456363922227452E-4</v>
      </c>
      <c r="N312" s="1339">
        <v>4.2000726469240576E-4</v>
      </c>
      <c r="O312" s="1339">
        <v>4.8545089016253695E-4</v>
      </c>
      <c r="P312" s="1339">
        <v>5.508945156326682E-4</v>
      </c>
      <c r="Q312" s="1339">
        <v>6.1635051463758298E-4</v>
      </c>
      <c r="R312" s="1339">
        <v>6.8179414010771417E-4</v>
      </c>
    </row>
    <row r="313" spans="1:18" ht="12.75">
      <c r="A313" s="592" t="s">
        <v>2657</v>
      </c>
      <c r="B313" s="5" t="s">
        <v>2658</v>
      </c>
      <c r="C313" s="5" t="s">
        <v>101</v>
      </c>
      <c r="D313" s="5" t="s">
        <v>2398</v>
      </c>
      <c r="E313" s="5" t="s">
        <v>959</v>
      </c>
      <c r="F313" s="5" t="s">
        <v>331</v>
      </c>
      <c r="G313" s="5" t="s">
        <v>2682</v>
      </c>
      <c r="H313" s="1339">
        <v>7.6361751250574539E-2</v>
      </c>
      <c r="I313" s="1339">
        <v>0.25920177193181954</v>
      </c>
      <c r="J313" s="1339">
        <v>0.44204178046742648</v>
      </c>
      <c r="K313" s="1339">
        <v>0.62488180114867153</v>
      </c>
      <c r="L313" s="1339">
        <v>0.80772180968427854</v>
      </c>
      <c r="M313" s="1339">
        <v>0.99056183036552348</v>
      </c>
      <c r="N313" s="1339">
        <v>1.1734018389011307</v>
      </c>
      <c r="O313" s="1339">
        <v>1.3562418595823755</v>
      </c>
      <c r="P313" s="1339">
        <v>1.5390818802636204</v>
      </c>
      <c r="Q313" s="1339">
        <v>1.7219218887992276</v>
      </c>
      <c r="R313" s="1339">
        <v>1.9047619094804726</v>
      </c>
    </row>
    <row r="314" spans="1:18" ht="12.75">
      <c r="A314" s="592" t="s">
        <v>2657</v>
      </c>
      <c r="B314" s="5" t="s">
        <v>2658</v>
      </c>
      <c r="C314" s="5" t="s">
        <v>101</v>
      </c>
      <c r="D314" s="5" t="s">
        <v>2398</v>
      </c>
      <c r="E314" s="5" t="s">
        <v>1887</v>
      </c>
      <c r="F314" s="5" t="s">
        <v>331</v>
      </c>
      <c r="G314" s="5" t="s">
        <v>2683</v>
      </c>
      <c r="H314" s="1339">
        <v>4.8062647823182529E-3</v>
      </c>
      <c r="I314" s="1339">
        <v>1.6314329630737721E-2</v>
      </c>
      <c r="J314" s="1339">
        <v>2.7822394479157186E-2</v>
      </c>
      <c r="K314" s="1339">
        <v>3.9330459327576651E-2</v>
      </c>
      <c r="L314" s="1339">
        <v>5.0838541547263118E-2</v>
      </c>
      <c r="M314" s="1339">
        <v>6.234660639568259E-2</v>
      </c>
      <c r="N314" s="1339">
        <v>7.3854671244102041E-2</v>
      </c>
      <c r="O314" s="1339">
        <v>8.5362736092521513E-2</v>
      </c>
      <c r="P314" s="1339">
        <v>9.6870818312207979E-2</v>
      </c>
      <c r="Q314" s="1339">
        <v>0.10837888316062745</v>
      </c>
      <c r="R314" s="1339">
        <v>0.11988694800904692</v>
      </c>
    </row>
    <row r="315" spans="1:18" ht="12.75">
      <c r="A315" s="592" t="s">
        <v>2657</v>
      </c>
      <c r="B315" s="5" t="s">
        <v>2658</v>
      </c>
      <c r="C315" s="5" t="s">
        <v>101</v>
      </c>
      <c r="D315" s="5" t="s">
        <v>2404</v>
      </c>
      <c r="E315" s="5" t="s">
        <v>957</v>
      </c>
      <c r="F315" s="5" t="s">
        <v>331</v>
      </c>
      <c r="G315" s="5" t="s">
        <v>2684</v>
      </c>
      <c r="H315" s="1339">
        <v>1.3474730910439188E-2</v>
      </c>
      <c r="I315" s="1339">
        <v>4.5112212172772219E-2</v>
      </c>
      <c r="J315" s="1339">
        <v>7.6749693435105251E-2</v>
      </c>
      <c r="K315" s="1339">
        <v>0.10838719714458592</v>
      </c>
      <c r="L315" s="1339">
        <v>0.14002467840691896</v>
      </c>
      <c r="M315" s="1339">
        <v>0.17166215966925197</v>
      </c>
      <c r="N315" s="1339">
        <v>0.20329964093158504</v>
      </c>
      <c r="O315" s="1339">
        <v>0.23493712219391805</v>
      </c>
      <c r="P315" s="1339">
        <v>0.26657460345625106</v>
      </c>
      <c r="Q315" s="1339">
        <v>0.29821208471858413</v>
      </c>
      <c r="R315" s="1339">
        <v>0.32984956598091714</v>
      </c>
    </row>
    <row r="316" spans="1:18" ht="12.75">
      <c r="A316" s="592" t="s">
        <v>2657</v>
      </c>
      <c r="B316" s="5" t="s">
        <v>2658</v>
      </c>
      <c r="C316" s="5" t="s">
        <v>101</v>
      </c>
      <c r="D316" s="5" t="s">
        <v>2404</v>
      </c>
      <c r="E316" s="5" t="s">
        <v>2352</v>
      </c>
      <c r="F316" s="5" t="s">
        <v>331</v>
      </c>
      <c r="G316" s="5" t="s">
        <v>2685</v>
      </c>
      <c r="H316" s="1339">
        <v>1.7242558595827893E-3</v>
      </c>
      <c r="I316" s="1339">
        <v>5.7726310121294019E-3</v>
      </c>
      <c r="J316" s="1339">
        <v>9.8210061646760161E-3</v>
      </c>
      <c r="K316" s="1339">
        <v>1.3869381317222628E-2</v>
      </c>
      <c r="L316" s="1339">
        <v>1.7917756469769241E-2</v>
      </c>
      <c r="M316" s="1339">
        <v>2.1966131622315851E-2</v>
      </c>
      <c r="N316" s="1339">
        <v>2.6014506774862469E-2</v>
      </c>
      <c r="O316" s="1339">
        <v>3.0062881927409076E-2</v>
      </c>
      <c r="P316" s="1339">
        <v>3.4111257079955694E-2</v>
      </c>
      <c r="Q316" s="1339">
        <v>3.8159632232502301E-2</v>
      </c>
      <c r="R316" s="1339">
        <v>4.2208007385048915E-2</v>
      </c>
    </row>
    <row r="317" spans="1:18" ht="12.75">
      <c r="A317" s="592" t="s">
        <v>2657</v>
      </c>
      <c r="B317" s="5" t="s">
        <v>2658</v>
      </c>
      <c r="C317" s="5" t="s">
        <v>101</v>
      </c>
      <c r="D317" s="5" t="s">
        <v>2404</v>
      </c>
      <c r="E317" s="5" t="s">
        <v>961</v>
      </c>
      <c r="F317" s="5" t="s">
        <v>331</v>
      </c>
      <c r="G317" s="5" t="s">
        <v>2686</v>
      </c>
      <c r="H317" s="1339">
        <v>2.7542244992733852E-5</v>
      </c>
      <c r="I317" s="1339">
        <v>9.2195867801959667E-5</v>
      </c>
      <c r="J317" s="1339">
        <v>1.5684949061118547E-4</v>
      </c>
      <c r="K317" s="1339">
        <v>2.2150311342041131E-4</v>
      </c>
      <c r="L317" s="1339">
        <v>2.8615673622963713E-4</v>
      </c>
      <c r="M317" s="1339">
        <v>3.5082275428863463E-4</v>
      </c>
      <c r="N317" s="1339">
        <v>4.154763770978605E-4</v>
      </c>
      <c r="O317" s="1339">
        <v>4.801299999070862E-4</v>
      </c>
      <c r="P317" s="1339">
        <v>5.4478362271631207E-4</v>
      </c>
      <c r="Q317" s="1339">
        <v>6.0944964077530952E-4</v>
      </c>
      <c r="R317" s="1339">
        <v>6.7410326358453539E-4</v>
      </c>
    </row>
    <row r="318" spans="1:18" ht="12.75">
      <c r="A318" s="592" t="s">
        <v>2657</v>
      </c>
      <c r="B318" s="5" t="s">
        <v>2658</v>
      </c>
      <c r="C318" s="5" t="s">
        <v>101</v>
      </c>
      <c r="D318" s="5" t="s">
        <v>2404</v>
      </c>
      <c r="E318" s="5" t="s">
        <v>959</v>
      </c>
      <c r="F318" s="5" t="s">
        <v>331</v>
      </c>
      <c r="G318" s="5" t="s">
        <v>2687</v>
      </c>
      <c r="H318" s="1339">
        <v>5.4937151546669526E-2</v>
      </c>
      <c r="I318" s="1339">
        <v>0.18392468534303658</v>
      </c>
      <c r="J318" s="1339">
        <v>0.31291220653716822</v>
      </c>
      <c r="K318" s="1339">
        <v>0.44189974033353518</v>
      </c>
      <c r="L318" s="1339">
        <v>0.57088727412990226</v>
      </c>
      <c r="M318" s="1339">
        <v>0.69987479532403396</v>
      </c>
      <c r="N318" s="1339">
        <v>0.82886232912040103</v>
      </c>
      <c r="O318" s="1339">
        <v>0.95784986291676799</v>
      </c>
      <c r="P318" s="1339">
        <v>1.0868373841108996</v>
      </c>
      <c r="Q318" s="1339">
        <v>1.2158249179072669</v>
      </c>
      <c r="R318" s="1339">
        <v>1.3448124517036339</v>
      </c>
    </row>
    <row r="319" spans="1:18" ht="12.75">
      <c r="A319" s="592" t="s">
        <v>2657</v>
      </c>
      <c r="B319" s="5" t="s">
        <v>2658</v>
      </c>
      <c r="C319" s="5" t="s">
        <v>101</v>
      </c>
      <c r="D319" s="5" t="s">
        <v>2404</v>
      </c>
      <c r="E319" s="5" t="s">
        <v>1887</v>
      </c>
      <c r="F319" s="5" t="s">
        <v>331</v>
      </c>
      <c r="G319" s="5" t="s">
        <v>2688</v>
      </c>
      <c r="H319" s="1339">
        <v>5.0997477412251134E-3</v>
      </c>
      <c r="I319" s="1339">
        <v>1.7073518609679535E-2</v>
      </c>
      <c r="J319" s="1339">
        <v>2.904728947813396E-2</v>
      </c>
      <c r="K319" s="1339">
        <v>4.1021060346588374E-2</v>
      </c>
      <c r="L319" s="1339">
        <v>5.2994831215042802E-2</v>
      </c>
      <c r="M319" s="1339">
        <v>6.4968602083497237E-2</v>
      </c>
      <c r="N319" s="1339">
        <v>7.6942372951951638E-2</v>
      </c>
      <c r="O319" s="1339">
        <v>8.8916143820406052E-2</v>
      </c>
      <c r="P319" s="1339">
        <v>0.10088991468886049</v>
      </c>
      <c r="Q319" s="1339">
        <v>0.11286368555731489</v>
      </c>
      <c r="R319" s="1339">
        <v>0.12483745642576932</v>
      </c>
    </row>
    <row r="320" spans="1:18" ht="12.75">
      <c r="A320" s="592" t="s">
        <v>2657</v>
      </c>
      <c r="B320" s="5" t="s">
        <v>2658</v>
      </c>
      <c r="C320" s="5" t="s">
        <v>101</v>
      </c>
      <c r="D320" s="5" t="s">
        <v>2410</v>
      </c>
      <c r="E320" s="5" t="s">
        <v>957</v>
      </c>
      <c r="F320" s="5" t="s">
        <v>331</v>
      </c>
      <c r="G320" s="5" t="s">
        <v>2689</v>
      </c>
      <c r="H320" s="1339">
        <v>1.5678855623487413E-2</v>
      </c>
      <c r="I320" s="1339">
        <v>5.1572957166520425E-2</v>
      </c>
      <c r="J320" s="1339">
        <v>8.7467058709553444E-2</v>
      </c>
      <c r="K320" s="1339">
        <v>0.12336116025258645</v>
      </c>
      <c r="L320" s="1339">
        <v>0.15925526179561944</v>
      </c>
      <c r="M320" s="1339">
        <v>0.19514938622301614</v>
      </c>
      <c r="N320" s="1339">
        <v>0.23104348776604916</v>
      </c>
      <c r="O320" s="1339">
        <v>0.26693758930908223</v>
      </c>
      <c r="P320" s="1339">
        <v>0.3028316908521152</v>
      </c>
      <c r="Q320" s="1339">
        <v>0.33872579239514827</v>
      </c>
      <c r="R320" s="1339">
        <v>0.37461991682254492</v>
      </c>
    </row>
    <row r="321" spans="1:18" ht="12.75">
      <c r="A321" s="592" t="s">
        <v>2657</v>
      </c>
      <c r="B321" s="5" t="s">
        <v>2658</v>
      </c>
      <c r="C321" s="5" t="s">
        <v>101</v>
      </c>
      <c r="D321" s="5" t="s">
        <v>2410</v>
      </c>
      <c r="E321" s="5" t="s">
        <v>2352</v>
      </c>
      <c r="F321" s="5" t="s">
        <v>331</v>
      </c>
      <c r="G321" s="5" t="s">
        <v>2690</v>
      </c>
      <c r="H321" s="1339">
        <v>1.9307020756526845E-3</v>
      </c>
      <c r="I321" s="1339">
        <v>6.3506980730520281E-3</v>
      </c>
      <c r="J321" s="1339">
        <v>1.0770715344467673E-2</v>
      </c>
      <c r="K321" s="1339">
        <v>1.5190711341867018E-2</v>
      </c>
      <c r="L321" s="1339">
        <v>1.9610728613282662E-2</v>
      </c>
      <c r="M321" s="1339">
        <v>2.4030724610682012E-2</v>
      </c>
      <c r="N321" s="1339">
        <v>2.8450741882097657E-2</v>
      </c>
      <c r="O321" s="1339">
        <v>3.2870759153513306E-2</v>
      </c>
      <c r="P321" s="1339">
        <v>3.7290755150912645E-2</v>
      </c>
      <c r="Q321" s="1339">
        <v>4.1710772422328291E-2</v>
      </c>
      <c r="R321" s="1339">
        <v>4.613076841972763E-2</v>
      </c>
    </row>
    <row r="322" spans="1:18" ht="12.75">
      <c r="A322" s="592" t="s">
        <v>2657</v>
      </c>
      <c r="B322" s="5" t="s">
        <v>2658</v>
      </c>
      <c r="C322" s="5" t="s">
        <v>101</v>
      </c>
      <c r="D322" s="5" t="s">
        <v>2410</v>
      </c>
      <c r="E322" s="5" t="s">
        <v>961</v>
      </c>
      <c r="F322" s="5" t="s">
        <v>331</v>
      </c>
      <c r="G322" s="5" t="s">
        <v>2691</v>
      </c>
      <c r="H322" s="1339">
        <v>2.7841006431595053E-5</v>
      </c>
      <c r="I322" s="1339">
        <v>9.1589706463274104E-5</v>
      </c>
      <c r="J322" s="1339">
        <v>1.5532554096517884E-4</v>
      </c>
      <c r="K322" s="1339">
        <v>2.1906137546708361E-4</v>
      </c>
      <c r="L322" s="1339">
        <v>2.8281007549876261E-4</v>
      </c>
      <c r="M322" s="1339">
        <v>3.465459100006674E-4</v>
      </c>
      <c r="N322" s="1339">
        <v>4.1029461003234648E-4</v>
      </c>
      <c r="O322" s="1339">
        <v>4.7403044453425122E-4</v>
      </c>
      <c r="P322" s="1339">
        <v>5.377662790361559E-4</v>
      </c>
      <c r="Q322" s="1339">
        <v>6.0151497906783509E-4</v>
      </c>
      <c r="R322" s="1339">
        <v>6.6525081356973961E-4</v>
      </c>
    </row>
    <row r="323" spans="1:18" ht="12.75">
      <c r="A323" s="592" t="s">
        <v>2657</v>
      </c>
      <c r="B323" s="5" t="s">
        <v>2658</v>
      </c>
      <c r="C323" s="5" t="s">
        <v>101</v>
      </c>
      <c r="D323" s="5" t="s">
        <v>2410</v>
      </c>
      <c r="E323" s="5" t="s">
        <v>959</v>
      </c>
      <c r="F323" s="5" t="s">
        <v>331</v>
      </c>
      <c r="G323" s="5" t="s">
        <v>2692</v>
      </c>
      <c r="H323" s="1339">
        <v>4.9336007235106914E-2</v>
      </c>
      <c r="I323" s="1339">
        <v>0.16228253552794988</v>
      </c>
      <c r="J323" s="1339">
        <v>0.27522906382079293</v>
      </c>
      <c r="K323" s="1339">
        <v>0.38817559211363589</v>
      </c>
      <c r="L323" s="1339">
        <v>0.50112212040647885</v>
      </c>
      <c r="M323" s="1339">
        <v>0.61406864869932187</v>
      </c>
      <c r="N323" s="1339">
        <v>0.72701517699216478</v>
      </c>
      <c r="O323" s="1339">
        <v>0.8399617181162391</v>
      </c>
      <c r="P323" s="1339">
        <v>0.95290824640908212</v>
      </c>
      <c r="Q323" s="1339">
        <v>1.0658547747019251</v>
      </c>
      <c r="R323" s="1339">
        <v>1.1788013029947679</v>
      </c>
    </row>
    <row r="324" spans="1:18" ht="12.75">
      <c r="A324" s="592" t="s">
        <v>2657</v>
      </c>
      <c r="B324" s="5" t="s">
        <v>2658</v>
      </c>
      <c r="C324" s="5" t="s">
        <v>101</v>
      </c>
      <c r="D324" s="5" t="s">
        <v>2410</v>
      </c>
      <c r="E324" s="5" t="s">
        <v>1887</v>
      </c>
      <c r="F324" s="5" t="s">
        <v>331</v>
      </c>
      <c r="G324" s="5" t="s">
        <v>2693</v>
      </c>
      <c r="H324" s="1339">
        <v>5.322300629515079E-4</v>
      </c>
      <c r="I324" s="1339">
        <v>1.7506550163295968E-3</v>
      </c>
      <c r="J324" s="1339">
        <v>2.9690799697076851E-3</v>
      </c>
      <c r="K324" s="1339">
        <v>4.1875049230857744E-3</v>
      </c>
      <c r="L324" s="1339">
        <v>5.4059484690043144E-3</v>
      </c>
      <c r="M324" s="1339">
        <v>6.6243734223824027E-3</v>
      </c>
      <c r="N324" s="1339">
        <v>7.8427983757604919E-3</v>
      </c>
      <c r="O324" s="1339">
        <v>9.0612419216790328E-3</v>
      </c>
      <c r="P324" s="1339">
        <v>1.027966687505712E-2</v>
      </c>
      <c r="Q324" s="1339">
        <v>1.149809182843521E-2</v>
      </c>
      <c r="R324" s="1339">
        <v>1.2716535374353749E-2</v>
      </c>
    </row>
    <row r="325" spans="1:18" ht="12.75">
      <c r="A325" s="592" t="s">
        <v>2657</v>
      </c>
      <c r="B325" s="5" t="s">
        <v>2658</v>
      </c>
      <c r="C325" s="5" t="s">
        <v>101</v>
      </c>
      <c r="D325" s="5" t="s">
        <v>2416</v>
      </c>
      <c r="E325" s="5" t="s">
        <v>957</v>
      </c>
      <c r="F325" s="5" t="s">
        <v>331</v>
      </c>
      <c r="G325" s="5" t="s">
        <v>2694</v>
      </c>
      <c r="H325" s="1339">
        <v>6.573607535358305E-3</v>
      </c>
      <c r="I325" s="1339">
        <v>2.1391449727826972E-2</v>
      </c>
      <c r="J325" s="1339">
        <v>3.620926996003114E-2</v>
      </c>
      <c r="K325" s="1339">
        <v>5.1027112152499818E-2</v>
      </c>
      <c r="L325" s="1339">
        <v>6.5844932384703986E-2</v>
      </c>
      <c r="M325" s="1339">
        <v>8.0662774577172636E-2</v>
      </c>
      <c r="N325" s="1339">
        <v>9.5480594809376804E-2</v>
      </c>
      <c r="O325" s="1339">
        <v>0.1102984370018455</v>
      </c>
      <c r="P325" s="1339">
        <v>0.12511625723404965</v>
      </c>
      <c r="Q325" s="1339">
        <v>0.13993409942651833</v>
      </c>
      <c r="R325" s="1339">
        <v>0.15475191965872251</v>
      </c>
    </row>
    <row r="326" spans="1:18" ht="12.75">
      <c r="A326" s="592" t="s">
        <v>2657</v>
      </c>
      <c r="B326" s="5" t="s">
        <v>2658</v>
      </c>
      <c r="C326" s="5" t="s">
        <v>101</v>
      </c>
      <c r="D326" s="5" t="s">
        <v>2416</v>
      </c>
      <c r="E326" s="5" t="s">
        <v>2352</v>
      </c>
      <c r="F326" s="5" t="s">
        <v>331</v>
      </c>
      <c r="G326" s="5" t="s">
        <v>2695</v>
      </c>
      <c r="H326" s="1339">
        <v>9.6799154013165801E-4</v>
      </c>
      <c r="I326" s="1339">
        <v>3.1499550749644421E-3</v>
      </c>
      <c r="J326" s="1339">
        <v>5.3319186097972263E-3</v>
      </c>
      <c r="K326" s="1339">
        <v>7.5138821446300097E-3</v>
      </c>
      <c r="L326" s="1339">
        <v>9.6958658699293921E-3</v>
      </c>
      <c r="M326" s="1339">
        <v>1.1877829404762175E-2</v>
      </c>
      <c r="N326" s="1339">
        <v>1.4059792939594959E-2</v>
      </c>
      <c r="O326" s="1339">
        <v>1.624175647442774E-2</v>
      </c>
      <c r="P326" s="1339">
        <v>1.8423740199727125E-2</v>
      </c>
      <c r="Q326" s="1339">
        <v>2.0605703734559912E-2</v>
      </c>
      <c r="R326" s="1339">
        <v>2.2787667269392697E-2</v>
      </c>
    </row>
    <row r="327" spans="1:18" ht="12.75">
      <c r="A327" s="592" t="s">
        <v>2657</v>
      </c>
      <c r="B327" s="5" t="s">
        <v>2658</v>
      </c>
      <c r="C327" s="5" t="s">
        <v>101</v>
      </c>
      <c r="D327" s="5" t="s">
        <v>2416</v>
      </c>
      <c r="E327" s="5" t="s">
        <v>961</v>
      </c>
      <c r="F327" s="5" t="s">
        <v>331</v>
      </c>
      <c r="G327" s="5" t="s">
        <v>2696</v>
      </c>
      <c r="H327" s="1339">
        <v>7.1563126354890936E-4</v>
      </c>
      <c r="I327" s="1339">
        <v>2.3289002833815921E-3</v>
      </c>
      <c r="J327" s="1339">
        <v>3.9421693032142754E-3</v>
      </c>
      <c r="K327" s="1339">
        <v>5.5554383230469575E-3</v>
      </c>
      <c r="L327" s="1339">
        <v>7.1687073428796412E-3</v>
      </c>
      <c r="M327" s="1339">
        <v>8.7819763627123223E-3</v>
      </c>
      <c r="N327" s="1339">
        <v>1.0395571559055284E-2</v>
      </c>
      <c r="O327" s="1339">
        <v>1.2008840578887965E-2</v>
      </c>
      <c r="P327" s="1339">
        <v>1.362210959872065E-2</v>
      </c>
      <c r="Q327" s="1339">
        <v>1.5235378618553331E-2</v>
      </c>
      <c r="R327" s="1339">
        <v>1.6848647638386012E-2</v>
      </c>
    </row>
    <row r="328" spans="1:18" ht="12.75">
      <c r="A328" s="592" t="s">
        <v>2657</v>
      </c>
      <c r="B328" s="5" t="s">
        <v>2658</v>
      </c>
      <c r="C328" s="5" t="s">
        <v>101</v>
      </c>
      <c r="D328" s="5" t="s">
        <v>2416</v>
      </c>
      <c r="E328" s="5" t="s">
        <v>959</v>
      </c>
      <c r="F328" s="5" t="s">
        <v>331</v>
      </c>
      <c r="G328" s="5" t="s">
        <v>2697</v>
      </c>
      <c r="H328" s="1339">
        <v>0.13339999999999999</v>
      </c>
      <c r="I328" s="1339">
        <v>0.15</v>
      </c>
      <c r="J328" s="1339">
        <v>0.1628</v>
      </c>
      <c r="K328" s="1339">
        <v>0.1457</v>
      </c>
      <c r="L328" s="1339">
        <v>0.14099999999999999</v>
      </c>
      <c r="M328" s="1339">
        <v>0.13880000000000001</v>
      </c>
      <c r="N328" s="1339">
        <v>0.13789999999999999</v>
      </c>
      <c r="O328" s="1339">
        <v>0.13950000000000001</v>
      </c>
      <c r="P328" s="1339">
        <v>0.13730000000000001</v>
      </c>
      <c r="Q328" s="1339">
        <v>0.13009999999999999</v>
      </c>
      <c r="R328" s="1339">
        <v>9.9199999999999997E-2</v>
      </c>
    </row>
    <row r="329" spans="1:18" ht="12.75">
      <c r="A329" s="592" t="s">
        <v>2657</v>
      </c>
      <c r="B329" s="5" t="s">
        <v>2658</v>
      </c>
      <c r="C329" s="5" t="s">
        <v>101</v>
      </c>
      <c r="D329" s="5" t="s">
        <v>2416</v>
      </c>
      <c r="E329" s="5" t="s">
        <v>1887</v>
      </c>
      <c r="F329" s="5" t="s">
        <v>331</v>
      </c>
      <c r="G329" s="5" t="s">
        <v>2698</v>
      </c>
      <c r="H329" s="1339">
        <v>5.366842833858925E-4</v>
      </c>
      <c r="I329" s="1339">
        <v>1.7464382545045092E-3</v>
      </c>
      <c r="J329" s="1339">
        <v>2.9561922256231255E-3</v>
      </c>
      <c r="K329" s="1339">
        <v>4.1659637360169921E-3</v>
      </c>
      <c r="L329" s="1339">
        <v>5.3757177071356091E-3</v>
      </c>
      <c r="M329" s="1339">
        <v>6.5854716782542261E-3</v>
      </c>
      <c r="N329" s="1339">
        <v>7.7952256493728422E-3</v>
      </c>
      <c r="O329" s="1339">
        <v>9.0049971597667075E-3</v>
      </c>
      <c r="P329" s="1339">
        <v>1.0214751130885324E-2</v>
      </c>
      <c r="Q329" s="1339">
        <v>1.1424505102003941E-2</v>
      </c>
      <c r="R329" s="1339">
        <v>1.263425907312256E-2</v>
      </c>
    </row>
    <row r="330" spans="1:18" ht="12.75">
      <c r="A330" s="592" t="s">
        <v>2657</v>
      </c>
      <c r="B330" s="5" t="s">
        <v>2658</v>
      </c>
      <c r="C330" s="5" t="s">
        <v>101</v>
      </c>
      <c r="D330" s="5" t="s">
        <v>2369</v>
      </c>
      <c r="E330" s="5" t="s">
        <v>957</v>
      </c>
      <c r="F330" s="5" t="s">
        <v>331</v>
      </c>
      <c r="G330" s="5" t="s">
        <v>2699</v>
      </c>
      <c r="H330" s="1339">
        <v>2.1144353423790665E-3</v>
      </c>
      <c r="I330" s="1339">
        <v>6.8063202521191513E-3</v>
      </c>
      <c r="J330" s="1339">
        <v>1.1498233024070392E-2</v>
      </c>
      <c r="K330" s="1339">
        <v>1.6190117933810474E-2</v>
      </c>
      <c r="L330" s="1339">
        <v>2.0882030705761716E-2</v>
      </c>
      <c r="M330" s="1339">
        <v>2.5573915615501801E-2</v>
      </c>
      <c r="N330" s="1339">
        <v>3.026582838745304E-2</v>
      </c>
      <c r="O330" s="1339">
        <v>3.4957713297193126E-2</v>
      </c>
      <c r="P330" s="1339">
        <v>3.9649598206933208E-2</v>
      </c>
      <c r="Q330" s="1339">
        <v>4.4341510978884446E-2</v>
      </c>
      <c r="R330" s="1339">
        <v>4.9033395888624536E-2</v>
      </c>
    </row>
    <row r="331" spans="1:18" ht="12.75">
      <c r="A331" s="592" t="s">
        <v>2657</v>
      </c>
      <c r="B331" s="5" t="s">
        <v>2658</v>
      </c>
      <c r="C331" s="5" t="s">
        <v>101</v>
      </c>
      <c r="D331" s="5" t="s">
        <v>2369</v>
      </c>
      <c r="E331" s="5" t="s">
        <v>2352</v>
      </c>
      <c r="F331" s="5" t="s">
        <v>331</v>
      </c>
      <c r="G331" s="5" t="s">
        <v>2700</v>
      </c>
      <c r="H331" s="1339">
        <v>3.7432865197285309E-4</v>
      </c>
      <c r="I331" s="1339">
        <v>1.2049571387240448E-3</v>
      </c>
      <c r="J331" s="1339">
        <v>2.0355856254752366E-3</v>
      </c>
      <c r="K331" s="1339">
        <v>2.8662141122264284E-3</v>
      </c>
      <c r="L331" s="1339">
        <v>3.6968151010967724E-3</v>
      </c>
      <c r="M331" s="1339">
        <v>4.5274435878479638E-3</v>
      </c>
      <c r="N331" s="1339">
        <v>5.358072074599156E-3</v>
      </c>
      <c r="O331" s="1339">
        <v>6.1887005613503474E-3</v>
      </c>
      <c r="P331" s="1339">
        <v>7.0193290481015387E-3</v>
      </c>
      <c r="Q331" s="1339">
        <v>7.849957534852731E-3</v>
      </c>
      <c r="R331" s="1339">
        <v>8.6805860216039223E-3</v>
      </c>
    </row>
    <row r="332" spans="1:18" ht="12.75">
      <c r="A332" s="592" t="s">
        <v>2657</v>
      </c>
      <c r="B332" s="5" t="s">
        <v>2658</v>
      </c>
      <c r="C332" s="5" t="s">
        <v>101</v>
      </c>
      <c r="D332" s="5" t="s">
        <v>2369</v>
      </c>
      <c r="E332" s="5" t="s">
        <v>961</v>
      </c>
      <c r="F332" s="5" t="s">
        <v>331</v>
      </c>
      <c r="G332" s="5" t="s">
        <v>2701</v>
      </c>
      <c r="H332" s="1339">
        <v>6.5086222127817839E-4</v>
      </c>
      <c r="I332" s="1339">
        <v>2.095337568995772E-3</v>
      </c>
      <c r="J332" s="1339">
        <v>3.5395203943667229E-3</v>
      </c>
      <c r="K332" s="1339">
        <v>4.9839957420843165E-3</v>
      </c>
      <c r="L332" s="1339">
        <v>6.4281785674552682E-3</v>
      </c>
      <c r="M332" s="1339">
        <v>7.8723613928262191E-3</v>
      </c>
      <c r="N332" s="1339">
        <v>9.3168367405438123E-3</v>
      </c>
      <c r="O332" s="1339">
        <v>1.0761019565914763E-2</v>
      </c>
      <c r="P332" s="1339">
        <v>1.2205494913632356E-2</v>
      </c>
      <c r="Q332" s="1339">
        <v>1.3649677739003309E-2</v>
      </c>
      <c r="R332" s="1339">
        <v>1.5094153086720902E-2</v>
      </c>
    </row>
    <row r="333" spans="1:18" ht="12.75">
      <c r="A333" s="592" t="s">
        <v>2657</v>
      </c>
      <c r="B333" s="5" t="s">
        <v>2658</v>
      </c>
      <c r="C333" s="5" t="s">
        <v>101</v>
      </c>
      <c r="D333" s="5" t="s">
        <v>2369</v>
      </c>
      <c r="E333" s="5" t="s">
        <v>959</v>
      </c>
      <c r="F333" s="5" t="s">
        <v>331</v>
      </c>
      <c r="G333" s="5" t="s">
        <v>2702</v>
      </c>
      <c r="H333" s="1339">
        <v>4.3200000000000002E-2</v>
      </c>
      <c r="I333" s="1339">
        <v>7.2999999999999995E-2</v>
      </c>
      <c r="J333" s="1339">
        <v>6.93E-2</v>
      </c>
      <c r="K333" s="1339">
        <v>5.74E-2</v>
      </c>
      <c r="L333" s="1339">
        <v>6.0299999999999999E-2</v>
      </c>
      <c r="M333" s="1339">
        <v>6.5799999999999997E-2</v>
      </c>
      <c r="N333" s="1339">
        <v>6.8400000000000002E-2</v>
      </c>
      <c r="O333" s="1339">
        <v>7.1099999999999997E-2</v>
      </c>
      <c r="P333" s="1339">
        <v>7.1900000000000006E-2</v>
      </c>
      <c r="Q333" s="1339">
        <v>6.7000000000000004E-2</v>
      </c>
      <c r="R333" s="1339">
        <v>9.9599999999999994E-2</v>
      </c>
    </row>
    <row r="334" spans="1:18" ht="12.75">
      <c r="A334" s="592" t="s">
        <v>2657</v>
      </c>
      <c r="B334" s="5" t="s">
        <v>2658</v>
      </c>
      <c r="C334" s="5" t="s">
        <v>101</v>
      </c>
      <c r="D334" s="5" t="s">
        <v>2369</v>
      </c>
      <c r="E334" s="5" t="s">
        <v>1887</v>
      </c>
      <c r="F334" s="5" t="s">
        <v>331</v>
      </c>
      <c r="G334" s="5" t="s">
        <v>2703</v>
      </c>
      <c r="H334" s="1339">
        <v>1.0127553042784433E-4</v>
      </c>
      <c r="I334" s="1339">
        <v>3.2597327050122284E-4</v>
      </c>
      <c r="J334" s="1339">
        <v>5.5069059207700423E-4</v>
      </c>
      <c r="K334" s="1339">
        <v>7.7540791365278568E-4</v>
      </c>
      <c r="L334" s="1339">
        <v>1.0001252352285672E-3</v>
      </c>
      <c r="M334" s="1339">
        <v>1.2248229753019457E-3</v>
      </c>
      <c r="N334" s="1339">
        <v>1.4495402968777271E-3</v>
      </c>
      <c r="O334" s="1339">
        <v>1.6742576184535082E-3</v>
      </c>
      <c r="P334" s="1339">
        <v>1.8989749400292898E-3</v>
      </c>
      <c r="Q334" s="1339">
        <v>2.1236726801026687E-3</v>
      </c>
      <c r="R334" s="1339">
        <v>2.34839000167845E-3</v>
      </c>
    </row>
    <row r="335" spans="1:18" ht="12.75">
      <c r="A335" s="592" t="s">
        <v>2704</v>
      </c>
      <c r="B335" s="5" t="s">
        <v>2705</v>
      </c>
      <c r="C335" s="5" t="s">
        <v>101</v>
      </c>
      <c r="D335" s="5" t="s">
        <v>2350</v>
      </c>
      <c r="E335" s="5" t="s">
        <v>957</v>
      </c>
      <c r="F335" s="5" t="s">
        <v>331</v>
      </c>
      <c r="G335" s="5" t="s">
        <v>2706</v>
      </c>
      <c r="H335" s="1339">
        <v>5.6783698939569902E-2</v>
      </c>
      <c r="I335" s="1339">
        <v>0.26536146178223452</v>
      </c>
      <c r="J335" s="1339">
        <v>0.47393920388329858</v>
      </c>
      <c r="K335" s="1339">
        <v>0.68251696672596329</v>
      </c>
      <c r="L335" s="1339">
        <v>0.89109470882702724</v>
      </c>
      <c r="M335" s="1339">
        <v>1.099672471669692</v>
      </c>
      <c r="N335" s="1339">
        <v>1.3082502345123568</v>
      </c>
      <c r="O335" s="1339">
        <v>1.5168279766134205</v>
      </c>
      <c r="P335" s="1339">
        <v>1.7254057394560853</v>
      </c>
      <c r="Q335" s="1339">
        <v>1.9339834815571493</v>
      </c>
      <c r="R335" s="1339">
        <v>2.1425612443998139</v>
      </c>
    </row>
    <row r="336" spans="1:18" ht="12.75">
      <c r="A336" s="592" t="s">
        <v>2704</v>
      </c>
      <c r="B336" s="5" t="s">
        <v>2705</v>
      </c>
      <c r="C336" s="5" t="s">
        <v>101</v>
      </c>
      <c r="D336" s="5" t="s">
        <v>2350</v>
      </c>
      <c r="E336" s="5" t="s">
        <v>2352</v>
      </c>
      <c r="F336" s="5" t="s">
        <v>331</v>
      </c>
      <c r="G336" s="5" t="s">
        <v>2707</v>
      </c>
      <c r="H336" s="1339">
        <v>2.2767877511291348E-2</v>
      </c>
      <c r="I336" s="1339">
        <v>0.10639880232952989</v>
      </c>
      <c r="J336" s="1339">
        <v>0.19002972714776842</v>
      </c>
      <c r="K336" s="1339">
        <v>0.27366065196600703</v>
      </c>
      <c r="L336" s="1339">
        <v>0.35729157678424561</v>
      </c>
      <c r="M336" s="1339">
        <v>0.44092250160248408</v>
      </c>
      <c r="N336" s="1339">
        <v>0.52455342642072267</v>
      </c>
      <c r="O336" s="1339">
        <v>0.6081843512389612</v>
      </c>
      <c r="P336" s="1339">
        <v>0.69181527605719983</v>
      </c>
      <c r="Q336" s="1339">
        <v>0.77544620087543825</v>
      </c>
      <c r="R336" s="1339">
        <v>0.85907712569367667</v>
      </c>
    </row>
    <row r="337" spans="1:18" ht="12.75">
      <c r="A337" s="592" t="s">
        <v>2704</v>
      </c>
      <c r="B337" s="5" t="s">
        <v>2705</v>
      </c>
      <c r="C337" s="5" t="s">
        <v>101</v>
      </c>
      <c r="D337" s="5" t="s">
        <v>2350</v>
      </c>
      <c r="E337" s="5" t="s">
        <v>961</v>
      </c>
      <c r="F337" s="5" t="s">
        <v>331</v>
      </c>
      <c r="G337" s="5" t="s">
        <v>2708</v>
      </c>
      <c r="H337" s="1339">
        <v>1.4876523857012229E-5</v>
      </c>
      <c r="I337" s="1339">
        <v>6.9508399864333606E-5</v>
      </c>
      <c r="J337" s="1339">
        <v>1.2414027587165499E-4</v>
      </c>
      <c r="K337" s="1339">
        <v>1.787721518789763E-4</v>
      </c>
      <c r="L337" s="1339">
        <v>2.334040278862977E-4</v>
      </c>
      <c r="M337" s="1339">
        <v>2.8803590389361904E-4</v>
      </c>
      <c r="N337" s="1339">
        <v>3.4268047318068191E-4</v>
      </c>
      <c r="O337" s="1339">
        <v>3.9731234918800331E-4</v>
      </c>
      <c r="P337" s="1339">
        <v>4.519442251953246E-4</v>
      </c>
      <c r="Q337" s="1339">
        <v>5.065761012026461E-4</v>
      </c>
      <c r="R337" s="1339">
        <v>5.6120797720996744E-4</v>
      </c>
    </row>
    <row r="338" spans="1:18" ht="12.75">
      <c r="A338" s="592" t="s">
        <v>2704</v>
      </c>
      <c r="B338" s="5" t="s">
        <v>2705</v>
      </c>
      <c r="C338" s="5" t="s">
        <v>101</v>
      </c>
      <c r="D338" s="5" t="s">
        <v>2350</v>
      </c>
      <c r="E338" s="5" t="s">
        <v>959</v>
      </c>
      <c r="F338" s="5" t="s">
        <v>331</v>
      </c>
      <c r="G338" s="5" t="s">
        <v>2709</v>
      </c>
      <c r="H338" s="1339">
        <v>8.2048235218917659E-2</v>
      </c>
      <c r="I338" s="1339">
        <v>0.38342760379595869</v>
      </c>
      <c r="J338" s="1339">
        <v>0.68480697237300003</v>
      </c>
      <c r="K338" s="1339">
        <v>0.98618634095004098</v>
      </c>
      <c r="L338" s="1339">
        <v>1.287565709527082</v>
      </c>
      <c r="M338" s="1339">
        <v>1.588945078104123</v>
      </c>
      <c r="N338" s="1339">
        <v>1.8903244466811642</v>
      </c>
      <c r="O338" s="1339">
        <v>2.1917038152582053</v>
      </c>
      <c r="P338" s="1339">
        <v>2.4930831838352465</v>
      </c>
      <c r="Q338" s="1339">
        <v>2.7944625524122881</v>
      </c>
      <c r="R338" s="1339">
        <v>3.095841920989328</v>
      </c>
    </row>
    <row r="339" spans="1:18" ht="12.75">
      <c r="A339" s="592" t="s">
        <v>2704</v>
      </c>
      <c r="B339" s="5" t="s">
        <v>2705</v>
      </c>
      <c r="C339" s="5" t="s">
        <v>101</v>
      </c>
      <c r="D339" s="5" t="s">
        <v>2350</v>
      </c>
      <c r="E339" s="5" t="s">
        <v>1887</v>
      </c>
      <c r="F339" s="5" t="s">
        <v>331</v>
      </c>
      <c r="G339" s="5" t="s">
        <v>2710</v>
      </c>
      <c r="H339" s="1339">
        <v>1.3563527856697578E-2</v>
      </c>
      <c r="I339" s="1339">
        <v>6.338505298055698E-2</v>
      </c>
      <c r="J339" s="1339">
        <v>0.11320656111260331</v>
      </c>
      <c r="K339" s="1339">
        <v>0.1630280862364627</v>
      </c>
      <c r="L339" s="1339">
        <v>0.21284959436850906</v>
      </c>
      <c r="M339" s="1339">
        <v>0.26267111949236849</v>
      </c>
      <c r="N339" s="1339">
        <v>0.31249262762441476</v>
      </c>
      <c r="O339" s="1339">
        <v>0.36231415274827417</v>
      </c>
      <c r="P339" s="1339">
        <v>0.41213566088032055</v>
      </c>
      <c r="Q339" s="1339">
        <v>0.46195718600417984</v>
      </c>
      <c r="R339" s="1339">
        <v>0.51177871112803941</v>
      </c>
    </row>
    <row r="340" spans="1:18" ht="12.75">
      <c r="A340" s="592" t="s">
        <v>2704</v>
      </c>
      <c r="B340" s="5" t="s">
        <v>2705</v>
      </c>
      <c r="C340" s="5" t="s">
        <v>101</v>
      </c>
      <c r="D340" s="5" t="s">
        <v>2357</v>
      </c>
      <c r="E340" s="5" t="s">
        <v>957</v>
      </c>
      <c r="F340" s="5" t="s">
        <v>331</v>
      </c>
      <c r="G340" s="5" t="s">
        <v>2711</v>
      </c>
      <c r="H340" s="1339">
        <v>4.3870464353073568E-2</v>
      </c>
      <c r="I340" s="1339">
        <v>0.19832836665351802</v>
      </c>
      <c r="J340" s="1339">
        <v>0.35278628977363496</v>
      </c>
      <c r="K340" s="1339">
        <v>0.50724421289375199</v>
      </c>
      <c r="L340" s="1339">
        <v>0.66170211519419642</v>
      </c>
      <c r="M340" s="1339">
        <v>0.81616003831431339</v>
      </c>
      <c r="N340" s="1339">
        <v>0.97061794061475792</v>
      </c>
      <c r="O340" s="1339">
        <v>1.1250758637348748</v>
      </c>
      <c r="P340" s="1339">
        <v>1.2795337868549916</v>
      </c>
      <c r="Q340" s="1339">
        <v>1.4339916891554361</v>
      </c>
      <c r="R340" s="1339">
        <v>1.5884496122755534</v>
      </c>
    </row>
    <row r="341" spans="1:18" ht="12.75">
      <c r="A341" s="592" t="s">
        <v>2704</v>
      </c>
      <c r="B341" s="5" t="s">
        <v>2705</v>
      </c>
      <c r="C341" s="5" t="s">
        <v>101</v>
      </c>
      <c r="D341" s="5" t="s">
        <v>2357</v>
      </c>
      <c r="E341" s="5" t="s">
        <v>2352</v>
      </c>
      <c r="F341" s="5" t="s">
        <v>331</v>
      </c>
      <c r="G341" s="5" t="s">
        <v>2712</v>
      </c>
      <c r="H341" s="1339">
        <v>2.127417424942844E-2</v>
      </c>
      <c r="I341" s="1339">
        <v>9.6175674665248789E-2</v>
      </c>
      <c r="J341" s="1339">
        <v>0.17107719372545308</v>
      </c>
      <c r="K341" s="1339">
        <v>0.24597871278565731</v>
      </c>
      <c r="L341" s="1339">
        <v>0.32088021320147764</v>
      </c>
      <c r="M341" s="1339">
        <v>0.3957817322616819</v>
      </c>
      <c r="N341" s="1339">
        <v>0.47068323267750228</v>
      </c>
      <c r="O341" s="1339">
        <v>0.54558475173770649</v>
      </c>
      <c r="P341" s="1339">
        <v>0.62048627079791085</v>
      </c>
      <c r="Q341" s="1339">
        <v>0.69538777121373119</v>
      </c>
      <c r="R341" s="1339">
        <v>0.77028929027393545</v>
      </c>
    </row>
    <row r="342" spans="1:18" ht="12.75">
      <c r="A342" s="592" t="s">
        <v>2704</v>
      </c>
      <c r="B342" s="5" t="s">
        <v>2705</v>
      </c>
      <c r="C342" s="5" t="s">
        <v>101</v>
      </c>
      <c r="D342" s="5" t="s">
        <v>2357</v>
      </c>
      <c r="E342" s="5" t="s">
        <v>961</v>
      </c>
      <c r="F342" s="5" t="s">
        <v>331</v>
      </c>
      <c r="G342" s="5" t="s">
        <v>2713</v>
      </c>
      <c r="H342" s="1339">
        <v>1.7742478768058165E-5</v>
      </c>
      <c r="I342" s="1339">
        <v>8.0203833288963782E-5</v>
      </c>
      <c r="J342" s="1339">
        <v>1.4266518780986943E-4</v>
      </c>
      <c r="K342" s="1339">
        <v>2.0512654233077504E-4</v>
      </c>
      <c r="L342" s="1339">
        <v>2.6758789685168066E-4</v>
      </c>
      <c r="M342" s="1339">
        <v>3.3006076498632284E-4</v>
      </c>
      <c r="N342" s="1339">
        <v>3.9252211950722841E-4</v>
      </c>
      <c r="O342" s="1339">
        <v>4.5498347402813419E-4</v>
      </c>
      <c r="P342" s="1339">
        <v>5.1744482854903975E-4</v>
      </c>
      <c r="Q342" s="1339">
        <v>5.7990618306994542E-4</v>
      </c>
      <c r="R342" s="1339">
        <v>6.4236753759085098E-4</v>
      </c>
    </row>
    <row r="343" spans="1:18" ht="12.75">
      <c r="A343" s="592" t="s">
        <v>2704</v>
      </c>
      <c r="B343" s="5" t="s">
        <v>2705</v>
      </c>
      <c r="C343" s="5" t="s">
        <v>101</v>
      </c>
      <c r="D343" s="5" t="s">
        <v>2357</v>
      </c>
      <c r="E343" s="5" t="s">
        <v>959</v>
      </c>
      <c r="F343" s="5" t="s">
        <v>331</v>
      </c>
      <c r="G343" s="5" t="s">
        <v>2714</v>
      </c>
      <c r="H343" s="1339">
        <v>9.9640393222817453E-2</v>
      </c>
      <c r="I343" s="1339">
        <v>0.45045156180168766</v>
      </c>
      <c r="J343" s="1339">
        <v>0.80126273038055784</v>
      </c>
      <c r="K343" s="1339">
        <v>1.1520738883719031</v>
      </c>
      <c r="L343" s="1339">
        <v>1.502885056950773</v>
      </c>
      <c r="M343" s="1339">
        <v>1.8536962149421186</v>
      </c>
      <c r="N343" s="1339">
        <v>2.2045073835209887</v>
      </c>
      <c r="O343" s="1339">
        <v>2.5553185520998589</v>
      </c>
      <c r="P343" s="1339">
        <v>2.906129710091204</v>
      </c>
      <c r="Q343" s="1339">
        <v>3.2569408786700742</v>
      </c>
      <c r="R343" s="1339">
        <v>3.6077520366614197</v>
      </c>
    </row>
    <row r="344" spans="1:18" ht="12.75">
      <c r="A344" s="592" t="s">
        <v>2704</v>
      </c>
      <c r="B344" s="5" t="s">
        <v>2705</v>
      </c>
      <c r="C344" s="5" t="s">
        <v>101</v>
      </c>
      <c r="D344" s="5" t="s">
        <v>2357</v>
      </c>
      <c r="E344" s="5" t="s">
        <v>1887</v>
      </c>
      <c r="F344" s="5" t="s">
        <v>331</v>
      </c>
      <c r="G344" s="5" t="s">
        <v>2715</v>
      </c>
      <c r="H344" s="1339">
        <v>1.0450599184971147E-2</v>
      </c>
      <c r="I344" s="1339">
        <v>4.724475677963811E-2</v>
      </c>
      <c r="J344" s="1339">
        <v>8.4038914374305065E-2</v>
      </c>
      <c r="K344" s="1339">
        <v>0.12083307196897206</v>
      </c>
      <c r="L344" s="1339">
        <v>0.15762724657797939</v>
      </c>
      <c r="M344" s="1339">
        <v>0.19442140417264636</v>
      </c>
      <c r="N344" s="1339">
        <v>0.23121556176731331</v>
      </c>
      <c r="O344" s="1339">
        <v>0.26800971936198026</v>
      </c>
      <c r="P344" s="1339">
        <v>0.30480389397098767</v>
      </c>
      <c r="Q344" s="1339">
        <v>0.34159805156565465</v>
      </c>
      <c r="R344" s="1339">
        <v>0.37839220916032162</v>
      </c>
    </row>
    <row r="345" spans="1:18" ht="12.75">
      <c r="A345" s="592" t="s">
        <v>2704</v>
      </c>
      <c r="B345" s="5" t="s">
        <v>2705</v>
      </c>
      <c r="C345" s="5" t="s">
        <v>101</v>
      </c>
      <c r="D345" s="5" t="s">
        <v>2363</v>
      </c>
      <c r="E345" s="5" t="s">
        <v>957</v>
      </c>
      <c r="F345" s="5" t="s">
        <v>331</v>
      </c>
      <c r="G345" s="5" t="s">
        <v>2716</v>
      </c>
      <c r="H345" s="1339">
        <v>3.6981908526099699E-2</v>
      </c>
      <c r="I345" s="1339">
        <v>0.16148002743237705</v>
      </c>
      <c r="J345" s="1339">
        <v>0.28597814633865437</v>
      </c>
      <c r="K345" s="1339">
        <v>0.4104762861892749</v>
      </c>
      <c r="L345" s="1339">
        <v>0.53497440509555239</v>
      </c>
      <c r="M345" s="1339">
        <v>0.65947252400182965</v>
      </c>
      <c r="N345" s="1339">
        <v>0.78397066385245018</v>
      </c>
      <c r="O345" s="1339">
        <v>0.90846878275872756</v>
      </c>
      <c r="P345" s="1339">
        <v>1.0329669016650052</v>
      </c>
      <c r="Q345" s="1339">
        <v>1.1574650205712824</v>
      </c>
      <c r="R345" s="1339">
        <v>1.2819631604219026</v>
      </c>
    </row>
    <row r="346" spans="1:18" ht="12.75">
      <c r="A346" s="592" t="s">
        <v>2704</v>
      </c>
      <c r="B346" s="5" t="s">
        <v>2705</v>
      </c>
      <c r="C346" s="5" t="s">
        <v>101</v>
      </c>
      <c r="D346" s="5" t="s">
        <v>2363</v>
      </c>
      <c r="E346" s="5" t="s">
        <v>2352</v>
      </c>
      <c r="F346" s="5" t="s">
        <v>331</v>
      </c>
      <c r="G346" s="5" t="s">
        <v>2717</v>
      </c>
      <c r="H346" s="1339">
        <v>1.6845330463292126E-2</v>
      </c>
      <c r="I346" s="1339">
        <v>7.355450807486838E-2</v>
      </c>
      <c r="J346" s="1339">
        <v>0.13026368568644467</v>
      </c>
      <c r="K346" s="1339">
        <v>0.18697286329802093</v>
      </c>
      <c r="L346" s="1339">
        <v>0.24368202218032686</v>
      </c>
      <c r="M346" s="1339">
        <v>0.30039119979190315</v>
      </c>
      <c r="N346" s="1339">
        <v>0.35710037740347939</v>
      </c>
      <c r="O346" s="1339">
        <v>0.41380953628578537</v>
      </c>
      <c r="P346" s="1339">
        <v>0.47051871389736166</v>
      </c>
      <c r="Q346" s="1339">
        <v>0.5272278915089379</v>
      </c>
      <c r="R346" s="1339">
        <v>0.58393705039124388</v>
      </c>
    </row>
    <row r="347" spans="1:18" ht="12.75">
      <c r="A347" s="592" t="s">
        <v>2704</v>
      </c>
      <c r="B347" s="5" t="s">
        <v>2705</v>
      </c>
      <c r="C347" s="5" t="s">
        <v>101</v>
      </c>
      <c r="D347" s="5" t="s">
        <v>2363</v>
      </c>
      <c r="E347" s="5" t="s">
        <v>961</v>
      </c>
      <c r="F347" s="5" t="s">
        <v>331</v>
      </c>
      <c r="G347" s="5" t="s">
        <v>2718</v>
      </c>
      <c r="H347" s="1339">
        <v>1.8559205999935117E-5</v>
      </c>
      <c r="I347" s="1339">
        <v>8.1018295273920375E-5</v>
      </c>
      <c r="J347" s="1339">
        <v>1.43488976806494E-4</v>
      </c>
      <c r="K347" s="1339">
        <v>2.0595965833906758E-4</v>
      </c>
      <c r="L347" s="1339">
        <v>2.6841874761305288E-4</v>
      </c>
      <c r="M347" s="1339">
        <v>3.3088942914562649E-4</v>
      </c>
      <c r="N347" s="1339">
        <v>3.9336011067820005E-4</v>
      </c>
      <c r="O347" s="1339">
        <v>4.5583079221077371E-4</v>
      </c>
      <c r="P347" s="1339">
        <v>5.18289881484759E-4</v>
      </c>
      <c r="Q347" s="1339">
        <v>5.8076056301733245E-4</v>
      </c>
      <c r="R347" s="1339">
        <v>6.4323124454990623E-4</v>
      </c>
    </row>
    <row r="348" spans="1:18" ht="12.75">
      <c r="A348" s="592" t="s">
        <v>2704</v>
      </c>
      <c r="B348" s="5" t="s">
        <v>2705</v>
      </c>
      <c r="C348" s="5" t="s">
        <v>101</v>
      </c>
      <c r="D348" s="5" t="s">
        <v>2363</v>
      </c>
      <c r="E348" s="5" t="s">
        <v>959</v>
      </c>
      <c r="F348" s="5" t="s">
        <v>331</v>
      </c>
      <c r="G348" s="5" t="s">
        <v>2719</v>
      </c>
      <c r="H348" s="1339">
        <v>0.11613286182618326</v>
      </c>
      <c r="I348" s="1339">
        <v>0.50708959064101655</v>
      </c>
      <c r="J348" s="1339">
        <v>0.89804630891559523</v>
      </c>
      <c r="K348" s="1339">
        <v>1.2890030271901738</v>
      </c>
      <c r="L348" s="1339">
        <v>1.6799597454647528</v>
      </c>
      <c r="M348" s="1339">
        <v>2.0709164637393314</v>
      </c>
      <c r="N348" s="1339">
        <v>2.4618731925541648</v>
      </c>
      <c r="O348" s="1339">
        <v>2.8528299108287434</v>
      </c>
      <c r="P348" s="1339">
        <v>3.2437866291033224</v>
      </c>
      <c r="Q348" s="1339">
        <v>3.6347433473779009</v>
      </c>
      <c r="R348" s="1339">
        <v>4.0257000656524795</v>
      </c>
    </row>
    <row r="349" spans="1:18" ht="12.75">
      <c r="A349" s="592" t="s">
        <v>2704</v>
      </c>
      <c r="B349" s="5" t="s">
        <v>2705</v>
      </c>
      <c r="C349" s="5" t="s">
        <v>101</v>
      </c>
      <c r="D349" s="5" t="s">
        <v>2363</v>
      </c>
      <c r="E349" s="5" t="s">
        <v>1887</v>
      </c>
      <c r="F349" s="5" t="s">
        <v>331</v>
      </c>
      <c r="G349" s="5" t="s">
        <v>2720</v>
      </c>
      <c r="H349" s="1339">
        <v>7.6398746338266436E-3</v>
      </c>
      <c r="I349" s="1339">
        <v>3.3359229235752311E-2</v>
      </c>
      <c r="J349" s="1339">
        <v>5.9078583837677973E-2</v>
      </c>
      <c r="K349" s="1339">
        <v>8.4797938439603648E-2</v>
      </c>
      <c r="L349" s="1339">
        <v>0.11051729304152931</v>
      </c>
      <c r="M349" s="1339">
        <v>0.136236647643455</v>
      </c>
      <c r="N349" s="1339">
        <v>0.16195598520160009</v>
      </c>
      <c r="O349" s="1339">
        <v>0.18767533980352577</v>
      </c>
      <c r="P349" s="1339">
        <v>0.21339469440545142</v>
      </c>
      <c r="Q349" s="1339">
        <v>0.23911404900737707</v>
      </c>
      <c r="R349" s="1339">
        <v>0.26483340360930274</v>
      </c>
    </row>
    <row r="350" spans="1:18" ht="12.75">
      <c r="A350" s="592" t="s">
        <v>2704</v>
      </c>
      <c r="B350" s="5" t="s">
        <v>2705</v>
      </c>
      <c r="C350" s="5" t="s">
        <v>101</v>
      </c>
      <c r="D350" s="5" t="s">
        <v>2392</v>
      </c>
      <c r="E350" s="5" t="s">
        <v>957</v>
      </c>
      <c r="F350" s="5" t="s">
        <v>331</v>
      </c>
      <c r="G350" s="5" t="s">
        <v>2721</v>
      </c>
      <c r="H350" s="1339">
        <v>1.2770325069978956E-2</v>
      </c>
      <c r="I350" s="1339">
        <v>5.4769688828345646E-2</v>
      </c>
      <c r="J350" s="1339">
        <v>9.676905258671234E-2</v>
      </c>
      <c r="K350" s="1339">
        <v>0.13876843789418775</v>
      </c>
      <c r="L350" s="1339">
        <v>0.18076780165255446</v>
      </c>
      <c r="M350" s="1339">
        <v>0.22276718696002987</v>
      </c>
      <c r="N350" s="1339">
        <v>0.26476655071839661</v>
      </c>
      <c r="O350" s="1339">
        <v>0.30676591447676316</v>
      </c>
      <c r="P350" s="1339">
        <v>0.34876529978423859</v>
      </c>
      <c r="Q350" s="1339">
        <v>0.39076466354260531</v>
      </c>
      <c r="R350" s="1339">
        <v>0.4327640488500808</v>
      </c>
    </row>
    <row r="351" spans="1:18" ht="12.75">
      <c r="A351" s="592" t="s">
        <v>2704</v>
      </c>
      <c r="B351" s="5" t="s">
        <v>2705</v>
      </c>
      <c r="C351" s="5" t="s">
        <v>101</v>
      </c>
      <c r="D351" s="5" t="s">
        <v>2392</v>
      </c>
      <c r="E351" s="5" t="s">
        <v>2352</v>
      </c>
      <c r="F351" s="5" t="s">
        <v>331</v>
      </c>
      <c r="G351" s="5" t="s">
        <v>2722</v>
      </c>
      <c r="H351" s="1339">
        <v>4.6560493300232368E-3</v>
      </c>
      <c r="I351" s="1339">
        <v>1.9968982143583246E-2</v>
      </c>
      <c r="J351" s="1339">
        <v>3.5281914957143258E-2</v>
      </c>
      <c r="K351" s="1339">
        <v>5.0594867025375564E-2</v>
      </c>
      <c r="L351" s="1339">
        <v>6.5907799838935577E-2</v>
      </c>
      <c r="M351" s="1339">
        <v>8.1220732652495575E-2</v>
      </c>
      <c r="N351" s="1339">
        <v>9.6533665466055602E-2</v>
      </c>
      <c r="O351" s="1339">
        <v>0.11184661753428791</v>
      </c>
      <c r="P351" s="1339">
        <v>0.1271595503478479</v>
      </c>
      <c r="Q351" s="1339">
        <v>0.14247248316140793</v>
      </c>
      <c r="R351" s="1339">
        <v>0.15778543522964023</v>
      </c>
    </row>
    <row r="352" spans="1:18" ht="12.75">
      <c r="A352" s="592" t="s">
        <v>2704</v>
      </c>
      <c r="B352" s="5" t="s">
        <v>2705</v>
      </c>
      <c r="C352" s="5" t="s">
        <v>101</v>
      </c>
      <c r="D352" s="5" t="s">
        <v>2392</v>
      </c>
      <c r="E352" s="5" t="s">
        <v>961</v>
      </c>
      <c r="F352" s="5" t="s">
        <v>331</v>
      </c>
      <c r="G352" s="5" t="s">
        <v>2723</v>
      </c>
      <c r="H352" s="1339">
        <v>1.8237868192686808E-5</v>
      </c>
      <c r="I352" s="1339">
        <v>7.8228419405179461E-5</v>
      </c>
      <c r="J352" s="1339">
        <v>1.3821897061767208E-4</v>
      </c>
      <c r="K352" s="1339">
        <v>1.9820952183016472E-4</v>
      </c>
      <c r="L352" s="1339">
        <v>2.5820007304265736E-4</v>
      </c>
      <c r="M352" s="1339">
        <v>3.1817905200375864E-4</v>
      </c>
      <c r="N352" s="1339">
        <v>3.7816960321625134E-4</v>
      </c>
      <c r="O352" s="1339">
        <v>4.3816015442874404E-4</v>
      </c>
      <c r="P352" s="1339">
        <v>4.9815070564123668E-4</v>
      </c>
      <c r="Q352" s="1339">
        <v>5.5814125685372932E-4</v>
      </c>
      <c r="R352" s="1339">
        <v>6.1813180806622185E-4</v>
      </c>
    </row>
    <row r="353" spans="1:18" ht="12.75">
      <c r="A353" s="592" t="s">
        <v>2704</v>
      </c>
      <c r="B353" s="5" t="s">
        <v>2705</v>
      </c>
      <c r="C353" s="5" t="s">
        <v>101</v>
      </c>
      <c r="D353" s="5" t="s">
        <v>2392</v>
      </c>
      <c r="E353" s="5" t="s">
        <v>959</v>
      </c>
      <c r="F353" s="5" t="s">
        <v>331</v>
      </c>
      <c r="G353" s="5" t="s">
        <v>2724</v>
      </c>
      <c r="H353" s="1339">
        <v>7.232443712830447E-2</v>
      </c>
      <c r="I353" s="1339">
        <v>0.31018700526356935</v>
      </c>
      <c r="J353" s="1339">
        <v>0.54804957339883431</v>
      </c>
      <c r="K353" s="1339">
        <v>0.78591215334159592</v>
      </c>
      <c r="L353" s="1339">
        <v>1.0237747214768611</v>
      </c>
      <c r="M353" s="1339">
        <v>1.2616373014196225</v>
      </c>
      <c r="N353" s="1339">
        <v>1.4994998695548876</v>
      </c>
      <c r="O353" s="1339">
        <v>1.7373624376901524</v>
      </c>
      <c r="P353" s="1339">
        <v>1.975225017632914</v>
      </c>
      <c r="Q353" s="1339">
        <v>2.2130875857681791</v>
      </c>
      <c r="R353" s="1339">
        <v>2.4509501539034444</v>
      </c>
    </row>
    <row r="354" spans="1:18" ht="12.75">
      <c r="A354" s="592" t="s">
        <v>2704</v>
      </c>
      <c r="B354" s="5" t="s">
        <v>2705</v>
      </c>
      <c r="C354" s="5" t="s">
        <v>101</v>
      </c>
      <c r="D354" s="5" t="s">
        <v>2392</v>
      </c>
      <c r="E354" s="5" t="s">
        <v>1887</v>
      </c>
      <c r="F354" s="5" t="s">
        <v>331</v>
      </c>
      <c r="G354" s="5" t="s">
        <v>2725</v>
      </c>
      <c r="H354" s="1339">
        <v>5.5433347642571424E-3</v>
      </c>
      <c r="I354" s="1339">
        <v>2.3774401599211015E-2</v>
      </c>
      <c r="J354" s="1339">
        <v>4.2005451453249992E-2</v>
      </c>
      <c r="K354" s="1339">
        <v>6.0236518288203866E-2</v>
      </c>
      <c r="L354" s="1339">
        <v>7.846758512315774E-2</v>
      </c>
      <c r="M354" s="1339">
        <v>9.6698634977196718E-2</v>
      </c>
      <c r="N354" s="1339">
        <v>0.11492970181215059</v>
      </c>
      <c r="O354" s="1339">
        <v>0.13316076864710447</v>
      </c>
      <c r="P354" s="1339">
        <v>0.15139183548205834</v>
      </c>
      <c r="Q354" s="1339">
        <v>0.16962288533609729</v>
      </c>
      <c r="R354" s="1339">
        <v>0.18785395217105119</v>
      </c>
    </row>
    <row r="355" spans="1:18" ht="12.75">
      <c r="A355" s="592" t="s">
        <v>2704</v>
      </c>
      <c r="B355" s="5" t="s">
        <v>2705</v>
      </c>
      <c r="C355" s="5" t="s">
        <v>101</v>
      </c>
      <c r="D355" s="5" t="s">
        <v>2398</v>
      </c>
      <c r="E355" s="5" t="s">
        <v>957</v>
      </c>
      <c r="F355" s="5" t="s">
        <v>331</v>
      </c>
      <c r="G355" s="5" t="s">
        <v>2726</v>
      </c>
      <c r="H355" s="1339">
        <v>8.039226632571457E-3</v>
      </c>
      <c r="I355" s="1339">
        <v>3.3853200111418749E-2</v>
      </c>
      <c r="J355" s="1339">
        <v>5.9667173590266048E-2</v>
      </c>
      <c r="K355" s="1339">
        <v>8.5481147069113347E-2</v>
      </c>
      <c r="L355" s="1339">
        <v>0.11129512054796063</v>
      </c>
      <c r="M355" s="1339">
        <v>0.13710909402680793</v>
      </c>
      <c r="N355" s="1339">
        <v>0.16292309009549399</v>
      </c>
      <c r="O355" s="1339">
        <v>0.18873706357434125</v>
      </c>
      <c r="P355" s="1339">
        <v>0.21455103705318856</v>
      </c>
      <c r="Q355" s="1339">
        <v>0.24036501053203588</v>
      </c>
      <c r="R355" s="1339">
        <v>0.26617898401088314</v>
      </c>
    </row>
    <row r="356" spans="1:18" ht="12.75">
      <c r="A356" s="592" t="s">
        <v>2704</v>
      </c>
      <c r="B356" s="5" t="s">
        <v>2705</v>
      </c>
      <c r="C356" s="5" t="s">
        <v>101</v>
      </c>
      <c r="D356" s="5" t="s">
        <v>2398</v>
      </c>
      <c r="E356" s="5" t="s">
        <v>2352</v>
      </c>
      <c r="F356" s="5" t="s">
        <v>331</v>
      </c>
      <c r="G356" s="5" t="s">
        <v>2727</v>
      </c>
      <c r="H356" s="1339">
        <v>2.0191798638389291E-3</v>
      </c>
      <c r="I356" s="1339">
        <v>8.5027849312116384E-3</v>
      </c>
      <c r="J356" s="1339">
        <v>1.4986389998584348E-2</v>
      </c>
      <c r="K356" s="1339">
        <v>2.1469995065957058E-2</v>
      </c>
      <c r="L356" s="1339">
        <v>2.7953600133329766E-2</v>
      </c>
      <c r="M356" s="1339">
        <v>3.4437205200702474E-2</v>
      </c>
      <c r="N356" s="1339">
        <v>4.0920810268075189E-2</v>
      </c>
      <c r="O356" s="1339">
        <v>4.7404415335447897E-2</v>
      </c>
      <c r="P356" s="1339">
        <v>5.3888020402820598E-2</v>
      </c>
      <c r="Q356" s="1339">
        <v>6.0371625470193313E-2</v>
      </c>
      <c r="R356" s="1339">
        <v>6.6855230537566021E-2</v>
      </c>
    </row>
    <row r="357" spans="1:18" ht="12.75">
      <c r="A357" s="592" t="s">
        <v>2704</v>
      </c>
      <c r="B357" s="5" t="s">
        <v>2705</v>
      </c>
      <c r="C357" s="5" t="s">
        <v>101</v>
      </c>
      <c r="D357" s="5" t="s">
        <v>2398</v>
      </c>
      <c r="E357" s="5" t="s">
        <v>961</v>
      </c>
      <c r="F357" s="5" t="s">
        <v>331</v>
      </c>
      <c r="G357" s="5" t="s">
        <v>2728</v>
      </c>
      <c r="H357" s="1339">
        <v>1.8851102956781636E-5</v>
      </c>
      <c r="I357" s="1339">
        <v>7.9366377705910912E-5</v>
      </c>
      <c r="J357" s="1339">
        <v>1.3989320337596961E-4</v>
      </c>
      <c r="K357" s="1339">
        <v>2.0040847812509888E-4</v>
      </c>
      <c r="L357" s="1339">
        <v>2.6093530379515755E-4</v>
      </c>
      <c r="M357" s="1339">
        <v>3.2145057854428684E-4</v>
      </c>
      <c r="N357" s="1339">
        <v>3.8197740421434557E-4</v>
      </c>
      <c r="O357" s="1339">
        <v>4.4249267896347486E-4</v>
      </c>
      <c r="P357" s="1339">
        <v>5.0301950463353359E-4</v>
      </c>
      <c r="Q357" s="1339">
        <v>5.6353477938266287E-4</v>
      </c>
      <c r="R357" s="1339">
        <v>6.2405005413179206E-4</v>
      </c>
    </row>
    <row r="358" spans="1:18" ht="12.75">
      <c r="A358" s="592" t="s">
        <v>2704</v>
      </c>
      <c r="B358" s="5" t="s">
        <v>2705</v>
      </c>
      <c r="C358" s="5" t="s">
        <v>101</v>
      </c>
      <c r="D358" s="5" t="s">
        <v>2398</v>
      </c>
      <c r="E358" s="5" t="s">
        <v>959</v>
      </c>
      <c r="F358" s="5" t="s">
        <v>331</v>
      </c>
      <c r="G358" s="5" t="s">
        <v>2729</v>
      </c>
      <c r="H358" s="1339">
        <v>4.9643284333020149E-2</v>
      </c>
      <c r="I358" s="1339">
        <v>0.20904794572308241</v>
      </c>
      <c r="J358" s="1339">
        <v>0.36845259495434218</v>
      </c>
      <c r="K358" s="1339">
        <v>0.52785725634440439</v>
      </c>
      <c r="L358" s="1339">
        <v>0.68726191773446665</v>
      </c>
      <c r="M358" s="1339">
        <v>0.84666657912452881</v>
      </c>
      <c r="N358" s="1339">
        <v>1.0060712405145913</v>
      </c>
      <c r="O358" s="1339">
        <v>1.1654759019046534</v>
      </c>
      <c r="P358" s="1339">
        <v>1.3248805632947156</v>
      </c>
      <c r="Q358" s="1339">
        <v>1.4842852246847782</v>
      </c>
      <c r="R358" s="1339">
        <v>1.6436898860748403</v>
      </c>
    </row>
    <row r="359" spans="1:18" ht="12.75">
      <c r="A359" s="592" t="s">
        <v>2704</v>
      </c>
      <c r="B359" s="5" t="s">
        <v>2705</v>
      </c>
      <c r="C359" s="5" t="s">
        <v>101</v>
      </c>
      <c r="D359" s="5" t="s">
        <v>2398</v>
      </c>
      <c r="E359" s="5" t="s">
        <v>1887</v>
      </c>
      <c r="F359" s="5" t="s">
        <v>331</v>
      </c>
      <c r="G359" s="5" t="s">
        <v>2730</v>
      </c>
      <c r="H359" s="1339">
        <v>1.8762288873989887E-3</v>
      </c>
      <c r="I359" s="1339">
        <v>7.9008314859751877E-3</v>
      </c>
      <c r="J359" s="1339">
        <v>1.3925416990473562E-2</v>
      </c>
      <c r="K359" s="1339">
        <v>1.9950002494971943E-2</v>
      </c>
      <c r="L359" s="1339">
        <v>2.5974605093548136E-2</v>
      </c>
      <c r="M359" s="1339">
        <v>3.1999190598046512E-2</v>
      </c>
      <c r="N359" s="1339">
        <v>3.8023793196622711E-2</v>
      </c>
      <c r="O359" s="1339">
        <v>4.4048378701121084E-2</v>
      </c>
      <c r="P359" s="1339">
        <v>5.0072964205619457E-2</v>
      </c>
      <c r="Q359" s="1339">
        <v>5.6097566804195663E-2</v>
      </c>
      <c r="R359" s="1339">
        <v>6.2122152308694036E-2</v>
      </c>
    </row>
    <row r="360" spans="1:18" ht="12.75">
      <c r="A360" s="592" t="s">
        <v>2704</v>
      </c>
      <c r="B360" s="5" t="s">
        <v>2705</v>
      </c>
      <c r="C360" s="5" t="s">
        <v>101</v>
      </c>
      <c r="D360" s="5" t="s">
        <v>2404</v>
      </c>
      <c r="E360" s="5" t="s">
        <v>957</v>
      </c>
      <c r="F360" s="5" t="s">
        <v>331</v>
      </c>
      <c r="G360" s="5" t="s">
        <v>2731</v>
      </c>
      <c r="H360" s="1339">
        <v>8.2360020319504016E-3</v>
      </c>
      <c r="I360" s="1339">
        <v>3.4168410336279702E-2</v>
      </c>
      <c r="J360" s="1339">
        <v>6.0100840829848005E-2</v>
      </c>
      <c r="K360" s="1339">
        <v>8.6033249134177314E-2</v>
      </c>
      <c r="L360" s="1339">
        <v>0.11196567962774562</v>
      </c>
      <c r="M360" s="1339">
        <v>0.13789808793207492</v>
      </c>
      <c r="N360" s="1339">
        <v>0.16383049623640419</v>
      </c>
      <c r="O360" s="1339">
        <v>0.1897629267299725</v>
      </c>
      <c r="P360" s="1339">
        <v>0.21569533503430183</v>
      </c>
      <c r="Q360" s="1339">
        <v>0.2416277655278701</v>
      </c>
      <c r="R360" s="1339">
        <v>0.26756017383219938</v>
      </c>
    </row>
    <row r="361" spans="1:18" ht="12.75">
      <c r="A361" s="592" t="s">
        <v>2704</v>
      </c>
      <c r="B361" s="5" t="s">
        <v>2705</v>
      </c>
      <c r="C361" s="5" t="s">
        <v>101</v>
      </c>
      <c r="D361" s="5" t="s">
        <v>2404</v>
      </c>
      <c r="E361" s="5" t="s">
        <v>2352</v>
      </c>
      <c r="F361" s="5" t="s">
        <v>331</v>
      </c>
      <c r="G361" s="5" t="s">
        <v>2732</v>
      </c>
      <c r="H361" s="1339">
        <v>1.3684099333918043E-3</v>
      </c>
      <c r="I361" s="1339">
        <v>5.6770860772967068E-3</v>
      </c>
      <c r="J361" s="1339">
        <v>9.9857413933613411E-3</v>
      </c>
      <c r="K361" s="1339">
        <v>1.4294417537266242E-2</v>
      </c>
      <c r="L361" s="1339">
        <v>1.8603072853330876E-2</v>
      </c>
      <c r="M361" s="1339">
        <v>2.2911748997235779E-2</v>
      </c>
      <c r="N361" s="1339">
        <v>2.7220425141140682E-2</v>
      </c>
      <c r="O361" s="1339">
        <v>3.1529080457205316E-2</v>
      </c>
      <c r="P361" s="1339">
        <v>3.5837756601110216E-2</v>
      </c>
      <c r="Q361" s="1339">
        <v>4.0146432745015115E-2</v>
      </c>
      <c r="R361" s="1339">
        <v>4.4455088061079756E-2</v>
      </c>
    </row>
    <row r="362" spans="1:18" ht="12.75">
      <c r="A362" s="592" t="s">
        <v>2704</v>
      </c>
      <c r="B362" s="5" t="s">
        <v>2705</v>
      </c>
      <c r="C362" s="5" t="s">
        <v>101</v>
      </c>
      <c r="D362" s="5" t="s">
        <v>2404</v>
      </c>
      <c r="E362" s="5" t="s">
        <v>961</v>
      </c>
      <c r="F362" s="5" t="s">
        <v>331</v>
      </c>
      <c r="G362" s="5" t="s">
        <v>2733</v>
      </c>
      <c r="H362" s="1339">
        <v>1.9288976426068166E-5</v>
      </c>
      <c r="I362" s="1339">
        <v>8.0019567865294251E-5</v>
      </c>
      <c r="J362" s="1339">
        <v>1.4076180020761395E-4</v>
      </c>
      <c r="K362" s="1339">
        <v>2.0149239164683999E-4</v>
      </c>
      <c r="L362" s="1339">
        <v>2.6223462398915963E-4</v>
      </c>
      <c r="M362" s="1339">
        <v>3.2296521542838578E-4</v>
      </c>
      <c r="N362" s="1339">
        <v>3.8369580686761182E-4</v>
      </c>
      <c r="O362" s="1339">
        <v>4.4443803920993154E-4</v>
      </c>
      <c r="P362" s="1339">
        <v>5.0516863064915764E-4</v>
      </c>
      <c r="Q362" s="1339">
        <v>5.6589922208838362E-4</v>
      </c>
      <c r="R362" s="1339">
        <v>6.2664145443070329E-4</v>
      </c>
    </row>
    <row r="363" spans="1:18" ht="12.75">
      <c r="A363" s="592" t="s">
        <v>2704</v>
      </c>
      <c r="B363" s="5" t="s">
        <v>2705</v>
      </c>
      <c r="C363" s="5" t="s">
        <v>101</v>
      </c>
      <c r="D363" s="5" t="s">
        <v>2404</v>
      </c>
      <c r="E363" s="5" t="s">
        <v>959</v>
      </c>
      <c r="F363" s="5" t="s">
        <v>331</v>
      </c>
      <c r="G363" s="5" t="s">
        <v>2734</v>
      </c>
      <c r="H363" s="1339">
        <v>4.9238149218962336E-2</v>
      </c>
      <c r="I363" s="1339">
        <v>0.20427268444013399</v>
      </c>
      <c r="J363" s="1339">
        <v>0.35930723187368435</v>
      </c>
      <c r="K363" s="1339">
        <v>0.51434176709485613</v>
      </c>
      <c r="L363" s="1339">
        <v>0.66937631452840651</v>
      </c>
      <c r="M363" s="1339">
        <v>0.82441084974957801</v>
      </c>
      <c r="N363" s="1339">
        <v>0.9794453971831284</v>
      </c>
      <c r="O363" s="1339">
        <v>1.1344799446166789</v>
      </c>
      <c r="P363" s="1339">
        <v>1.2895144798378504</v>
      </c>
      <c r="Q363" s="1339">
        <v>1.4445490272714008</v>
      </c>
      <c r="R363" s="1339">
        <v>1.5995835624925725</v>
      </c>
    </row>
    <row r="364" spans="1:18" ht="12.75">
      <c r="A364" s="592" t="s">
        <v>2704</v>
      </c>
      <c r="B364" s="5" t="s">
        <v>2705</v>
      </c>
      <c r="C364" s="5" t="s">
        <v>101</v>
      </c>
      <c r="D364" s="5" t="s">
        <v>2404</v>
      </c>
      <c r="E364" s="5" t="s">
        <v>1887</v>
      </c>
      <c r="F364" s="5" t="s">
        <v>331</v>
      </c>
      <c r="G364" s="5" t="s">
        <v>2735</v>
      </c>
      <c r="H364" s="1339">
        <v>1.9292946582830557E-3</v>
      </c>
      <c r="I364" s="1339">
        <v>8.0040151031946592E-3</v>
      </c>
      <c r="J364" s="1339">
        <v>1.407873554810626E-2</v>
      </c>
      <c r="K364" s="1339">
        <v>2.0153438981187599E-2</v>
      </c>
      <c r="L364" s="1339">
        <v>2.6228159426099202E-2</v>
      </c>
      <c r="M364" s="1339">
        <v>3.2302879871010805E-2</v>
      </c>
      <c r="N364" s="1339">
        <v>3.8377600315922411E-2</v>
      </c>
      <c r="O364" s="1339">
        <v>4.445230374900374E-2</v>
      </c>
      <c r="P364" s="1339">
        <v>5.0527024193915346E-2</v>
      </c>
      <c r="Q364" s="1339">
        <v>5.6601744638826952E-2</v>
      </c>
      <c r="R364" s="1339">
        <v>6.2676465083738558E-2</v>
      </c>
    </row>
    <row r="365" spans="1:18" ht="12.75">
      <c r="A365" s="592" t="s">
        <v>2704</v>
      </c>
      <c r="B365" s="5" t="s">
        <v>2705</v>
      </c>
      <c r="C365" s="5" t="s">
        <v>101</v>
      </c>
      <c r="D365" s="5" t="s">
        <v>2410</v>
      </c>
      <c r="E365" s="5" t="s">
        <v>957</v>
      </c>
      <c r="F365" s="5" t="s">
        <v>331</v>
      </c>
      <c r="G365" s="5" t="s">
        <v>2736</v>
      </c>
      <c r="H365" s="1339">
        <v>8.2119250701713376E-3</v>
      </c>
      <c r="I365" s="1339">
        <v>3.3423430976948366E-2</v>
      </c>
      <c r="J365" s="1339">
        <v>5.8634959400472093E-2</v>
      </c>
      <c r="K365" s="1339">
        <v>8.3846465307249124E-2</v>
      </c>
      <c r="L365" s="1339">
        <v>0.10905797121402613</v>
      </c>
      <c r="M365" s="1339">
        <v>0.13426949963754986</v>
      </c>
      <c r="N365" s="1339">
        <v>0.15948100554432693</v>
      </c>
      <c r="O365" s="1339">
        <v>0.18469253396785065</v>
      </c>
      <c r="P365" s="1339">
        <v>0.20990403987462766</v>
      </c>
      <c r="Q365" s="1339">
        <v>0.23511556829815139</v>
      </c>
      <c r="R365" s="1339">
        <v>0.2603270742049284</v>
      </c>
    </row>
    <row r="366" spans="1:18" ht="12.75">
      <c r="A366" s="592" t="s">
        <v>2704</v>
      </c>
      <c r="B366" s="5" t="s">
        <v>2705</v>
      </c>
      <c r="C366" s="5" t="s">
        <v>101</v>
      </c>
      <c r="D366" s="5" t="s">
        <v>2410</v>
      </c>
      <c r="E366" s="5" t="s">
        <v>2352</v>
      </c>
      <c r="F366" s="5" t="s">
        <v>331</v>
      </c>
      <c r="G366" s="5" t="s">
        <v>2737</v>
      </c>
      <c r="H366" s="1339">
        <v>1.393772050738594E-3</v>
      </c>
      <c r="I366" s="1339">
        <v>5.672769690386166E-3</v>
      </c>
      <c r="J366" s="1339">
        <v>9.9517882647717215E-3</v>
      </c>
      <c r="K366" s="1339">
        <v>1.4230806839157277E-2</v>
      </c>
      <c r="L366" s="1339">
        <v>1.8509825413542829E-2</v>
      </c>
      <c r="M366" s="1339">
        <v>2.2788843987928388E-2</v>
      </c>
      <c r="N366" s="1339">
        <v>2.7067841627575959E-2</v>
      </c>
      <c r="O366" s="1339">
        <v>3.1346860201961514E-2</v>
      </c>
      <c r="P366" s="1339">
        <v>3.562587877634707E-2</v>
      </c>
      <c r="Q366" s="1339">
        <v>3.9904897350732625E-2</v>
      </c>
      <c r="R366" s="1339">
        <v>4.4183915925118188E-2</v>
      </c>
    </row>
    <row r="367" spans="1:18" ht="12.75">
      <c r="A367" s="592" t="s">
        <v>2704</v>
      </c>
      <c r="B367" s="5" t="s">
        <v>2705</v>
      </c>
      <c r="C367" s="5" t="s">
        <v>101</v>
      </c>
      <c r="D367" s="5" t="s">
        <v>2410</v>
      </c>
      <c r="E367" s="5" t="s">
        <v>961</v>
      </c>
      <c r="F367" s="5" t="s">
        <v>331</v>
      </c>
      <c r="G367" s="5" t="s">
        <v>2738</v>
      </c>
      <c r="H367" s="1339">
        <v>2.0179120060050614E-5</v>
      </c>
      <c r="I367" s="1339">
        <v>8.2126971157590428E-5</v>
      </c>
      <c r="J367" s="1339">
        <v>1.4407482225513025E-4</v>
      </c>
      <c r="K367" s="1339">
        <v>2.0602267335267005E-4</v>
      </c>
      <c r="L367" s="1339">
        <v>2.6797052445020985E-4</v>
      </c>
      <c r="M367" s="1339">
        <v>3.2991837554774964E-4</v>
      </c>
      <c r="N367" s="1339">
        <v>3.918662266452895E-4</v>
      </c>
      <c r="O367" s="1339">
        <v>4.5381407774282929E-4</v>
      </c>
      <c r="P367" s="1339">
        <v>5.1576192884036909E-4</v>
      </c>
      <c r="Q367" s="1339">
        <v>5.7769840501115577E-4</v>
      </c>
      <c r="R367" s="1339">
        <v>6.3964625610869557E-4</v>
      </c>
    </row>
    <row r="368" spans="1:18" ht="12.75">
      <c r="A368" s="592" t="s">
        <v>2704</v>
      </c>
      <c r="B368" s="5" t="s">
        <v>2705</v>
      </c>
      <c r="C368" s="5" t="s">
        <v>101</v>
      </c>
      <c r="D368" s="5" t="s">
        <v>2410</v>
      </c>
      <c r="E368" s="5" t="s">
        <v>959</v>
      </c>
      <c r="F368" s="5" t="s">
        <v>331</v>
      </c>
      <c r="G368" s="5" t="s">
        <v>2739</v>
      </c>
      <c r="H368" s="1339">
        <v>5.1382091324549226E-2</v>
      </c>
      <c r="I368" s="1339">
        <v>0.20913082432702351</v>
      </c>
      <c r="J368" s="1339">
        <v>0.36687955732949773</v>
      </c>
      <c r="K368" s="1339">
        <v>0.52462830255517501</v>
      </c>
      <c r="L368" s="1339">
        <v>0.68237703555764928</v>
      </c>
      <c r="M368" s="1339">
        <v>0.84012576856012366</v>
      </c>
      <c r="N368" s="1339">
        <v>0.99787451378580083</v>
      </c>
      <c r="O368" s="1339">
        <v>1.155623246788275</v>
      </c>
      <c r="P368" s="1339">
        <v>1.3133719797907495</v>
      </c>
      <c r="Q368" s="1339">
        <v>1.4711207250164264</v>
      </c>
      <c r="R368" s="1339">
        <v>1.6288694580189012</v>
      </c>
    </row>
    <row r="369" spans="1:18" ht="12.75">
      <c r="A369" s="592" t="s">
        <v>2704</v>
      </c>
      <c r="B369" s="5" t="s">
        <v>2705</v>
      </c>
      <c r="C369" s="5" t="s">
        <v>101</v>
      </c>
      <c r="D369" s="5" t="s">
        <v>2410</v>
      </c>
      <c r="E369" s="5" t="s">
        <v>1887</v>
      </c>
      <c r="F369" s="5" t="s">
        <v>331</v>
      </c>
      <c r="G369" s="5" t="s">
        <v>2740</v>
      </c>
      <c r="H369" s="1339">
        <v>3.3005888777021329E-4</v>
      </c>
      <c r="I369" s="1339">
        <v>1.3433969403961522E-3</v>
      </c>
      <c r="J369" s="1339">
        <v>2.3567168129676832E-3</v>
      </c>
      <c r="K369" s="1339">
        <v>3.3700366855392147E-3</v>
      </c>
      <c r="L369" s="1339">
        <v>4.3833747381651529E-3</v>
      </c>
      <c r="M369" s="1339">
        <v>5.3966946107366839E-3</v>
      </c>
      <c r="N369" s="1339">
        <v>6.4100144833082158E-3</v>
      </c>
      <c r="O369" s="1339">
        <v>7.4233525359341549E-3</v>
      </c>
      <c r="P369" s="1339">
        <v>8.4366724085056851E-3</v>
      </c>
      <c r="Q369" s="1339">
        <v>9.4500104611316259E-3</v>
      </c>
      <c r="R369" s="1339">
        <v>1.0463330333703155E-2</v>
      </c>
    </row>
    <row r="370" spans="1:18" ht="12.75">
      <c r="A370" s="592" t="s">
        <v>2704</v>
      </c>
      <c r="B370" s="5" t="s">
        <v>2705</v>
      </c>
      <c r="C370" s="5" t="s">
        <v>101</v>
      </c>
      <c r="D370" s="5" t="s">
        <v>2416</v>
      </c>
      <c r="E370" s="5" t="s">
        <v>957</v>
      </c>
      <c r="F370" s="5" t="s">
        <v>331</v>
      </c>
      <c r="G370" s="5" t="s">
        <v>2741</v>
      </c>
      <c r="H370" s="1339">
        <v>2.8872509374053943E-3</v>
      </c>
      <c r="I370" s="1339">
        <v>1.1615151825384792E-2</v>
      </c>
      <c r="J370" s="1339">
        <v>2.0343052713364194E-2</v>
      </c>
      <c r="K370" s="1339">
        <v>2.9070975043183386E-2</v>
      </c>
      <c r="L370" s="1339">
        <v>3.7798875931162788E-2</v>
      </c>
      <c r="M370" s="1339">
        <v>4.6526776819142177E-2</v>
      </c>
      <c r="N370" s="1339">
        <v>5.5254677707121579E-2</v>
      </c>
      <c r="O370" s="1339">
        <v>6.3982578595100981E-2</v>
      </c>
      <c r="P370" s="1339">
        <v>7.2710500924920166E-2</v>
      </c>
      <c r="Q370" s="1339">
        <v>8.1438401812899561E-2</v>
      </c>
      <c r="R370" s="1339">
        <v>9.016630270087897E-2</v>
      </c>
    </row>
    <row r="371" spans="1:18" ht="12.75">
      <c r="A371" s="592" t="s">
        <v>2704</v>
      </c>
      <c r="B371" s="5" t="s">
        <v>2705</v>
      </c>
      <c r="C371" s="5" t="s">
        <v>101</v>
      </c>
      <c r="D371" s="5" t="s">
        <v>2416</v>
      </c>
      <c r="E371" s="5" t="s">
        <v>2352</v>
      </c>
      <c r="F371" s="5" t="s">
        <v>331</v>
      </c>
      <c r="G371" s="5" t="s">
        <v>2742</v>
      </c>
      <c r="H371" s="1339">
        <v>6.7441531341201687E-4</v>
      </c>
      <c r="I371" s="1339">
        <v>2.7130716000386568E-3</v>
      </c>
      <c r="J371" s="1339">
        <v>4.7517476688814586E-3</v>
      </c>
      <c r="K371" s="1339">
        <v>6.7904237377242613E-3</v>
      </c>
      <c r="L371" s="1339">
        <v>8.8290998065670631E-3</v>
      </c>
      <c r="M371" s="1339">
        <v>1.0867775875409866E-2</v>
      </c>
      <c r="N371" s="1339">
        <v>1.2906451944252668E-2</v>
      </c>
      <c r="O371" s="1339">
        <v>1.4945108230879307E-2</v>
      </c>
      <c r="P371" s="1339">
        <v>1.698378429972211E-2</v>
      </c>
      <c r="Q371" s="1339">
        <v>1.9022460368564913E-2</v>
      </c>
      <c r="R371" s="1339">
        <v>2.1061136437407715E-2</v>
      </c>
    </row>
    <row r="372" spans="1:18" ht="12.75">
      <c r="A372" s="592" t="s">
        <v>2704</v>
      </c>
      <c r="B372" s="5" t="s">
        <v>2705</v>
      </c>
      <c r="C372" s="5" t="s">
        <v>101</v>
      </c>
      <c r="D372" s="5" t="s">
        <v>2416</v>
      </c>
      <c r="E372" s="5" t="s">
        <v>961</v>
      </c>
      <c r="F372" s="5" t="s">
        <v>331</v>
      </c>
      <c r="G372" s="5" t="s">
        <v>2743</v>
      </c>
      <c r="H372" s="1339">
        <v>5.1691747329385114E-4</v>
      </c>
      <c r="I372" s="1339">
        <v>2.0799565563776354E-3</v>
      </c>
      <c r="J372" s="1339">
        <v>3.6427030998613672E-3</v>
      </c>
      <c r="K372" s="1339">
        <v>5.2057421829451505E-3</v>
      </c>
      <c r="L372" s="1339">
        <v>6.7684887264288819E-3</v>
      </c>
      <c r="M372" s="1339">
        <v>8.3312352699126124E-3</v>
      </c>
      <c r="N372" s="1339">
        <v>9.8942743529963992E-3</v>
      </c>
      <c r="O372" s="1339">
        <v>1.145702089648013E-2</v>
      </c>
      <c r="P372" s="1339">
        <v>1.3020059979563913E-2</v>
      </c>
      <c r="Q372" s="1339">
        <v>1.4582806523047645E-2</v>
      </c>
      <c r="R372" s="1339">
        <v>1.6145553066531374E-2</v>
      </c>
    </row>
    <row r="373" spans="1:18" ht="12.75">
      <c r="A373" s="592" t="s">
        <v>2704</v>
      </c>
      <c r="B373" s="5" t="s">
        <v>2705</v>
      </c>
      <c r="C373" s="5" t="s">
        <v>101</v>
      </c>
      <c r="D373" s="5" t="s">
        <v>2416</v>
      </c>
      <c r="E373" s="5" t="s">
        <v>959</v>
      </c>
      <c r="F373" s="5" t="s">
        <v>331</v>
      </c>
      <c r="G373" s="5" t="s">
        <v>2744</v>
      </c>
      <c r="H373" s="1339">
        <v>0.1234</v>
      </c>
      <c r="I373" s="1339">
        <v>0.14019999999999999</v>
      </c>
      <c r="J373" s="1339">
        <v>0.15329999999999999</v>
      </c>
      <c r="K373" s="1339">
        <v>0.13639999999999999</v>
      </c>
      <c r="L373" s="1339">
        <v>0.13200000000000001</v>
      </c>
      <c r="M373" s="1339">
        <v>0.13009999999999999</v>
      </c>
      <c r="N373" s="1339">
        <v>0.12939999999999999</v>
      </c>
      <c r="O373" s="1339">
        <v>0.1313</v>
      </c>
      <c r="P373" s="1339">
        <v>0.1293</v>
      </c>
      <c r="Q373" s="1339">
        <v>0.12239999999999999</v>
      </c>
      <c r="R373" s="1339">
        <v>9.1800000000000007E-2</v>
      </c>
    </row>
    <row r="374" spans="1:18" ht="12.75">
      <c r="A374" s="592" t="s">
        <v>2704</v>
      </c>
      <c r="B374" s="5" t="s">
        <v>2705</v>
      </c>
      <c r="C374" s="5" t="s">
        <v>101</v>
      </c>
      <c r="D374" s="5" t="s">
        <v>2416</v>
      </c>
      <c r="E374" s="5" t="s">
        <v>1887</v>
      </c>
      <c r="F374" s="5" t="s">
        <v>331</v>
      </c>
      <c r="G374" s="5" t="s">
        <v>2745</v>
      </c>
      <c r="H374" s="1339">
        <v>3.0144388745545226E-4</v>
      </c>
      <c r="I374" s="1339">
        <v>1.2127000143321584E-3</v>
      </c>
      <c r="J374" s="1339">
        <v>2.1239561412088642E-3</v>
      </c>
      <c r="K374" s="1339">
        <v>3.03521226808557E-3</v>
      </c>
      <c r="L374" s="1339">
        <v>3.9464854083885916E-3</v>
      </c>
      <c r="M374" s="1339">
        <v>4.857741535265297E-3</v>
      </c>
      <c r="N374" s="1339">
        <v>5.7689976621420041E-3</v>
      </c>
      <c r="O374" s="1339">
        <v>6.6802537890187095E-3</v>
      </c>
      <c r="P374" s="1339">
        <v>7.5915099158954166E-3</v>
      </c>
      <c r="Q374" s="1339">
        <v>8.5027660427721228E-3</v>
      </c>
      <c r="R374" s="1339">
        <v>9.4140221696488273E-3</v>
      </c>
    </row>
    <row r="375" spans="1:18" ht="12.75">
      <c r="A375" s="592" t="s">
        <v>2704</v>
      </c>
      <c r="B375" s="5" t="s">
        <v>2705</v>
      </c>
      <c r="C375" s="5" t="s">
        <v>101</v>
      </c>
      <c r="D375" s="5" t="s">
        <v>2369</v>
      </c>
      <c r="E375" s="5" t="s">
        <v>957</v>
      </c>
      <c r="F375" s="5" t="s">
        <v>331</v>
      </c>
      <c r="G375" s="5" t="s">
        <v>2746</v>
      </c>
      <c r="H375" s="1339">
        <v>1.594271391520572E-3</v>
      </c>
      <c r="I375" s="1339">
        <v>6.3383864859824241E-3</v>
      </c>
      <c r="J375" s="1339">
        <v>1.1082501580444278E-2</v>
      </c>
      <c r="K375" s="1339">
        <v>1.5826616674906129E-2</v>
      </c>
      <c r="L375" s="1339">
        <v>2.0570731769367984E-2</v>
      </c>
      <c r="M375" s="1339">
        <v>2.5314846863829833E-2</v>
      </c>
      <c r="N375" s="1339">
        <v>3.0058961958291688E-2</v>
      </c>
      <c r="O375" s="1339">
        <v>3.4803077052753539E-2</v>
      </c>
      <c r="P375" s="1339">
        <v>3.9547192147215394E-2</v>
      </c>
      <c r="Q375" s="1339">
        <v>4.429130724167725E-2</v>
      </c>
      <c r="R375" s="1339">
        <v>4.9035422336139091E-2</v>
      </c>
    </row>
    <row r="376" spans="1:18" ht="12.75">
      <c r="A376" s="592" t="s">
        <v>2704</v>
      </c>
      <c r="B376" s="5" t="s">
        <v>2705</v>
      </c>
      <c r="C376" s="5" t="s">
        <v>101</v>
      </c>
      <c r="D376" s="5" t="s">
        <v>2369</v>
      </c>
      <c r="E376" s="5" t="s">
        <v>2352</v>
      </c>
      <c r="F376" s="5" t="s">
        <v>331</v>
      </c>
      <c r="G376" s="5" t="s">
        <v>2747</v>
      </c>
      <c r="H376" s="1339">
        <v>2.8385972330401062E-4</v>
      </c>
      <c r="I376" s="1339">
        <v>1.1285505170309492E-3</v>
      </c>
      <c r="J376" s="1339">
        <v>1.9732413107578879E-3</v>
      </c>
      <c r="K376" s="1339">
        <v>2.8179614167239122E-3</v>
      </c>
      <c r="L376" s="1339">
        <v>3.6626522104508505E-3</v>
      </c>
      <c r="M376" s="1339">
        <v>4.5073430041777897E-3</v>
      </c>
      <c r="N376" s="1339">
        <v>5.3520337979047284E-3</v>
      </c>
      <c r="O376" s="1339">
        <v>6.1967245916316662E-3</v>
      </c>
      <c r="P376" s="1339">
        <v>7.0414446975976906E-3</v>
      </c>
      <c r="Q376" s="1339">
        <v>7.8861354913246293E-3</v>
      </c>
      <c r="R376" s="1339">
        <v>8.730826285051568E-3</v>
      </c>
    </row>
    <row r="377" spans="1:18" ht="12.75">
      <c r="A377" s="592" t="s">
        <v>2704</v>
      </c>
      <c r="B377" s="5" t="s">
        <v>2705</v>
      </c>
      <c r="C377" s="5" t="s">
        <v>101</v>
      </c>
      <c r="D377" s="5" t="s">
        <v>2369</v>
      </c>
      <c r="E377" s="5" t="s">
        <v>961</v>
      </c>
      <c r="F377" s="5" t="s">
        <v>331</v>
      </c>
      <c r="G377" s="5" t="s">
        <v>2748</v>
      </c>
      <c r="H377" s="1339">
        <v>4.9313157826082535E-4</v>
      </c>
      <c r="I377" s="1339">
        <v>1.9604249246197229E-3</v>
      </c>
      <c r="J377" s="1339">
        <v>3.4279933025337019E-3</v>
      </c>
      <c r="K377" s="1339">
        <v>4.8952866488925989E-3</v>
      </c>
      <c r="L377" s="1339">
        <v>6.3625799952514968E-3</v>
      </c>
      <c r="M377" s="1339">
        <v>7.8298733416103938E-3</v>
      </c>
      <c r="N377" s="1339">
        <v>9.2974417195243741E-3</v>
      </c>
      <c r="O377" s="1339">
        <v>1.076473506588327E-2</v>
      </c>
      <c r="P377" s="1339">
        <v>1.2232028412242168E-2</v>
      </c>
      <c r="Q377" s="1339">
        <v>1.3699596790156147E-2</v>
      </c>
      <c r="R377" s="1339">
        <v>1.5166890136515045E-2</v>
      </c>
    </row>
    <row r="378" spans="1:18" ht="12.75">
      <c r="A378" s="592" t="s">
        <v>2704</v>
      </c>
      <c r="B378" s="5" t="s">
        <v>2705</v>
      </c>
      <c r="C378" s="5" t="s">
        <v>101</v>
      </c>
      <c r="D378" s="5" t="s">
        <v>2369</v>
      </c>
      <c r="E378" s="5" t="s">
        <v>959</v>
      </c>
      <c r="F378" s="5" t="s">
        <v>331</v>
      </c>
      <c r="G378" s="5" t="s">
        <v>2749</v>
      </c>
      <c r="H378" s="1339">
        <v>4.3099999999999999E-2</v>
      </c>
      <c r="I378" s="1339">
        <v>7.2900000000000006E-2</v>
      </c>
      <c r="J378" s="1339">
        <v>6.9199999999999998E-2</v>
      </c>
      <c r="K378" s="1339">
        <v>5.7299999999999997E-2</v>
      </c>
      <c r="L378" s="1339">
        <v>6.0199999999999997E-2</v>
      </c>
      <c r="M378" s="1339">
        <v>6.5699999999999995E-2</v>
      </c>
      <c r="N378" s="1339">
        <v>6.83E-2</v>
      </c>
      <c r="O378" s="1339">
        <v>7.0999999999999994E-2</v>
      </c>
      <c r="P378" s="1339">
        <v>7.1800000000000003E-2</v>
      </c>
      <c r="Q378" s="1339">
        <v>6.6900000000000001E-2</v>
      </c>
      <c r="R378" s="1339">
        <v>9.9500000000000005E-2</v>
      </c>
    </row>
    <row r="379" spans="1:18" ht="12.75">
      <c r="A379" s="592" t="s">
        <v>2704</v>
      </c>
      <c r="B379" s="5" t="s">
        <v>2705</v>
      </c>
      <c r="C379" s="5" t="s">
        <v>101</v>
      </c>
      <c r="D379" s="5" t="s">
        <v>2369</v>
      </c>
      <c r="E379" s="5" t="s">
        <v>1887</v>
      </c>
      <c r="F379" s="5" t="s">
        <v>331</v>
      </c>
      <c r="G379" s="5" t="s">
        <v>2750</v>
      </c>
      <c r="H379" s="1339">
        <v>7.5727834864530659E-5</v>
      </c>
      <c r="I379" s="1339">
        <v>3.0106616858191742E-4</v>
      </c>
      <c r="J379" s="1339">
        <v>5.264045022993041E-4</v>
      </c>
      <c r="K379" s="1339">
        <v>7.51742836016691E-4</v>
      </c>
      <c r="L379" s="1339">
        <v>9.7708116973407757E-4</v>
      </c>
      <c r="M379" s="1339">
        <v>1.2024195034514645E-3</v>
      </c>
      <c r="N379" s="1339">
        <v>1.4277578371688514E-3</v>
      </c>
      <c r="O379" s="1339">
        <v>1.6530961708862378E-3</v>
      </c>
      <c r="P379" s="1339">
        <v>1.8784092282902523E-3</v>
      </c>
      <c r="Q379" s="1339">
        <v>2.1037475620076388E-3</v>
      </c>
      <c r="R379" s="1339">
        <v>2.3290858957250257E-3</v>
      </c>
    </row>
    <row r="380" spans="1:18" ht="12.75">
      <c r="A380" s="592" t="s">
        <v>2751</v>
      </c>
      <c r="B380" s="5" t="s">
        <v>2752</v>
      </c>
      <c r="C380" s="5" t="s">
        <v>101</v>
      </c>
      <c r="D380" s="5" t="s">
        <v>2350</v>
      </c>
      <c r="E380" s="5" t="s">
        <v>957</v>
      </c>
      <c r="F380" s="5" t="s">
        <v>331</v>
      </c>
      <c r="G380" s="5" t="s">
        <v>2753</v>
      </c>
      <c r="H380" s="1339">
        <v>0.37217369432210129</v>
      </c>
      <c r="I380" s="1339">
        <v>0.58879523214237728</v>
      </c>
      <c r="J380" s="1339">
        <v>0.80541675350535025</v>
      </c>
      <c r="K380" s="1339">
        <v>1.0220382913256261</v>
      </c>
      <c r="L380" s="1339">
        <v>1.2386598126885993</v>
      </c>
      <c r="M380" s="1339">
        <v>1.4552813505088751</v>
      </c>
      <c r="N380" s="1339">
        <v>1.6719028718718483</v>
      </c>
      <c r="O380" s="1339">
        <v>1.8885244096921239</v>
      </c>
      <c r="P380" s="1339">
        <v>2.1051459310550973</v>
      </c>
      <c r="Q380" s="1339">
        <v>2.3217674688753731</v>
      </c>
      <c r="R380" s="1339">
        <v>2.5383889902383463</v>
      </c>
    </row>
    <row r="381" spans="1:18" ht="12.75">
      <c r="A381" s="592" t="s">
        <v>2751</v>
      </c>
      <c r="B381" s="5" t="s">
        <v>2752</v>
      </c>
      <c r="C381" s="5" t="s">
        <v>101</v>
      </c>
      <c r="D381" s="5" t="s">
        <v>2350</v>
      </c>
      <c r="E381" s="5" t="s">
        <v>2352</v>
      </c>
      <c r="F381" s="5" t="s">
        <v>331</v>
      </c>
      <c r="G381" s="5" t="s">
        <v>2754</v>
      </c>
      <c r="H381" s="1339">
        <v>0.32269176586809684</v>
      </c>
      <c r="I381" s="1339">
        <v>0.51051263453967521</v>
      </c>
      <c r="J381" s="1339">
        <v>0.69833350321125387</v>
      </c>
      <c r="K381" s="1339">
        <v>0.88615435190589464</v>
      </c>
      <c r="L381" s="1339">
        <v>1.0739752205774733</v>
      </c>
      <c r="M381" s="1339">
        <v>1.2617960692721144</v>
      </c>
      <c r="N381" s="1339">
        <v>1.449616937943693</v>
      </c>
      <c r="O381" s="1339">
        <v>1.6374378066152711</v>
      </c>
      <c r="P381" s="1339">
        <v>1.8252586553099119</v>
      </c>
      <c r="Q381" s="1339">
        <v>2.0130795239814905</v>
      </c>
      <c r="R381" s="1339">
        <v>2.200900392653069</v>
      </c>
    </row>
    <row r="382" spans="1:18" ht="12.75">
      <c r="A382" s="592" t="s">
        <v>2751</v>
      </c>
      <c r="B382" s="5" t="s">
        <v>2752</v>
      </c>
      <c r="C382" s="5" t="s">
        <v>101</v>
      </c>
      <c r="D382" s="5" t="s">
        <v>2350</v>
      </c>
      <c r="E382" s="5" t="s">
        <v>961</v>
      </c>
      <c r="F382" s="5" t="s">
        <v>331</v>
      </c>
      <c r="G382" s="5" t="s">
        <v>2755</v>
      </c>
      <c r="H382" s="1339">
        <v>8.1658926189282641E-5</v>
      </c>
      <c r="I382" s="1339">
        <v>1.2919324307488733E-4</v>
      </c>
      <c r="J382" s="1339">
        <v>1.7672755996049204E-4</v>
      </c>
      <c r="K382" s="1339">
        <v>2.2426187684609678E-4</v>
      </c>
      <c r="L382" s="1339">
        <v>2.7178355498751487E-4</v>
      </c>
      <c r="M382" s="1339">
        <v>3.1931787187311961E-4</v>
      </c>
      <c r="N382" s="1339">
        <v>3.6685218875872429E-4</v>
      </c>
      <c r="O382" s="1339">
        <v>4.1438650564432902E-4</v>
      </c>
      <c r="P382" s="1339">
        <v>4.6190818378574722E-4</v>
      </c>
      <c r="Q382" s="1339">
        <v>5.0944250067135185E-4</v>
      </c>
      <c r="R382" s="1339">
        <v>5.5697681755695653E-4</v>
      </c>
    </row>
    <row r="383" spans="1:18" ht="12.75">
      <c r="A383" s="592" t="s">
        <v>2751</v>
      </c>
      <c r="B383" s="5" t="s">
        <v>2752</v>
      </c>
      <c r="C383" s="5" t="s">
        <v>101</v>
      </c>
      <c r="D383" s="5" t="s">
        <v>2350</v>
      </c>
      <c r="E383" s="5" t="s">
        <v>959</v>
      </c>
      <c r="F383" s="5" t="s">
        <v>331</v>
      </c>
      <c r="G383" s="5" t="s">
        <v>2756</v>
      </c>
      <c r="H383" s="1339">
        <v>0.47872694563481721</v>
      </c>
      <c r="I383" s="1339">
        <v>0.75736716516326108</v>
      </c>
      <c r="J383" s="1339">
        <v>1.0360073846917048</v>
      </c>
      <c r="K383" s="1339">
        <v>1.3146476042201487</v>
      </c>
      <c r="L383" s="1339">
        <v>1.5932878237485926</v>
      </c>
      <c r="M383" s="1339">
        <v>1.8719280432770362</v>
      </c>
      <c r="N383" s="1339">
        <v>2.1505682628054803</v>
      </c>
      <c r="O383" s="1339">
        <v>2.4292084946825216</v>
      </c>
      <c r="P383" s="1339">
        <v>2.7078487142109657</v>
      </c>
      <c r="Q383" s="1339">
        <v>2.9864889337394094</v>
      </c>
      <c r="R383" s="1339">
        <v>3.265129153267853</v>
      </c>
    </row>
    <row r="384" spans="1:18" ht="12.75">
      <c r="A384" s="592" t="s">
        <v>2751</v>
      </c>
      <c r="B384" s="5" t="s">
        <v>2752</v>
      </c>
      <c r="C384" s="5" t="s">
        <v>101</v>
      </c>
      <c r="D384" s="5" t="s">
        <v>2350</v>
      </c>
      <c r="E384" s="5" t="s">
        <v>1887</v>
      </c>
      <c r="F384" s="5" t="s">
        <v>331</v>
      </c>
      <c r="G384" s="5" t="s">
        <v>2757</v>
      </c>
      <c r="H384" s="1339">
        <v>0.14348303830248091</v>
      </c>
      <c r="I384" s="1339">
        <v>0.22699649258139643</v>
      </c>
      <c r="J384" s="1339">
        <v>0.31050994686031197</v>
      </c>
      <c r="K384" s="1339">
        <v>0.39402341700106641</v>
      </c>
      <c r="L384" s="1339">
        <v>0.47753687127998196</v>
      </c>
      <c r="M384" s="1339">
        <v>0.5610503414207364</v>
      </c>
      <c r="N384" s="1339">
        <v>0.64456379569965205</v>
      </c>
      <c r="O384" s="1339">
        <v>0.72807724997856749</v>
      </c>
      <c r="P384" s="1339">
        <v>0.8115907201193221</v>
      </c>
      <c r="Q384" s="1339">
        <v>0.89510417439823753</v>
      </c>
      <c r="R384" s="1339">
        <v>0.97861764453899203</v>
      </c>
    </row>
    <row r="385" spans="1:18" ht="12.75">
      <c r="A385" s="592" t="s">
        <v>2751</v>
      </c>
      <c r="B385" s="5" t="s">
        <v>2752</v>
      </c>
      <c r="C385" s="5" t="s">
        <v>101</v>
      </c>
      <c r="D385" s="5" t="s">
        <v>2357</v>
      </c>
      <c r="E385" s="5" t="s">
        <v>957</v>
      </c>
      <c r="F385" s="5" t="s">
        <v>331</v>
      </c>
      <c r="G385" s="5" t="s">
        <v>2758</v>
      </c>
      <c r="H385" s="1339">
        <v>0.20164692827949091</v>
      </c>
      <c r="I385" s="1339">
        <v>0.31414399151497019</v>
      </c>
      <c r="J385" s="1339">
        <v>0.42664107126528034</v>
      </c>
      <c r="K385" s="1339">
        <v>0.53913813450075976</v>
      </c>
      <c r="L385" s="1339">
        <v>0.65163521425106985</v>
      </c>
      <c r="M385" s="1339">
        <v>0.76413229400138005</v>
      </c>
      <c r="N385" s="1339">
        <v>0.87662935723685931</v>
      </c>
      <c r="O385" s="1339">
        <v>0.98912643698716951</v>
      </c>
      <c r="P385" s="1339">
        <v>1.1016235002226489</v>
      </c>
      <c r="Q385" s="1339">
        <v>1.2141205799729591</v>
      </c>
      <c r="R385" s="1339">
        <v>1.3266176432084382</v>
      </c>
    </row>
    <row r="386" spans="1:18" ht="12.75">
      <c r="A386" s="592" t="s">
        <v>2751</v>
      </c>
      <c r="B386" s="5" t="s">
        <v>2752</v>
      </c>
      <c r="C386" s="5" t="s">
        <v>101</v>
      </c>
      <c r="D386" s="5" t="s">
        <v>2357</v>
      </c>
      <c r="E386" s="5" t="s">
        <v>2352</v>
      </c>
      <c r="F386" s="5" t="s">
        <v>331</v>
      </c>
      <c r="G386" s="5" t="s">
        <v>2759</v>
      </c>
      <c r="H386" s="1339">
        <v>0.25128903505567018</v>
      </c>
      <c r="I386" s="1339">
        <v>0.39148100459430296</v>
      </c>
      <c r="J386" s="1339">
        <v>0.53167299415541447</v>
      </c>
      <c r="K386" s="1339">
        <v>0.67186496369404725</v>
      </c>
      <c r="L386" s="1339">
        <v>0.81205693323268002</v>
      </c>
      <c r="M386" s="1339">
        <v>0.95224892279379159</v>
      </c>
      <c r="N386" s="1339">
        <v>1.0924408923324243</v>
      </c>
      <c r="O386" s="1339">
        <v>1.2326328618710571</v>
      </c>
      <c r="P386" s="1339">
        <v>1.3728248514321688</v>
      </c>
      <c r="Q386" s="1339">
        <v>1.5130168209708015</v>
      </c>
      <c r="R386" s="1339">
        <v>1.6532087905094344</v>
      </c>
    </row>
    <row r="387" spans="1:18" ht="12.75">
      <c r="A387" s="592" t="s">
        <v>2751</v>
      </c>
      <c r="B387" s="5" t="s">
        <v>2752</v>
      </c>
      <c r="C387" s="5" t="s">
        <v>101</v>
      </c>
      <c r="D387" s="5" t="s">
        <v>2357</v>
      </c>
      <c r="E387" s="5" t="s">
        <v>961</v>
      </c>
      <c r="F387" s="5" t="s">
        <v>331</v>
      </c>
      <c r="G387" s="5" t="s">
        <v>2760</v>
      </c>
      <c r="H387" s="1339">
        <v>9.0663802864182698E-5</v>
      </c>
      <c r="I387" s="1339">
        <v>1.4124624041280689E-4</v>
      </c>
      <c r="J387" s="1339">
        <v>1.9182867796143106E-4</v>
      </c>
      <c r="K387" s="1339">
        <v>2.4241111551005529E-4</v>
      </c>
      <c r="L387" s="1339">
        <v>2.9299355305867949E-4</v>
      </c>
      <c r="M387" s="1339">
        <v>3.4356235285115682E-4</v>
      </c>
      <c r="N387" s="1339">
        <v>3.9414479039978103E-4</v>
      </c>
      <c r="O387" s="1339">
        <v>4.4472722794840523E-4</v>
      </c>
      <c r="P387" s="1339">
        <v>4.9530966549702943E-4</v>
      </c>
      <c r="Q387" s="1339">
        <v>5.4589210304565358E-4</v>
      </c>
      <c r="R387" s="1339">
        <v>5.9647454059427783E-4</v>
      </c>
    </row>
    <row r="388" spans="1:18" ht="12.75">
      <c r="A388" s="592" t="s">
        <v>2751</v>
      </c>
      <c r="B388" s="5" t="s">
        <v>2752</v>
      </c>
      <c r="C388" s="5" t="s">
        <v>101</v>
      </c>
      <c r="D388" s="5" t="s">
        <v>2357</v>
      </c>
      <c r="E388" s="5" t="s">
        <v>959</v>
      </c>
      <c r="F388" s="5" t="s">
        <v>331</v>
      </c>
      <c r="G388" s="5" t="s">
        <v>2761</v>
      </c>
      <c r="H388" s="1339">
        <v>0.48078313954058755</v>
      </c>
      <c r="I388" s="1339">
        <v>0.74900788360648585</v>
      </c>
      <c r="J388" s="1339">
        <v>1.0172326400509031</v>
      </c>
      <c r="K388" s="1339">
        <v>1.2854573841168013</v>
      </c>
      <c r="L388" s="1339">
        <v>1.5536821281826998</v>
      </c>
      <c r="M388" s="1339">
        <v>1.8219068846271171</v>
      </c>
      <c r="N388" s="1339">
        <v>2.0901316286930154</v>
      </c>
      <c r="O388" s="1339">
        <v>2.3583563727589141</v>
      </c>
      <c r="P388" s="1339">
        <v>2.6265811292033314</v>
      </c>
      <c r="Q388" s="1339">
        <v>2.8948058732692297</v>
      </c>
      <c r="R388" s="1339">
        <v>3.1630306173351275</v>
      </c>
    </row>
    <row r="389" spans="1:18" ht="12.75">
      <c r="A389" s="592" t="s">
        <v>2751</v>
      </c>
      <c r="B389" s="5" t="s">
        <v>2752</v>
      </c>
      <c r="C389" s="5" t="s">
        <v>101</v>
      </c>
      <c r="D389" s="5" t="s">
        <v>2357</v>
      </c>
      <c r="E389" s="5" t="s">
        <v>1887</v>
      </c>
      <c r="F389" s="5" t="s">
        <v>331</v>
      </c>
      <c r="G389" s="5" t="s">
        <v>2762</v>
      </c>
      <c r="H389" s="1339">
        <v>0.10422497178678189</v>
      </c>
      <c r="I389" s="1339">
        <v>0.16237118455640767</v>
      </c>
      <c r="J389" s="1339">
        <v>0.22051739732603345</v>
      </c>
      <c r="K389" s="1339">
        <v>0.27866359422741083</v>
      </c>
      <c r="L389" s="1339">
        <v>0.33680980699703666</v>
      </c>
      <c r="M389" s="1339">
        <v>0.39495601976666239</v>
      </c>
      <c r="N389" s="1339">
        <v>0.45310223253628812</v>
      </c>
      <c r="O389" s="1339">
        <v>0.51124844530591396</v>
      </c>
      <c r="P389" s="1339">
        <v>0.5693946422072913</v>
      </c>
      <c r="Q389" s="1339">
        <v>0.62754085497691725</v>
      </c>
      <c r="R389" s="1339">
        <v>0.68568706774654287</v>
      </c>
    </row>
    <row r="390" spans="1:18" ht="12.75">
      <c r="A390" s="592" t="s">
        <v>2751</v>
      </c>
      <c r="B390" s="5" t="s">
        <v>2752</v>
      </c>
      <c r="C390" s="5" t="s">
        <v>101</v>
      </c>
      <c r="D390" s="5" t="s">
        <v>2363</v>
      </c>
      <c r="E390" s="5" t="s">
        <v>957</v>
      </c>
      <c r="F390" s="5" t="s">
        <v>331</v>
      </c>
      <c r="G390" s="5" t="s">
        <v>2763</v>
      </c>
      <c r="H390" s="1339">
        <v>0.19123826379738249</v>
      </c>
      <c r="I390" s="1339">
        <v>0.29325231886604936</v>
      </c>
      <c r="J390" s="1339">
        <v>0.39526637393471631</v>
      </c>
      <c r="K390" s="1339">
        <v>0.49728042900338326</v>
      </c>
      <c r="L390" s="1339">
        <v>0.5992944840720501</v>
      </c>
      <c r="M390" s="1339">
        <v>0.70130853914071711</v>
      </c>
      <c r="N390" s="1339">
        <v>0.80332259420938401</v>
      </c>
      <c r="O390" s="1339">
        <v>0.90533664927805102</v>
      </c>
      <c r="P390" s="1339">
        <v>1.0073507043467178</v>
      </c>
      <c r="Q390" s="1339">
        <v>1.1093647594153848</v>
      </c>
      <c r="R390" s="1339">
        <v>1.2113788144840516</v>
      </c>
    </row>
    <row r="391" spans="1:18" ht="12.75">
      <c r="A391" s="592" t="s">
        <v>2751</v>
      </c>
      <c r="B391" s="5" t="s">
        <v>2752</v>
      </c>
      <c r="C391" s="5" t="s">
        <v>101</v>
      </c>
      <c r="D391" s="5" t="s">
        <v>2363</v>
      </c>
      <c r="E391" s="5" t="s">
        <v>2352</v>
      </c>
      <c r="F391" s="5" t="s">
        <v>331</v>
      </c>
      <c r="G391" s="5" t="s">
        <v>2764</v>
      </c>
      <c r="H391" s="1339">
        <v>0.17626030051850522</v>
      </c>
      <c r="I391" s="1339">
        <v>0.27028451039677709</v>
      </c>
      <c r="J391" s="1339">
        <v>0.36430872027504901</v>
      </c>
      <c r="K391" s="1339">
        <v>0.45833293015332088</v>
      </c>
      <c r="L391" s="1339">
        <v>0.55235714003159286</v>
      </c>
      <c r="M391" s="1339">
        <v>0.64638134990986473</v>
      </c>
      <c r="N391" s="1339">
        <v>0.7404055597881366</v>
      </c>
      <c r="O391" s="1339">
        <v>0.83442976966640847</v>
      </c>
      <c r="P391" s="1339">
        <v>0.92845397954468034</v>
      </c>
      <c r="Q391" s="1339">
        <v>1.022478169359776</v>
      </c>
      <c r="R391" s="1339">
        <v>1.116502379238048</v>
      </c>
    </row>
    <row r="392" spans="1:18" ht="12.75">
      <c r="A392" s="592" t="s">
        <v>2751</v>
      </c>
      <c r="B392" s="5" t="s">
        <v>2752</v>
      </c>
      <c r="C392" s="5" t="s">
        <v>101</v>
      </c>
      <c r="D392" s="5" t="s">
        <v>2363</v>
      </c>
      <c r="E392" s="5" t="s">
        <v>961</v>
      </c>
      <c r="F392" s="5" t="s">
        <v>331</v>
      </c>
      <c r="G392" s="5" t="s">
        <v>2765</v>
      </c>
      <c r="H392" s="1339">
        <v>9.3698894487614725E-5</v>
      </c>
      <c r="I392" s="1339">
        <v>1.4369535483483203E-4</v>
      </c>
      <c r="J392" s="1339">
        <v>1.9367813251638239E-4</v>
      </c>
      <c r="K392" s="1339">
        <v>2.4366091019793274E-4</v>
      </c>
      <c r="L392" s="1339">
        <v>2.9364368787948304E-4</v>
      </c>
      <c r="M392" s="1339">
        <v>3.4364014822670037E-4</v>
      </c>
      <c r="N392" s="1339">
        <v>3.9362292590825067E-4</v>
      </c>
      <c r="O392" s="1339">
        <v>4.4360570358980097E-4</v>
      </c>
      <c r="P392" s="1339">
        <v>4.9358848127135132E-4</v>
      </c>
      <c r="Q392" s="1339">
        <v>5.4357125895290173E-4</v>
      </c>
      <c r="R392" s="1339">
        <v>5.9356771930011896E-4</v>
      </c>
    </row>
    <row r="393" spans="1:18" ht="12.75">
      <c r="A393" s="592" t="s">
        <v>2751</v>
      </c>
      <c r="B393" s="5" t="s">
        <v>2752</v>
      </c>
      <c r="C393" s="5" t="s">
        <v>101</v>
      </c>
      <c r="D393" s="5" t="s">
        <v>2363</v>
      </c>
      <c r="E393" s="5" t="s">
        <v>959</v>
      </c>
      <c r="F393" s="5" t="s">
        <v>331</v>
      </c>
      <c r="G393" s="5" t="s">
        <v>2766</v>
      </c>
      <c r="H393" s="1339">
        <v>0.48753748060697438</v>
      </c>
      <c r="I393" s="1339">
        <v>0.7476092379354029</v>
      </c>
      <c r="J393" s="1339">
        <v>1.0076810076601066</v>
      </c>
      <c r="K393" s="1339">
        <v>1.2677527773848101</v>
      </c>
      <c r="L393" s="1339">
        <v>1.5278245347132386</v>
      </c>
      <c r="M393" s="1339">
        <v>1.7878963044379423</v>
      </c>
      <c r="N393" s="1339">
        <v>2.0479680617663707</v>
      </c>
      <c r="O393" s="1339">
        <v>2.3080398314910742</v>
      </c>
      <c r="P393" s="1339">
        <v>2.5681116012157776</v>
      </c>
      <c r="Q393" s="1339">
        <v>2.8281833585442056</v>
      </c>
      <c r="R393" s="1339">
        <v>3.0882551282689099</v>
      </c>
    </row>
    <row r="394" spans="1:18" ht="12.75">
      <c r="A394" s="592" t="s">
        <v>2751</v>
      </c>
      <c r="B394" s="5" t="s">
        <v>2752</v>
      </c>
      <c r="C394" s="5" t="s">
        <v>101</v>
      </c>
      <c r="D394" s="5" t="s">
        <v>2363</v>
      </c>
      <c r="E394" s="5" t="s">
        <v>1887</v>
      </c>
      <c r="F394" s="5" t="s">
        <v>331</v>
      </c>
      <c r="G394" s="5" t="s">
        <v>2767</v>
      </c>
      <c r="H394" s="1339">
        <v>7.7925645570000965E-2</v>
      </c>
      <c r="I394" s="1339">
        <v>0.11949426372559808</v>
      </c>
      <c r="J394" s="1339">
        <v>0.16106289774161364</v>
      </c>
      <c r="K394" s="1339">
        <v>0.20263151589721076</v>
      </c>
      <c r="L394" s="1339">
        <v>0.24420013405280794</v>
      </c>
      <c r="M394" s="1339">
        <v>0.28576875220840509</v>
      </c>
      <c r="N394" s="1339">
        <v>0.32733737036400223</v>
      </c>
      <c r="O394" s="1339">
        <v>0.36890600438001775</v>
      </c>
      <c r="P394" s="1339">
        <v>0.4104746225356149</v>
      </c>
      <c r="Q394" s="1339">
        <v>0.45204324069121204</v>
      </c>
      <c r="R394" s="1339">
        <v>0.49361185884680914</v>
      </c>
    </row>
    <row r="395" spans="1:18" ht="12.75">
      <c r="A395" s="592" t="s">
        <v>2751</v>
      </c>
      <c r="B395" s="5" t="s">
        <v>2752</v>
      </c>
      <c r="C395" s="5" t="s">
        <v>101</v>
      </c>
      <c r="D395" s="5" t="s">
        <v>2369</v>
      </c>
      <c r="E395" s="5" t="s">
        <v>957</v>
      </c>
      <c r="F395" s="5" t="s">
        <v>331</v>
      </c>
      <c r="G395" s="5" t="s">
        <v>2768</v>
      </c>
      <c r="H395" s="1339">
        <v>0.29834233223839962</v>
      </c>
      <c r="I395" s="1339">
        <v>0.30053102869209064</v>
      </c>
      <c r="J395" s="1339">
        <v>0.30271972514578172</v>
      </c>
      <c r="K395" s="1339">
        <v>0.30490842159947273</v>
      </c>
      <c r="L395" s="1339">
        <v>0.30709711805316375</v>
      </c>
      <c r="M395" s="1339">
        <v>0.30928581450685483</v>
      </c>
      <c r="N395" s="1339">
        <v>0.31147451096054585</v>
      </c>
      <c r="O395" s="1339">
        <v>0.31366320741423692</v>
      </c>
      <c r="P395" s="1339">
        <v>0.31585190386792794</v>
      </c>
      <c r="Q395" s="1339">
        <v>0.31804060032161896</v>
      </c>
      <c r="R395" s="1339">
        <v>0.32022929677531004</v>
      </c>
    </row>
    <row r="396" spans="1:18" ht="12.75">
      <c r="A396" s="592" t="s">
        <v>2751</v>
      </c>
      <c r="B396" s="5" t="s">
        <v>2752</v>
      </c>
      <c r="C396" s="5" t="s">
        <v>101</v>
      </c>
      <c r="D396" s="5" t="s">
        <v>2369</v>
      </c>
      <c r="E396" s="5" t="s">
        <v>2352</v>
      </c>
      <c r="F396" s="5" t="s">
        <v>331</v>
      </c>
      <c r="G396" s="5" t="s">
        <v>2769</v>
      </c>
      <c r="H396" s="1339">
        <v>6.4145970441722489E-2</v>
      </c>
      <c r="I396" s="1339">
        <v>6.6361236600282619E-2</v>
      </c>
      <c r="J396" s="1339">
        <v>6.857650275884275E-2</v>
      </c>
      <c r="K396" s="1339">
        <v>7.0791768917402881E-2</v>
      </c>
      <c r="L396" s="1339">
        <v>7.3007035075963012E-2</v>
      </c>
      <c r="M396" s="1339">
        <v>7.5222301234523128E-2</v>
      </c>
      <c r="N396" s="1339">
        <v>7.7437567393083259E-2</v>
      </c>
      <c r="O396" s="1339">
        <v>7.965283355164339E-2</v>
      </c>
      <c r="P396" s="1339">
        <v>8.1868099710203521E-2</v>
      </c>
      <c r="Q396" s="1339">
        <v>8.4083365868763651E-2</v>
      </c>
      <c r="R396" s="1339">
        <v>8.6298632027323782E-2</v>
      </c>
    </row>
    <row r="397" spans="1:18" ht="12.75">
      <c r="A397" s="592" t="s">
        <v>2751</v>
      </c>
      <c r="B397" s="5" t="s">
        <v>2752</v>
      </c>
      <c r="C397" s="5" t="s">
        <v>101</v>
      </c>
      <c r="D397" s="5" t="s">
        <v>2369</v>
      </c>
      <c r="E397" s="5" t="s">
        <v>961</v>
      </c>
      <c r="F397" s="5" t="s">
        <v>331</v>
      </c>
      <c r="G397" s="5" t="s">
        <v>2770</v>
      </c>
      <c r="H397" s="1339">
        <v>1.0168581744041698E-4</v>
      </c>
      <c r="I397" s="1339">
        <v>1.4963478126179511E-4</v>
      </c>
      <c r="J397" s="1339">
        <v>1.9758374508317328E-4</v>
      </c>
      <c r="K397" s="1339">
        <v>2.4553270890455145E-4</v>
      </c>
      <c r="L397" s="1339">
        <v>2.934816727259296E-4</v>
      </c>
      <c r="M397" s="1339">
        <v>3.4143063654730785E-4</v>
      </c>
      <c r="N397" s="1339">
        <v>3.8939331574735342E-4</v>
      </c>
      <c r="O397" s="1339">
        <v>4.3734227956873157E-4</v>
      </c>
      <c r="P397" s="1339">
        <v>4.8529124339010972E-4</v>
      </c>
      <c r="Q397" s="1339">
        <v>5.3324020721148791E-4</v>
      </c>
      <c r="R397" s="1339">
        <v>5.8118917103286601E-4</v>
      </c>
    </row>
    <row r="398" spans="1:18" ht="12.75">
      <c r="A398" s="592" t="s">
        <v>2751</v>
      </c>
      <c r="B398" s="5" t="s">
        <v>2752</v>
      </c>
      <c r="C398" s="5" t="s">
        <v>101</v>
      </c>
      <c r="D398" s="5" t="s">
        <v>2369</v>
      </c>
      <c r="E398" s="5" t="s">
        <v>959</v>
      </c>
      <c r="F398" s="5" t="s">
        <v>331</v>
      </c>
      <c r="G398" s="5" t="s">
        <v>2771</v>
      </c>
      <c r="H398" s="1339">
        <v>0.5677072890816347</v>
      </c>
      <c r="I398" s="1339">
        <v>0.70754592234792169</v>
      </c>
      <c r="J398" s="1339">
        <v>0.84738455561420856</v>
      </c>
      <c r="K398" s="1339">
        <v>0.98722318888049543</v>
      </c>
      <c r="L398" s="1339">
        <v>1.1270618221467825</v>
      </c>
      <c r="M398" s="1339">
        <v>1.2669004554130692</v>
      </c>
      <c r="N398" s="1339">
        <v>1.4067390886793563</v>
      </c>
      <c r="O398" s="1339">
        <v>1.5465777219456429</v>
      </c>
      <c r="P398" s="1339">
        <v>1.68641635521193</v>
      </c>
      <c r="Q398" s="1339">
        <v>1.8262549884782171</v>
      </c>
      <c r="R398" s="1339">
        <v>1.9660936217445037</v>
      </c>
    </row>
    <row r="399" spans="1:18" ht="12.75">
      <c r="A399" s="592" t="s">
        <v>2751</v>
      </c>
      <c r="B399" s="5" t="s">
        <v>2752</v>
      </c>
      <c r="C399" s="5" t="s">
        <v>101</v>
      </c>
      <c r="D399" s="5" t="s">
        <v>2369</v>
      </c>
      <c r="E399" s="5" t="s">
        <v>1887</v>
      </c>
      <c r="F399" s="5" t="s">
        <v>331</v>
      </c>
      <c r="G399" s="5" t="s">
        <v>2772</v>
      </c>
      <c r="H399" s="1339">
        <v>2.0871083229682463E-2</v>
      </c>
      <c r="I399" s="1339">
        <v>2.509613739116659E-2</v>
      </c>
      <c r="J399" s="1339">
        <v>3.4640637391166587E-2</v>
      </c>
      <c r="K399" s="1339">
        <v>5.0548137391166585E-2</v>
      </c>
      <c r="L399" s="1339">
        <v>7.2818637391166605E-2</v>
      </c>
      <c r="M399" s="1339">
        <v>0.1014521373911666</v>
      </c>
      <c r="N399" s="1339">
        <v>0.13644863739116658</v>
      </c>
      <c r="O399" s="1339">
        <v>0.17780813739116655</v>
      </c>
      <c r="P399" s="1339">
        <v>0.22487337533404267</v>
      </c>
      <c r="Q399" s="1339">
        <v>0.27961613739116664</v>
      </c>
      <c r="R399" s="1339">
        <v>0.3400646373911666</v>
      </c>
    </row>
    <row r="400" spans="1:18" ht="12.75">
      <c r="A400" s="592" t="s">
        <v>2773</v>
      </c>
      <c r="B400" s="5" t="s">
        <v>2774</v>
      </c>
      <c r="C400" s="5" t="s">
        <v>2775</v>
      </c>
      <c r="D400" s="5" t="s">
        <v>2350</v>
      </c>
      <c r="E400" s="5" t="s">
        <v>957</v>
      </c>
      <c r="F400" s="5" t="s">
        <v>2776</v>
      </c>
      <c r="G400" s="5" t="s">
        <v>2777</v>
      </c>
      <c r="H400" s="1339">
        <v>126.8913635886617</v>
      </c>
      <c r="I400" s="1339">
        <v>140.33563887885853</v>
      </c>
      <c r="J400" s="1339">
        <v>153.77991419427707</v>
      </c>
      <c r="K400" s="1339">
        <v>167.22418950969561</v>
      </c>
      <c r="L400" s="1339">
        <v>180.66846482511414</v>
      </c>
      <c r="M400" s="1339">
        <v>194.11274011531097</v>
      </c>
      <c r="N400" s="1339">
        <v>207.55701543072948</v>
      </c>
      <c r="O400" s="1339">
        <v>221.00129074614802</v>
      </c>
      <c r="P400" s="1339">
        <v>234.44556606156655</v>
      </c>
      <c r="Q400" s="1339">
        <v>247.88984137698503</v>
      </c>
      <c r="R400" s="1339">
        <v>261.33411666718189</v>
      </c>
    </row>
    <row r="401" spans="1:18" ht="12.75">
      <c r="A401" s="592" t="s">
        <v>2773</v>
      </c>
      <c r="B401" s="5" t="s">
        <v>2774</v>
      </c>
      <c r="C401" s="5" t="s">
        <v>2775</v>
      </c>
      <c r="D401" s="5" t="s">
        <v>2350</v>
      </c>
      <c r="E401" s="5" t="s">
        <v>2352</v>
      </c>
      <c r="F401" s="5" t="s">
        <v>2776</v>
      </c>
      <c r="G401" s="5" t="s">
        <v>2778</v>
      </c>
      <c r="H401" s="1339">
        <v>39.556487631925791</v>
      </c>
      <c r="I401" s="1339">
        <v>43.747539701975647</v>
      </c>
      <c r="J401" s="1339">
        <v>47.938591754109346</v>
      </c>
      <c r="K401" s="1339">
        <v>52.129643806243045</v>
      </c>
      <c r="L401" s="1339">
        <v>56.320695858376745</v>
      </c>
      <c r="M401" s="1339">
        <v>60.511747910510451</v>
      </c>
      <c r="N401" s="1339">
        <v>64.702799962644164</v>
      </c>
      <c r="O401" s="1339">
        <v>68.893852032694014</v>
      </c>
      <c r="P401" s="1339">
        <v>73.084904084827699</v>
      </c>
      <c r="Q401" s="1339">
        <v>77.275956136961412</v>
      </c>
      <c r="R401" s="1339">
        <v>81.467008189095111</v>
      </c>
    </row>
    <row r="402" spans="1:18" ht="12.75">
      <c r="A402" s="592" t="s">
        <v>2773</v>
      </c>
      <c r="B402" s="5" t="s">
        <v>2774</v>
      </c>
      <c r="C402" s="5" t="s">
        <v>2775</v>
      </c>
      <c r="D402" s="5" t="s">
        <v>2350</v>
      </c>
      <c r="E402" s="5" t="s">
        <v>961</v>
      </c>
      <c r="F402" s="5" t="s">
        <v>2776</v>
      </c>
      <c r="G402" s="5" t="s">
        <v>2779</v>
      </c>
      <c r="H402" s="1339">
        <v>2.2731110392432946E-4</v>
      </c>
      <c r="I402" s="1339">
        <v>2.5139559304022404E-4</v>
      </c>
      <c r="J402" s="1339">
        <v>2.7548008215611859E-4</v>
      </c>
      <c r="K402" s="1339">
        <v>2.9956457127201314E-4</v>
      </c>
      <c r="L402" s="1339">
        <v>3.2364906038790769E-4</v>
      </c>
      <c r="M402" s="1339">
        <v>3.4773354950380224E-4</v>
      </c>
      <c r="N402" s="1339">
        <v>3.7180233817046869E-4</v>
      </c>
      <c r="O402" s="1339">
        <v>3.9588682728636319E-4</v>
      </c>
      <c r="P402" s="1339">
        <v>4.199713164022578E-4</v>
      </c>
      <c r="Q402" s="1339">
        <v>4.4405580551815235E-4</v>
      </c>
      <c r="R402" s="1339">
        <v>4.681402946340469E-4</v>
      </c>
    </row>
    <row r="403" spans="1:18" ht="12.75">
      <c r="A403" s="592" t="s">
        <v>2773</v>
      </c>
      <c r="B403" s="5" t="s">
        <v>2774</v>
      </c>
      <c r="C403" s="5" t="s">
        <v>2775</v>
      </c>
      <c r="D403" s="5" t="s">
        <v>2350</v>
      </c>
      <c r="E403" s="5" t="s">
        <v>959</v>
      </c>
      <c r="F403" s="5" t="s">
        <v>2776</v>
      </c>
      <c r="G403" s="5" t="s">
        <v>2780</v>
      </c>
      <c r="H403" s="1339">
        <v>0.10922490734353579</v>
      </c>
      <c r="I403" s="1339">
        <v>0.12079740241948808</v>
      </c>
      <c r="J403" s="1339">
        <v>0.13236989749544037</v>
      </c>
      <c r="K403" s="1339">
        <v>0.14394239257139266</v>
      </c>
      <c r="L403" s="1339">
        <v>0.15551488764734497</v>
      </c>
      <c r="M403" s="1339">
        <v>0.16708738272329726</v>
      </c>
      <c r="N403" s="1339">
        <v>0.17865987779924955</v>
      </c>
      <c r="O403" s="1339">
        <v>0.19023237287520184</v>
      </c>
      <c r="P403" s="1339">
        <v>0.20180486795115413</v>
      </c>
      <c r="Q403" s="1339">
        <v>0.21337736302710641</v>
      </c>
      <c r="R403" s="1339">
        <v>0.22494985810305873</v>
      </c>
    </row>
    <row r="404" spans="1:18" ht="12.75">
      <c r="A404" s="592" t="s">
        <v>2773</v>
      </c>
      <c r="B404" s="5" t="s">
        <v>2774</v>
      </c>
      <c r="C404" s="5" t="s">
        <v>2775</v>
      </c>
      <c r="D404" s="5" t="s">
        <v>2350</v>
      </c>
      <c r="E404" s="5" t="s">
        <v>1887</v>
      </c>
      <c r="F404" s="5" t="s">
        <v>2776</v>
      </c>
      <c r="G404" s="5" t="s">
        <v>2781</v>
      </c>
      <c r="H404" s="1339">
        <v>1.0218292350996683</v>
      </c>
      <c r="I404" s="1339">
        <v>1.1300931291074929</v>
      </c>
      <c r="J404" s="1339">
        <v>1.2383570231153174</v>
      </c>
      <c r="K404" s="1339">
        <v>1.3466209171231418</v>
      </c>
      <c r="L404" s="1339">
        <v>1.4548848111309665</v>
      </c>
      <c r="M404" s="1339">
        <v>1.5631487051387909</v>
      </c>
      <c r="N404" s="1339">
        <v>1.6714125991466153</v>
      </c>
      <c r="O404" s="1339">
        <v>1.77967649315444</v>
      </c>
      <c r="P404" s="1339">
        <v>1.8879404073276822</v>
      </c>
      <c r="Q404" s="1339">
        <v>1.9962043013355066</v>
      </c>
      <c r="R404" s="1339">
        <v>2.1044681953433311</v>
      </c>
    </row>
    <row r="405" spans="1:18" ht="12.75">
      <c r="A405" s="592" t="s">
        <v>2773</v>
      </c>
      <c r="B405" s="5" t="s">
        <v>2774</v>
      </c>
      <c r="C405" s="5" t="s">
        <v>2775</v>
      </c>
      <c r="D405" s="5" t="s">
        <v>2357</v>
      </c>
      <c r="E405" s="5" t="s">
        <v>957</v>
      </c>
      <c r="F405" s="5" t="s">
        <v>2776</v>
      </c>
      <c r="G405" s="5" t="s">
        <v>2782</v>
      </c>
      <c r="H405" s="1339">
        <v>105.46654770476587</v>
      </c>
      <c r="I405" s="1339">
        <v>116.17714634762159</v>
      </c>
      <c r="J405" s="1339">
        <v>126.8877449460483</v>
      </c>
      <c r="K405" s="1339">
        <v>137.59834358890399</v>
      </c>
      <c r="L405" s="1339">
        <v>148.30894223175972</v>
      </c>
      <c r="M405" s="1339">
        <v>159.01954087461542</v>
      </c>
      <c r="N405" s="1339">
        <v>169.73013951747114</v>
      </c>
      <c r="O405" s="1339">
        <v>180.44073816032687</v>
      </c>
      <c r="P405" s="1339">
        <v>191.15133680318257</v>
      </c>
      <c r="Q405" s="1339">
        <v>201.86193544603833</v>
      </c>
      <c r="R405" s="1339">
        <v>212.57253404446502</v>
      </c>
    </row>
    <row r="406" spans="1:18" ht="12.75">
      <c r="A406" s="592" t="s">
        <v>2773</v>
      </c>
      <c r="B406" s="5" t="s">
        <v>2774</v>
      </c>
      <c r="C406" s="5" t="s">
        <v>2775</v>
      </c>
      <c r="D406" s="5" t="s">
        <v>2357</v>
      </c>
      <c r="E406" s="5" t="s">
        <v>2352</v>
      </c>
      <c r="F406" s="5" t="s">
        <v>2776</v>
      </c>
      <c r="G406" s="5" t="s">
        <v>2783</v>
      </c>
      <c r="H406" s="1339">
        <v>38.863907344846226</v>
      </c>
      <c r="I406" s="1339">
        <v>42.810710602491866</v>
      </c>
      <c r="J406" s="1339">
        <v>46.757513860137514</v>
      </c>
      <c r="K406" s="1339">
        <v>50.70431709582067</v>
      </c>
      <c r="L406" s="1339">
        <v>54.651120353466311</v>
      </c>
      <c r="M406" s="1339">
        <v>58.597923611111959</v>
      </c>
      <c r="N406" s="1339">
        <v>62.544726846795122</v>
      </c>
      <c r="O406" s="1339">
        <v>66.49153010444077</v>
      </c>
      <c r="P406" s="1339">
        <v>70.438333362086411</v>
      </c>
      <c r="Q406" s="1339">
        <v>74.385136597769588</v>
      </c>
      <c r="R406" s="1339">
        <v>78.331939855415214</v>
      </c>
    </row>
    <row r="407" spans="1:18" ht="12.75">
      <c r="A407" s="592" t="s">
        <v>2773</v>
      </c>
      <c r="B407" s="5" t="s">
        <v>2774</v>
      </c>
      <c r="C407" s="5" t="s">
        <v>2775</v>
      </c>
      <c r="D407" s="5" t="s">
        <v>2357</v>
      </c>
      <c r="E407" s="5" t="s">
        <v>961</v>
      </c>
      <c r="F407" s="5" t="s">
        <v>2776</v>
      </c>
      <c r="G407" s="5" t="s">
        <v>2784</v>
      </c>
      <c r="H407" s="1339">
        <v>2.2638782692223583E-4</v>
      </c>
      <c r="I407" s="1339">
        <v>2.4937285345735561E-4</v>
      </c>
      <c r="J407" s="1339">
        <v>2.7235787999247541E-4</v>
      </c>
      <c r="K407" s="1339">
        <v>2.9535836384201025E-4</v>
      </c>
      <c r="L407" s="1339">
        <v>3.1834339037713005E-4</v>
      </c>
      <c r="M407" s="1339">
        <v>3.4132841691224985E-4</v>
      </c>
      <c r="N407" s="1339">
        <v>3.6432890076178469E-4</v>
      </c>
      <c r="O407" s="1339">
        <v>3.8731392729690443E-4</v>
      </c>
      <c r="P407" s="1339">
        <v>4.1029895383202424E-4</v>
      </c>
      <c r="Q407" s="1339">
        <v>4.3329943768155913E-4</v>
      </c>
      <c r="R407" s="1339">
        <v>4.5628446421667893E-4</v>
      </c>
    </row>
    <row r="408" spans="1:18" ht="12.75">
      <c r="A408" s="592" t="s">
        <v>2773</v>
      </c>
      <c r="B408" s="5" t="s">
        <v>2774</v>
      </c>
      <c r="C408" s="5" t="s">
        <v>2775</v>
      </c>
      <c r="D408" s="5" t="s">
        <v>2357</v>
      </c>
      <c r="E408" s="5" t="s">
        <v>959</v>
      </c>
      <c r="F408" s="5" t="s">
        <v>2776</v>
      </c>
      <c r="G408" s="5" t="s">
        <v>2785</v>
      </c>
      <c r="H408" s="1339">
        <v>0.10882533143470968</v>
      </c>
      <c r="I408" s="1339">
        <v>0.11987702543447465</v>
      </c>
      <c r="J408" s="1339">
        <v>0.13092872608848333</v>
      </c>
      <c r="K408" s="1339">
        <v>0.14198042674249198</v>
      </c>
      <c r="L408" s="1339">
        <v>0.15303212074225694</v>
      </c>
      <c r="M408" s="1339">
        <v>0.16408382139626562</v>
      </c>
      <c r="N408" s="1339">
        <v>0.17513551539603062</v>
      </c>
      <c r="O408" s="1339">
        <v>0.18618721605003927</v>
      </c>
      <c r="P408" s="1339">
        <v>0.19723891670404795</v>
      </c>
      <c r="Q408" s="1339">
        <v>0.20829061070381288</v>
      </c>
      <c r="R408" s="1339">
        <v>0.21934231135782156</v>
      </c>
    </row>
    <row r="409" spans="1:18" ht="12.75">
      <c r="A409" s="592" t="s">
        <v>2773</v>
      </c>
      <c r="B409" s="5" t="s">
        <v>2774</v>
      </c>
      <c r="C409" s="5" t="s">
        <v>2775</v>
      </c>
      <c r="D409" s="5" t="s">
        <v>2357</v>
      </c>
      <c r="E409" s="5" t="s">
        <v>1887</v>
      </c>
      <c r="F409" s="5" t="s">
        <v>2776</v>
      </c>
      <c r="G409" s="5" t="s">
        <v>2786</v>
      </c>
      <c r="H409" s="1339">
        <v>0.77172204023084057</v>
      </c>
      <c r="I409" s="1339">
        <v>0.85009385886438327</v>
      </c>
      <c r="J409" s="1339">
        <v>0.92846567749792619</v>
      </c>
      <c r="K409" s="1339">
        <v>1.006837496131469</v>
      </c>
      <c r="L409" s="1339">
        <v>1.0852093147650117</v>
      </c>
      <c r="M409" s="1339">
        <v>1.1635811333985544</v>
      </c>
      <c r="N409" s="1339">
        <v>1.2419530320298706</v>
      </c>
      <c r="O409" s="1339">
        <v>1.3203248506634133</v>
      </c>
      <c r="P409" s="1339">
        <v>1.398696669296956</v>
      </c>
      <c r="Q409" s="1339">
        <v>1.4770684879304989</v>
      </c>
      <c r="R409" s="1339">
        <v>1.5554403065640419</v>
      </c>
    </row>
    <row r="410" spans="1:18" ht="12.75">
      <c r="A410" s="592" t="s">
        <v>2773</v>
      </c>
      <c r="B410" s="5" t="s">
        <v>2774</v>
      </c>
      <c r="C410" s="5" t="s">
        <v>2775</v>
      </c>
      <c r="D410" s="5" t="s">
        <v>2363</v>
      </c>
      <c r="E410" s="5" t="s">
        <v>957</v>
      </c>
      <c r="F410" s="5" t="s">
        <v>2776</v>
      </c>
      <c r="G410" s="5" t="s">
        <v>2787</v>
      </c>
      <c r="H410" s="1339">
        <v>85.969731804768003</v>
      </c>
      <c r="I410" s="1339">
        <v>94.317688147992769</v>
      </c>
      <c r="J410" s="1339">
        <v>102.66564445920247</v>
      </c>
      <c r="K410" s="1339">
        <v>111.01360077041215</v>
      </c>
      <c r="L410" s="1339">
        <v>119.36155708162188</v>
      </c>
      <c r="M410" s="1339">
        <v>127.7095133928316</v>
      </c>
      <c r="N410" s="1339">
        <v>136.0574697040413</v>
      </c>
      <c r="O410" s="1339">
        <v>144.40542604726605</v>
      </c>
      <c r="P410" s="1339">
        <v>152.75338235847573</v>
      </c>
      <c r="Q410" s="1339">
        <v>161.10133866968545</v>
      </c>
      <c r="R410" s="1339">
        <v>169.44929498089516</v>
      </c>
    </row>
    <row r="411" spans="1:18" ht="12.75">
      <c r="A411" s="592" t="s">
        <v>2773</v>
      </c>
      <c r="B411" s="5" t="s">
        <v>2774</v>
      </c>
      <c r="C411" s="5" t="s">
        <v>2775</v>
      </c>
      <c r="D411" s="5" t="s">
        <v>2363</v>
      </c>
      <c r="E411" s="5" t="s">
        <v>2352</v>
      </c>
      <c r="F411" s="5" t="s">
        <v>2776</v>
      </c>
      <c r="G411" s="5" t="s">
        <v>2788</v>
      </c>
      <c r="H411" s="1339">
        <v>26.743179272328078</v>
      </c>
      <c r="I411" s="1339">
        <v>29.340033794043606</v>
      </c>
      <c r="J411" s="1339">
        <v>31.936888400187719</v>
      </c>
      <c r="K411" s="1339">
        <v>34.533743006331832</v>
      </c>
      <c r="L411" s="1339">
        <v>37.130597612475938</v>
      </c>
      <c r="M411" s="1339">
        <v>39.727452134191473</v>
      </c>
      <c r="N411" s="1339">
        <v>42.324306740335579</v>
      </c>
      <c r="O411" s="1339">
        <v>44.921161346479693</v>
      </c>
      <c r="P411" s="1339">
        <v>47.518015952623806</v>
      </c>
      <c r="Q411" s="1339">
        <v>50.114870474339334</v>
      </c>
      <c r="R411" s="1339">
        <v>52.711725080483454</v>
      </c>
    </row>
    <row r="412" spans="1:18" ht="12.75">
      <c r="A412" s="592" t="s">
        <v>2773</v>
      </c>
      <c r="B412" s="5" t="s">
        <v>2774</v>
      </c>
      <c r="C412" s="5" t="s">
        <v>2775</v>
      </c>
      <c r="D412" s="5" t="s">
        <v>2363</v>
      </c>
      <c r="E412" s="5" t="s">
        <v>961</v>
      </c>
      <c r="F412" s="5" t="s">
        <v>2776</v>
      </c>
      <c r="G412" s="5" t="s">
        <v>2789</v>
      </c>
      <c r="H412" s="1339">
        <v>2.3158085156872203E-4</v>
      </c>
      <c r="I412" s="1339">
        <v>2.5406700847880242E-4</v>
      </c>
      <c r="J412" s="1339">
        <v>2.7655316538888279E-4</v>
      </c>
      <c r="K412" s="1339">
        <v>2.9903932229896315E-4</v>
      </c>
      <c r="L412" s="1339">
        <v>3.2152547920904356E-4</v>
      </c>
      <c r="M412" s="1339">
        <v>3.4401163611912387E-4</v>
      </c>
      <c r="N412" s="1339">
        <v>3.6649779302920423E-4</v>
      </c>
      <c r="O412" s="1339">
        <v>3.8898394993928465E-4</v>
      </c>
      <c r="P412" s="1339">
        <v>4.114701068493649E-4</v>
      </c>
      <c r="Q412" s="1339">
        <v>4.3395626375944532E-4</v>
      </c>
      <c r="R412" s="1339">
        <v>4.5644242066952573E-4</v>
      </c>
    </row>
    <row r="413" spans="1:18" ht="12.75">
      <c r="A413" s="592" t="s">
        <v>2773</v>
      </c>
      <c r="B413" s="5" t="s">
        <v>2774</v>
      </c>
      <c r="C413" s="5" t="s">
        <v>2775</v>
      </c>
      <c r="D413" s="5" t="s">
        <v>2363</v>
      </c>
      <c r="E413" s="5" t="s">
        <v>959</v>
      </c>
      <c r="F413" s="5" t="s">
        <v>2776</v>
      </c>
      <c r="G413" s="5" t="s">
        <v>2790</v>
      </c>
      <c r="H413" s="1339">
        <v>0.12235186372837886</v>
      </c>
      <c r="I413" s="1339">
        <v>0.13423264845803401</v>
      </c>
      <c r="J413" s="1339">
        <v>0.14611343818434971</v>
      </c>
      <c r="K413" s="1339">
        <v>0.15799422291400486</v>
      </c>
      <c r="L413" s="1339">
        <v>0.16987500764365998</v>
      </c>
      <c r="M413" s="1339">
        <v>0.18175579736997574</v>
      </c>
      <c r="N413" s="1339">
        <v>0.19363658209963089</v>
      </c>
      <c r="O413" s="1339">
        <v>0.20551736682928604</v>
      </c>
      <c r="P413" s="1339">
        <v>0.21739815655560174</v>
      </c>
      <c r="Q413" s="1339">
        <v>0.22927894128525689</v>
      </c>
      <c r="R413" s="1339">
        <v>0.24115972601491203</v>
      </c>
    </row>
    <row r="414" spans="1:18" ht="12.75">
      <c r="A414" s="592" t="s">
        <v>2773</v>
      </c>
      <c r="B414" s="5" t="s">
        <v>2774</v>
      </c>
      <c r="C414" s="5" t="s">
        <v>2775</v>
      </c>
      <c r="D414" s="5" t="s">
        <v>2363</v>
      </c>
      <c r="E414" s="5" t="s">
        <v>1887</v>
      </c>
      <c r="F414" s="5" t="s">
        <v>2776</v>
      </c>
      <c r="G414" s="5" t="s">
        <v>2791</v>
      </c>
      <c r="H414" s="1339">
        <v>0.519696311621619</v>
      </c>
      <c r="I414" s="1339">
        <v>0.57016059608366154</v>
      </c>
      <c r="J414" s="1339">
        <v>0.62062496049571081</v>
      </c>
      <c r="K414" s="1339">
        <v>0.67108924495775324</v>
      </c>
      <c r="L414" s="1339">
        <v>0.72155352941979578</v>
      </c>
      <c r="M414" s="1339">
        <v>0.77201781388183799</v>
      </c>
      <c r="N414" s="1339">
        <v>0.82248209834388042</v>
      </c>
      <c r="O414" s="1339">
        <v>0.8729464627559298</v>
      </c>
      <c r="P414" s="1339">
        <v>0.92341074721797223</v>
      </c>
      <c r="Q414" s="1339">
        <v>0.97387503168001477</v>
      </c>
      <c r="R414" s="1339">
        <v>1.0243393161420573</v>
      </c>
    </row>
    <row r="415" spans="1:18" ht="12.75">
      <c r="A415" s="592" t="s">
        <v>2773</v>
      </c>
      <c r="B415" s="5" t="s">
        <v>2774</v>
      </c>
      <c r="C415" s="5" t="s">
        <v>2775</v>
      </c>
      <c r="D415" s="5" t="s">
        <v>2392</v>
      </c>
      <c r="E415" s="5" t="s">
        <v>957</v>
      </c>
      <c r="F415" s="5" t="s">
        <v>2776</v>
      </c>
      <c r="G415" s="5" t="s">
        <v>2792</v>
      </c>
      <c r="H415" s="1339">
        <v>72.312242087960044</v>
      </c>
      <c r="I415" s="1339">
        <v>79.172081541356008</v>
      </c>
      <c r="J415" s="1339">
        <v>86.031920954475055</v>
      </c>
      <c r="K415" s="1339">
        <v>92.891760407871018</v>
      </c>
      <c r="L415" s="1339">
        <v>99.751599820990066</v>
      </c>
      <c r="M415" s="1339">
        <v>106.61143927438603</v>
      </c>
      <c r="N415" s="1339">
        <v>113.47127868750508</v>
      </c>
      <c r="O415" s="1339">
        <v>120.33111814090104</v>
      </c>
      <c r="P415" s="1339">
        <v>127.1909575540201</v>
      </c>
      <c r="Q415" s="1339">
        <v>134.05079700741604</v>
      </c>
      <c r="R415" s="1339">
        <v>140.9106364205351</v>
      </c>
    </row>
    <row r="416" spans="1:18" ht="12.75">
      <c r="A416" s="592" t="s">
        <v>2773</v>
      </c>
      <c r="B416" s="5" t="s">
        <v>2774</v>
      </c>
      <c r="C416" s="5" t="s">
        <v>2775</v>
      </c>
      <c r="D416" s="5" t="s">
        <v>2392</v>
      </c>
      <c r="E416" s="5" t="s">
        <v>2352</v>
      </c>
      <c r="F416" s="5" t="s">
        <v>2776</v>
      </c>
      <c r="G416" s="5" t="s">
        <v>2793</v>
      </c>
      <c r="H416" s="1339">
        <v>25.307929935184859</v>
      </c>
      <c r="I416" s="1339">
        <v>27.708745228191223</v>
      </c>
      <c r="J416" s="1339">
        <v>30.109560483057123</v>
      </c>
      <c r="K416" s="1339">
        <v>32.510375776063483</v>
      </c>
      <c r="L416" s="1339">
        <v>34.911191069069844</v>
      </c>
      <c r="M416" s="1339">
        <v>37.312006323935741</v>
      </c>
      <c r="N416" s="1339">
        <v>39.712821616942108</v>
      </c>
      <c r="O416" s="1339">
        <v>42.113636909948475</v>
      </c>
      <c r="P416" s="1339">
        <v>44.514452164814372</v>
      </c>
      <c r="Q416" s="1339">
        <v>46.915267457820732</v>
      </c>
      <c r="R416" s="1339">
        <v>49.316082750827093</v>
      </c>
    </row>
    <row r="417" spans="1:18" ht="12.75">
      <c r="A417" s="592" t="s">
        <v>2773</v>
      </c>
      <c r="B417" s="5" t="s">
        <v>2774</v>
      </c>
      <c r="C417" s="5" t="s">
        <v>2775</v>
      </c>
      <c r="D417" s="5" t="s">
        <v>2392</v>
      </c>
      <c r="E417" s="5" t="s">
        <v>961</v>
      </c>
      <c r="F417" s="5" t="s">
        <v>2776</v>
      </c>
      <c r="G417" s="5" t="s">
        <v>2794</v>
      </c>
      <c r="H417" s="1339">
        <v>2.3991548778548146E-4</v>
      </c>
      <c r="I417" s="1339">
        <v>2.6266956248725023E-4</v>
      </c>
      <c r="J417" s="1339">
        <v>2.8542363718901903E-4</v>
      </c>
      <c r="K417" s="1339">
        <v>3.0817771189078783E-4</v>
      </c>
      <c r="L417" s="1339">
        <v>3.3094787858315192E-4</v>
      </c>
      <c r="M417" s="1339">
        <v>3.5370195328492067E-4</v>
      </c>
      <c r="N417" s="1339">
        <v>3.7645602798668952E-4</v>
      </c>
      <c r="O417" s="1339">
        <v>3.9922619467905361E-4</v>
      </c>
      <c r="P417" s="1339">
        <v>4.2198026938082236E-4</v>
      </c>
      <c r="Q417" s="1339">
        <v>4.4473434408259121E-4</v>
      </c>
      <c r="R417" s="1339">
        <v>4.6748841878435995E-4</v>
      </c>
    </row>
    <row r="418" spans="1:18" ht="12.75">
      <c r="A418" s="592" t="s">
        <v>2773</v>
      </c>
      <c r="B418" s="5" t="s">
        <v>2774</v>
      </c>
      <c r="C418" s="5" t="s">
        <v>2775</v>
      </c>
      <c r="D418" s="5" t="s">
        <v>2392</v>
      </c>
      <c r="E418" s="5" t="s">
        <v>959</v>
      </c>
      <c r="F418" s="5" t="s">
        <v>2776</v>
      </c>
      <c r="G418" s="5" t="s">
        <v>2795</v>
      </c>
      <c r="H418" s="1339">
        <v>0.1725076204975397</v>
      </c>
      <c r="I418" s="1339">
        <v>0.18887241298302962</v>
      </c>
      <c r="J418" s="1339">
        <v>0.20523720546851956</v>
      </c>
      <c r="K418" s="1339">
        <v>0.22160198967866873</v>
      </c>
      <c r="L418" s="1339">
        <v>0.23796678216415867</v>
      </c>
      <c r="M418" s="1339">
        <v>0.25433157464964856</v>
      </c>
      <c r="N418" s="1339">
        <v>0.27069635885979776</v>
      </c>
      <c r="O418" s="1339">
        <v>0.2870611513452877</v>
      </c>
      <c r="P418" s="1339">
        <v>0.3034259355554369</v>
      </c>
      <c r="Q418" s="1339">
        <v>0.31979072804092679</v>
      </c>
      <c r="R418" s="1339">
        <v>0.33615552052641673</v>
      </c>
    </row>
    <row r="419" spans="1:18" ht="12.75">
      <c r="A419" s="592" t="s">
        <v>2773</v>
      </c>
      <c r="B419" s="5" t="s">
        <v>2774</v>
      </c>
      <c r="C419" s="5" t="s">
        <v>2775</v>
      </c>
      <c r="D419" s="5" t="s">
        <v>2392</v>
      </c>
      <c r="E419" s="5" t="s">
        <v>1887</v>
      </c>
      <c r="F419" s="5" t="s">
        <v>2776</v>
      </c>
      <c r="G419" s="5" t="s">
        <v>2796</v>
      </c>
      <c r="H419" s="1339">
        <v>0.53450207355262225</v>
      </c>
      <c r="I419" s="1339">
        <v>0.58520717204981965</v>
      </c>
      <c r="J419" s="1339">
        <v>0.63591224401597168</v>
      </c>
      <c r="K419" s="1339">
        <v>0.68661734251316908</v>
      </c>
      <c r="L419" s="1339">
        <v>0.73732241447932145</v>
      </c>
      <c r="M419" s="1339">
        <v>0.78802751297651863</v>
      </c>
      <c r="N419" s="1339">
        <v>0.83873258494267078</v>
      </c>
      <c r="O419" s="1339">
        <v>0.88943768343986807</v>
      </c>
      <c r="P419" s="1339">
        <v>0.94014275540602044</v>
      </c>
      <c r="Q419" s="1339">
        <v>0.9908478539032175</v>
      </c>
      <c r="R419" s="1339">
        <v>1.0415529258693699</v>
      </c>
    </row>
    <row r="420" spans="1:18" ht="12.75">
      <c r="A420" s="592" t="s">
        <v>2773</v>
      </c>
      <c r="B420" s="5" t="s">
        <v>2774</v>
      </c>
      <c r="C420" s="5" t="s">
        <v>2775</v>
      </c>
      <c r="D420" s="5" t="s">
        <v>2398</v>
      </c>
      <c r="E420" s="5" t="s">
        <v>957</v>
      </c>
      <c r="F420" s="5" t="s">
        <v>2776</v>
      </c>
      <c r="G420" s="5" t="s">
        <v>2797</v>
      </c>
      <c r="H420" s="1339">
        <v>74.76826968177906</v>
      </c>
      <c r="I420" s="1339">
        <v>81.693256120230856</v>
      </c>
      <c r="J420" s="1339">
        <v>88.618242587174734</v>
      </c>
      <c r="K420" s="1339">
        <v>95.543229025626545</v>
      </c>
      <c r="L420" s="1339">
        <v>102.46821546407831</v>
      </c>
      <c r="M420" s="1339">
        <v>109.39320190253009</v>
      </c>
      <c r="N420" s="1339">
        <v>116.31818834098189</v>
      </c>
      <c r="O420" s="1339">
        <v>123.24317480792578</v>
      </c>
      <c r="P420" s="1339">
        <v>130.16816124637757</v>
      </c>
      <c r="Q420" s="1339">
        <v>137.09314768482935</v>
      </c>
      <c r="R420" s="1339">
        <v>144.01813412328113</v>
      </c>
    </row>
    <row r="421" spans="1:18" ht="12.75">
      <c r="A421" s="592" t="s">
        <v>2773</v>
      </c>
      <c r="B421" s="5" t="s">
        <v>2774</v>
      </c>
      <c r="C421" s="5" t="s">
        <v>2775</v>
      </c>
      <c r="D421" s="5" t="s">
        <v>2398</v>
      </c>
      <c r="E421" s="5" t="s">
        <v>2352</v>
      </c>
      <c r="F421" s="5" t="s">
        <v>2776</v>
      </c>
      <c r="G421" s="5" t="s">
        <v>2798</v>
      </c>
      <c r="H421" s="1339">
        <v>6.0893862470308511</v>
      </c>
      <c r="I421" s="1339">
        <v>6.6533810848976875</v>
      </c>
      <c r="J421" s="1339">
        <v>7.2173759048647428</v>
      </c>
      <c r="K421" s="1339">
        <v>7.7813707248317998</v>
      </c>
      <c r="L421" s="1339">
        <v>8.3453655626986354</v>
      </c>
      <c r="M421" s="1339">
        <v>8.9093603826656924</v>
      </c>
      <c r="N421" s="1339">
        <v>9.4733552026327459</v>
      </c>
      <c r="O421" s="1339">
        <v>10.037350040499584</v>
      </c>
      <c r="P421" s="1339">
        <v>10.601344860466641</v>
      </c>
      <c r="Q421" s="1339">
        <v>11.165339680433695</v>
      </c>
      <c r="R421" s="1339">
        <v>11.729334518300533</v>
      </c>
    </row>
    <row r="422" spans="1:18" ht="12.75">
      <c r="A422" s="592" t="s">
        <v>2773</v>
      </c>
      <c r="B422" s="5" t="s">
        <v>2774</v>
      </c>
      <c r="C422" s="5" t="s">
        <v>2775</v>
      </c>
      <c r="D422" s="5" t="s">
        <v>2398</v>
      </c>
      <c r="E422" s="5" t="s">
        <v>961</v>
      </c>
      <c r="F422" s="5" t="s">
        <v>2776</v>
      </c>
      <c r="G422" s="5" t="s">
        <v>2799</v>
      </c>
      <c r="H422" s="1339">
        <v>2.5011133652137773E-4</v>
      </c>
      <c r="I422" s="1339">
        <v>2.7327319040684972E-4</v>
      </c>
      <c r="J422" s="1339">
        <v>2.9643504429232166E-4</v>
      </c>
      <c r="K422" s="1339">
        <v>3.195968981777936E-4</v>
      </c>
      <c r="L422" s="1339">
        <v>3.4277542726404703E-4</v>
      </c>
      <c r="M422" s="1339">
        <v>3.6593728114951897E-4</v>
      </c>
      <c r="N422" s="1339">
        <v>3.890991350349909E-4</v>
      </c>
      <c r="O422" s="1339">
        <v>4.1226098892046279E-4</v>
      </c>
      <c r="P422" s="1339">
        <v>4.3542284280593478E-4</v>
      </c>
      <c r="Q422" s="1339">
        <v>4.5860137189218821E-4</v>
      </c>
      <c r="R422" s="1339">
        <v>4.8176322577766025E-4</v>
      </c>
    </row>
    <row r="423" spans="1:18" ht="12.75">
      <c r="A423" s="592" t="s">
        <v>2773</v>
      </c>
      <c r="B423" s="5" t="s">
        <v>2774</v>
      </c>
      <c r="C423" s="5" t="s">
        <v>2775</v>
      </c>
      <c r="D423" s="5" t="s">
        <v>2398</v>
      </c>
      <c r="E423" s="5" t="s">
        <v>959</v>
      </c>
      <c r="F423" s="5" t="s">
        <v>2776</v>
      </c>
      <c r="G423" s="5" t="s">
        <v>2800</v>
      </c>
      <c r="H423" s="1339">
        <v>0.17948814125977255</v>
      </c>
      <c r="I423" s="1339">
        <v>0.19611221371171486</v>
      </c>
      <c r="J423" s="1339">
        <v>0.21273628064440611</v>
      </c>
      <c r="K423" s="1339">
        <v>0.22936035309634839</v>
      </c>
      <c r="L423" s="1339">
        <v>0.2459844255482907</v>
      </c>
      <c r="M423" s="1339">
        <v>0.26260849248098195</v>
      </c>
      <c r="N423" s="1339">
        <v>0.27923256493292425</v>
      </c>
      <c r="O423" s="1339">
        <v>0.2958566318656155</v>
      </c>
      <c r="P423" s="1339">
        <v>0.3124807043175577</v>
      </c>
      <c r="Q423" s="1339">
        <v>0.32910477125024895</v>
      </c>
      <c r="R423" s="1339">
        <v>0.34572884370219131</v>
      </c>
    </row>
    <row r="424" spans="1:18" ht="12.75">
      <c r="A424" s="592" t="s">
        <v>2773</v>
      </c>
      <c r="B424" s="5" t="s">
        <v>2774</v>
      </c>
      <c r="C424" s="5" t="s">
        <v>2775</v>
      </c>
      <c r="D424" s="5" t="s">
        <v>2398</v>
      </c>
      <c r="E424" s="5" t="s">
        <v>1887</v>
      </c>
      <c r="F424" s="5" t="s">
        <v>2776</v>
      </c>
      <c r="G424" s="5" t="s">
        <v>2801</v>
      </c>
      <c r="H424" s="1339">
        <v>0.55316314224116891</v>
      </c>
      <c r="I424" s="1339">
        <v>0.60439674903237672</v>
      </c>
      <c r="J424" s="1339">
        <v>0.65563030253545407</v>
      </c>
      <c r="K424" s="1339">
        <v>0.70686390932666199</v>
      </c>
      <c r="L424" s="1339">
        <v>0.7580975161178698</v>
      </c>
      <c r="M424" s="1339">
        <v>0.80933112290907783</v>
      </c>
      <c r="N424" s="1339">
        <v>0.86056467641215506</v>
      </c>
      <c r="O424" s="1339">
        <v>0.91179828320336298</v>
      </c>
      <c r="P424" s="1339">
        <v>0.96303188999457112</v>
      </c>
      <c r="Q424" s="1339">
        <v>1.0142654967857789</v>
      </c>
      <c r="R424" s="1339">
        <v>1.0654990502888562</v>
      </c>
    </row>
    <row r="425" spans="1:18" ht="12.75">
      <c r="A425" s="592" t="s">
        <v>2773</v>
      </c>
      <c r="B425" s="5" t="s">
        <v>2774</v>
      </c>
      <c r="C425" s="5" t="s">
        <v>2775</v>
      </c>
      <c r="D425" s="5" t="s">
        <v>2369</v>
      </c>
      <c r="E425" s="5" t="s">
        <v>957</v>
      </c>
      <c r="F425" s="5" t="s">
        <v>2776</v>
      </c>
      <c r="G425" s="5" t="s">
        <v>2802</v>
      </c>
      <c r="H425" s="1339">
        <v>76.099632490182103</v>
      </c>
      <c r="I425" s="1339">
        <v>82.631583763725871</v>
      </c>
      <c r="J425" s="1339">
        <v>89.163535063553212</v>
      </c>
      <c r="K425" s="1339">
        <v>95.695486337096995</v>
      </c>
      <c r="L425" s="1339">
        <v>102.22743763692435</v>
      </c>
      <c r="M425" s="1339">
        <v>108.75938893675168</v>
      </c>
      <c r="N425" s="1339">
        <v>115.29134021029547</v>
      </c>
      <c r="O425" s="1339">
        <v>121.82329151012279</v>
      </c>
      <c r="P425" s="1339">
        <v>128.35524278366657</v>
      </c>
      <c r="Q425" s="1339">
        <v>134.88719408349391</v>
      </c>
      <c r="R425" s="1339">
        <v>141.41914535703771</v>
      </c>
    </row>
    <row r="426" spans="1:18" ht="12.75">
      <c r="A426" s="592" t="s">
        <v>2773</v>
      </c>
      <c r="B426" s="5" t="s">
        <v>2774</v>
      </c>
      <c r="C426" s="5" t="s">
        <v>2775</v>
      </c>
      <c r="D426" s="5" t="s">
        <v>2369</v>
      </c>
      <c r="E426" s="5" t="s">
        <v>2352</v>
      </c>
      <c r="F426" s="5" t="s">
        <v>2776</v>
      </c>
      <c r="G426" s="5" t="s">
        <v>2803</v>
      </c>
      <c r="H426" s="1339">
        <v>6.1934607532854713</v>
      </c>
      <c r="I426" s="1339">
        <v>6.7250715217909587</v>
      </c>
      <c r="J426" s="1339">
        <v>7.2566822902964461</v>
      </c>
      <c r="K426" s="1339">
        <v>7.7882930588019335</v>
      </c>
      <c r="L426" s="1339">
        <v>8.3199038273074208</v>
      </c>
      <c r="M426" s="1339">
        <v>8.8515145773873183</v>
      </c>
      <c r="N426" s="1339">
        <v>9.3831253458928057</v>
      </c>
      <c r="O426" s="1339">
        <v>9.9147361143982948</v>
      </c>
      <c r="P426" s="1339">
        <v>10.446346882903784</v>
      </c>
      <c r="Q426" s="1339">
        <v>10.97795765140927</v>
      </c>
      <c r="R426" s="1339">
        <v>11.509568419914759</v>
      </c>
    </row>
    <row r="427" spans="1:18" ht="12.75">
      <c r="A427" s="592" t="s">
        <v>2773</v>
      </c>
      <c r="B427" s="5" t="s">
        <v>2774</v>
      </c>
      <c r="C427" s="5" t="s">
        <v>2775</v>
      </c>
      <c r="D427" s="5" t="s">
        <v>2369</v>
      </c>
      <c r="E427" s="5" t="s">
        <v>961</v>
      </c>
      <c r="F427" s="5" t="s">
        <v>2776</v>
      </c>
      <c r="G427" s="5" t="s">
        <v>2804</v>
      </c>
      <c r="H427" s="1339">
        <v>2.5482229314288804E-4</v>
      </c>
      <c r="I427" s="1339">
        <v>2.7668707659143352E-4</v>
      </c>
      <c r="J427" s="1339">
        <v>2.985685379831129E-4</v>
      </c>
      <c r="K427" s="1339">
        <v>3.2043332143165838E-4</v>
      </c>
      <c r="L427" s="1339">
        <v>3.423147828233377E-4</v>
      </c>
      <c r="M427" s="1339">
        <v>3.6417956627188318E-4</v>
      </c>
      <c r="N427" s="1339">
        <v>3.8604434972042866E-4</v>
      </c>
      <c r="O427" s="1339">
        <v>4.0792581111210804E-4</v>
      </c>
      <c r="P427" s="1339">
        <v>4.2979059456065347E-4</v>
      </c>
      <c r="Q427" s="1339">
        <v>4.5167205595233296E-4</v>
      </c>
      <c r="R427" s="1339">
        <v>4.7353683940087833E-4</v>
      </c>
    </row>
    <row r="428" spans="1:18" ht="12.75">
      <c r="A428" s="592" t="s">
        <v>2773</v>
      </c>
      <c r="B428" s="5" t="s">
        <v>2774</v>
      </c>
      <c r="C428" s="5" t="s">
        <v>2775</v>
      </c>
      <c r="D428" s="5" t="s">
        <v>2369</v>
      </c>
      <c r="E428" s="5" t="s">
        <v>959</v>
      </c>
      <c r="F428" s="5" t="s">
        <v>2776</v>
      </c>
      <c r="G428" s="5" t="s">
        <v>2805</v>
      </c>
      <c r="H428" s="1339">
        <v>0.18282410069511462</v>
      </c>
      <c r="I428" s="1339">
        <v>0.19851666346608943</v>
      </c>
      <c r="J428" s="1339">
        <v>0.21420921028257664</v>
      </c>
      <c r="K428" s="1339">
        <v>0.22990177305355142</v>
      </c>
      <c r="L428" s="1339">
        <v>0.24559433582452625</v>
      </c>
      <c r="M428" s="1339">
        <v>0.26128689859550108</v>
      </c>
      <c r="N428" s="1339">
        <v>0.27697946136647589</v>
      </c>
      <c r="O428" s="1339">
        <v>0.29267202413745064</v>
      </c>
      <c r="P428" s="1339">
        <v>0.30836458690842544</v>
      </c>
      <c r="Q428" s="1339">
        <v>0.32405713372491263</v>
      </c>
      <c r="R428" s="1339">
        <v>0.33974969649588749</v>
      </c>
    </row>
    <row r="429" spans="1:18" ht="12.75">
      <c r="A429" s="592" t="s">
        <v>2773</v>
      </c>
      <c r="B429" s="5" t="s">
        <v>2774</v>
      </c>
      <c r="C429" s="5" t="s">
        <v>2775</v>
      </c>
      <c r="D429" s="5" t="s">
        <v>2369</v>
      </c>
      <c r="E429" s="5" t="s">
        <v>1887</v>
      </c>
      <c r="F429" s="5" t="s">
        <v>2776</v>
      </c>
      <c r="G429" s="5" t="s">
        <v>2806</v>
      </c>
      <c r="H429" s="1339">
        <v>0.56307631108357159</v>
      </c>
      <c r="I429" s="1339">
        <v>0.61140752421819855</v>
      </c>
      <c r="J429" s="1339">
        <v>0.65973871629372116</v>
      </c>
      <c r="K429" s="1339">
        <v>0.70806992942834823</v>
      </c>
      <c r="L429" s="1339">
        <v>0.75640114256297508</v>
      </c>
      <c r="M429" s="1339">
        <v>0.80473233463849769</v>
      </c>
      <c r="N429" s="1339">
        <v>0.85306354777312476</v>
      </c>
      <c r="O429" s="1339">
        <v>0.90139476090775172</v>
      </c>
      <c r="P429" s="1339">
        <v>0.94972595298327445</v>
      </c>
      <c r="Q429" s="1339">
        <v>0.99805716611790141</v>
      </c>
      <c r="R429" s="1339">
        <v>1.0463883792525284</v>
      </c>
    </row>
    <row r="430" spans="1:18" ht="12.75">
      <c r="A430" s="592" t="s">
        <v>2773</v>
      </c>
      <c r="B430" s="5" t="s">
        <v>2774</v>
      </c>
      <c r="C430" s="5" t="s">
        <v>2807</v>
      </c>
      <c r="D430" s="5" t="s">
        <v>2350</v>
      </c>
      <c r="E430" s="5" t="s">
        <v>957</v>
      </c>
      <c r="F430" s="5" t="s">
        <v>2776</v>
      </c>
      <c r="G430" s="5" t="s">
        <v>2808</v>
      </c>
      <c r="H430" s="1339">
        <v>36.150345310399715</v>
      </c>
      <c r="I430" s="1339">
        <v>39.980512943774968</v>
      </c>
      <c r="J430" s="1339">
        <v>43.810680602371903</v>
      </c>
      <c r="K430" s="1339">
        <v>47.64084823574715</v>
      </c>
      <c r="L430" s="1339">
        <v>51.471015869122404</v>
      </c>
      <c r="M430" s="1339">
        <v>55.301183527719338</v>
      </c>
      <c r="N430" s="1339">
        <v>59.131351161094592</v>
      </c>
      <c r="O430" s="1339">
        <v>62.961518794469832</v>
      </c>
      <c r="P430" s="1339">
        <v>66.791686453066774</v>
      </c>
      <c r="Q430" s="1339">
        <v>70.621854086442028</v>
      </c>
      <c r="R430" s="1339">
        <v>74.452021719817267</v>
      </c>
    </row>
    <row r="431" spans="1:18" ht="12.75">
      <c r="A431" s="592" t="s">
        <v>2773</v>
      </c>
      <c r="B431" s="5" t="s">
        <v>2774</v>
      </c>
      <c r="C431" s="5" t="s">
        <v>2807</v>
      </c>
      <c r="D431" s="5" t="s">
        <v>2350</v>
      </c>
      <c r="E431" s="5" t="s">
        <v>2352</v>
      </c>
      <c r="F431" s="5" t="s">
        <v>2776</v>
      </c>
      <c r="G431" s="5" t="s">
        <v>2809</v>
      </c>
      <c r="H431" s="1339">
        <v>4.2798822666493663</v>
      </c>
      <c r="I431" s="1339">
        <v>4.7333403654714221</v>
      </c>
      <c r="J431" s="1339">
        <v>5.1867984463773231</v>
      </c>
      <c r="K431" s="1339">
        <v>5.6402565451993798</v>
      </c>
      <c r="L431" s="1339">
        <v>6.0937146261052799</v>
      </c>
      <c r="M431" s="1339">
        <v>6.5471727249273366</v>
      </c>
      <c r="N431" s="1339">
        <v>7.0006308058332376</v>
      </c>
      <c r="O431" s="1339">
        <v>7.4540889046552934</v>
      </c>
      <c r="P431" s="1339">
        <v>7.9075469855611944</v>
      </c>
      <c r="Q431" s="1339">
        <v>8.3610050843832511</v>
      </c>
      <c r="R431" s="1339">
        <v>8.8144631832053069</v>
      </c>
    </row>
    <row r="432" spans="1:18" ht="12.75">
      <c r="A432" s="592" t="s">
        <v>2773</v>
      </c>
      <c r="B432" s="5" t="s">
        <v>2774</v>
      </c>
      <c r="C432" s="5" t="s">
        <v>2807</v>
      </c>
      <c r="D432" s="5" t="s">
        <v>2350</v>
      </c>
      <c r="E432" s="5" t="s">
        <v>961</v>
      </c>
      <c r="F432" s="5" t="s">
        <v>2776</v>
      </c>
      <c r="G432" s="5" t="s">
        <v>2810</v>
      </c>
      <c r="H432" s="1339">
        <v>2.2731110392432946E-4</v>
      </c>
      <c r="I432" s="1339">
        <v>2.5139559304022404E-4</v>
      </c>
      <c r="J432" s="1339">
        <v>2.7548008215611859E-4</v>
      </c>
      <c r="K432" s="1339">
        <v>2.9956457127201314E-4</v>
      </c>
      <c r="L432" s="1339">
        <v>3.2364906038790769E-4</v>
      </c>
      <c r="M432" s="1339">
        <v>3.4773354950380224E-4</v>
      </c>
      <c r="N432" s="1339">
        <v>3.7180233817046869E-4</v>
      </c>
      <c r="O432" s="1339">
        <v>3.9588682728636319E-4</v>
      </c>
      <c r="P432" s="1339">
        <v>4.199713164022578E-4</v>
      </c>
      <c r="Q432" s="1339">
        <v>4.4405580551815235E-4</v>
      </c>
      <c r="R432" s="1339">
        <v>4.681402946340469E-4</v>
      </c>
    </row>
    <row r="433" spans="1:18" ht="12.75">
      <c r="A433" s="592" t="s">
        <v>2773</v>
      </c>
      <c r="B433" s="5" t="s">
        <v>2774</v>
      </c>
      <c r="C433" s="5" t="s">
        <v>2807</v>
      </c>
      <c r="D433" s="5" t="s">
        <v>2350</v>
      </c>
      <c r="E433" s="5" t="s">
        <v>959</v>
      </c>
      <c r="F433" s="5" t="s">
        <v>2776</v>
      </c>
      <c r="G433" s="5" t="s">
        <v>2811</v>
      </c>
      <c r="H433" s="1339">
        <v>0.2621397769865661</v>
      </c>
      <c r="I433" s="1339">
        <v>0.28991376542099373</v>
      </c>
      <c r="J433" s="1339">
        <v>0.31768775385542136</v>
      </c>
      <c r="K433" s="1339">
        <v>0.34546174228984899</v>
      </c>
      <c r="L433" s="1339">
        <v>0.37323573072427663</v>
      </c>
      <c r="M433" s="1339">
        <v>0.40100971915870431</v>
      </c>
      <c r="N433" s="1339">
        <v>0.42878370759313189</v>
      </c>
      <c r="O433" s="1339">
        <v>0.45655769602755958</v>
      </c>
      <c r="P433" s="1339">
        <v>0.48433168446198716</v>
      </c>
      <c r="Q433" s="1339">
        <v>0.51210567289641484</v>
      </c>
      <c r="R433" s="1339">
        <v>0.53987966133084242</v>
      </c>
    </row>
    <row r="434" spans="1:18" ht="12.75">
      <c r="A434" s="592" t="s">
        <v>2773</v>
      </c>
      <c r="B434" s="5" t="s">
        <v>2774</v>
      </c>
      <c r="C434" s="5" t="s">
        <v>2807</v>
      </c>
      <c r="D434" s="5" t="s">
        <v>2350</v>
      </c>
      <c r="E434" s="5" t="s">
        <v>1887</v>
      </c>
      <c r="F434" s="5" t="s">
        <v>2776</v>
      </c>
      <c r="G434" s="5" t="s">
        <v>2812</v>
      </c>
      <c r="H434" s="1339">
        <v>1.1678057869792641E-2</v>
      </c>
      <c r="I434" s="1339">
        <v>1.2915347650399997E-2</v>
      </c>
      <c r="J434" s="1339">
        <v>1.4152657596429074E-2</v>
      </c>
      <c r="K434" s="1339">
        <v>1.5389947377036427E-2</v>
      </c>
      <c r="L434" s="1339">
        <v>1.6627257323065504E-2</v>
      </c>
      <c r="M434" s="1339">
        <v>1.7864567269094581E-2</v>
      </c>
      <c r="N434" s="1339">
        <v>1.9101857049701937E-2</v>
      </c>
      <c r="O434" s="1339">
        <v>2.0339166995731014E-2</v>
      </c>
      <c r="P434" s="1339">
        <v>2.1576456776338366E-2</v>
      </c>
      <c r="Q434" s="1339">
        <v>2.2813766722367446E-2</v>
      </c>
      <c r="R434" s="1339">
        <v>2.4051076668396523E-2</v>
      </c>
    </row>
    <row r="435" spans="1:18" ht="12.75">
      <c r="A435" s="592" t="s">
        <v>2773</v>
      </c>
      <c r="B435" s="5" t="s">
        <v>2774</v>
      </c>
      <c r="C435" s="5" t="s">
        <v>2807</v>
      </c>
      <c r="D435" s="5" t="s">
        <v>2357</v>
      </c>
      <c r="E435" s="5" t="s">
        <v>957</v>
      </c>
      <c r="F435" s="5" t="s">
        <v>2776</v>
      </c>
      <c r="G435" s="5" t="s">
        <v>2813</v>
      </c>
      <c r="H435" s="1339">
        <v>30.391885798650812</v>
      </c>
      <c r="I435" s="1339">
        <v>33.478317452132856</v>
      </c>
      <c r="J435" s="1339">
        <v>36.564749080461546</v>
      </c>
      <c r="K435" s="1339">
        <v>39.65118073394359</v>
      </c>
      <c r="L435" s="1339">
        <v>42.737612387425635</v>
      </c>
      <c r="M435" s="1339">
        <v>45.824044040907687</v>
      </c>
      <c r="N435" s="1339">
        <v>48.910475669236376</v>
      </c>
      <c r="O435" s="1339">
        <v>51.996907322718421</v>
      </c>
      <c r="P435" s="1339">
        <v>55.083338976200473</v>
      </c>
      <c r="Q435" s="1339">
        <v>58.169770629682517</v>
      </c>
      <c r="R435" s="1339">
        <v>61.256202283164569</v>
      </c>
    </row>
    <row r="436" spans="1:18" ht="12.75">
      <c r="A436" s="592" t="s">
        <v>2773</v>
      </c>
      <c r="B436" s="5" t="s">
        <v>2774</v>
      </c>
      <c r="C436" s="5" t="s">
        <v>2807</v>
      </c>
      <c r="D436" s="5" t="s">
        <v>2357</v>
      </c>
      <c r="E436" s="5" t="s">
        <v>2352</v>
      </c>
      <c r="F436" s="5" t="s">
        <v>2776</v>
      </c>
      <c r="G436" s="5" t="s">
        <v>2814</v>
      </c>
      <c r="H436" s="1339">
        <v>3.5981314147008989</v>
      </c>
      <c r="I436" s="1339">
        <v>3.9635377200050992</v>
      </c>
      <c r="J436" s="1339">
        <v>4.3289440253092994</v>
      </c>
      <c r="K436" s="1339">
        <v>4.6943503306135002</v>
      </c>
      <c r="L436" s="1339">
        <v>5.0597566359177009</v>
      </c>
      <c r="M436" s="1339">
        <v>5.4251629412219007</v>
      </c>
      <c r="N436" s="1339">
        <v>5.7905692465261005</v>
      </c>
      <c r="O436" s="1339">
        <v>6.1559755518303021</v>
      </c>
      <c r="P436" s="1339">
        <v>6.5213818571345019</v>
      </c>
      <c r="Q436" s="1339">
        <v>6.8867881624387026</v>
      </c>
      <c r="R436" s="1339">
        <v>7.2521944677429024</v>
      </c>
    </row>
    <row r="437" spans="1:18" ht="12.75">
      <c r="A437" s="592" t="s">
        <v>2773</v>
      </c>
      <c r="B437" s="5" t="s">
        <v>2774</v>
      </c>
      <c r="C437" s="5" t="s">
        <v>2807</v>
      </c>
      <c r="D437" s="5" t="s">
        <v>2357</v>
      </c>
      <c r="E437" s="5" t="s">
        <v>961</v>
      </c>
      <c r="F437" s="5" t="s">
        <v>2776</v>
      </c>
      <c r="G437" s="5" t="s">
        <v>2815</v>
      </c>
      <c r="H437" s="1339">
        <v>2.2932733233086932E-4</v>
      </c>
      <c r="I437" s="1339">
        <v>2.5261080516823125E-4</v>
      </c>
      <c r="J437" s="1339">
        <v>2.7589427800559321E-4</v>
      </c>
      <c r="K437" s="1339">
        <v>2.9919340886100306E-4</v>
      </c>
      <c r="L437" s="1339">
        <v>3.2247688169836501E-4</v>
      </c>
      <c r="M437" s="1339">
        <v>3.4576035453572686E-4</v>
      </c>
      <c r="N437" s="1339">
        <v>3.6905948539113682E-4</v>
      </c>
      <c r="O437" s="1339">
        <v>3.9234295822849867E-4</v>
      </c>
      <c r="P437" s="1339">
        <v>4.1562643106586068E-4</v>
      </c>
      <c r="Q437" s="1339">
        <v>4.3892556192127064E-4</v>
      </c>
      <c r="R437" s="1339">
        <v>4.6220903475863254E-4</v>
      </c>
    </row>
    <row r="438" spans="1:18" ht="12.75">
      <c r="A438" s="592" t="s">
        <v>2773</v>
      </c>
      <c r="B438" s="5" t="s">
        <v>2774</v>
      </c>
      <c r="C438" s="5" t="s">
        <v>2807</v>
      </c>
      <c r="D438" s="5" t="s">
        <v>2357</v>
      </c>
      <c r="E438" s="5" t="s">
        <v>959</v>
      </c>
      <c r="F438" s="5" t="s">
        <v>2776</v>
      </c>
      <c r="G438" s="5" t="s">
        <v>2816</v>
      </c>
      <c r="H438" s="1339">
        <v>0.38567027927924785</v>
      </c>
      <c r="I438" s="1339">
        <v>0.42483681695540793</v>
      </c>
      <c r="J438" s="1339">
        <v>0.46400335463156794</v>
      </c>
      <c r="K438" s="1339">
        <v>0.50316989230772813</v>
      </c>
      <c r="L438" s="1339">
        <v>0.5423364299838882</v>
      </c>
      <c r="M438" s="1339">
        <v>0.58150296766004828</v>
      </c>
      <c r="N438" s="1339">
        <v>0.62066950533620835</v>
      </c>
      <c r="O438" s="1339">
        <v>0.65983604301236842</v>
      </c>
      <c r="P438" s="1339">
        <v>0.69900258068852861</v>
      </c>
      <c r="Q438" s="1339">
        <v>0.73816911836468857</v>
      </c>
      <c r="R438" s="1339">
        <v>0.77733565604084875</v>
      </c>
    </row>
    <row r="439" spans="1:18" ht="12.75">
      <c r="A439" s="592" t="s">
        <v>2773</v>
      </c>
      <c r="B439" s="5" t="s">
        <v>2774</v>
      </c>
      <c r="C439" s="5" t="s">
        <v>2807</v>
      </c>
      <c r="D439" s="5" t="s">
        <v>2357</v>
      </c>
      <c r="E439" s="5" t="s">
        <v>1887</v>
      </c>
      <c r="F439" s="5" t="s">
        <v>2776</v>
      </c>
      <c r="G439" s="5" t="s">
        <v>2817</v>
      </c>
      <c r="H439" s="1339">
        <v>1.1781398304476526E-2</v>
      </c>
      <c r="I439" s="1339">
        <v>1.2977849001063768E-2</v>
      </c>
      <c r="J439" s="1339">
        <v>1.4174299697651013E-2</v>
      </c>
      <c r="K439" s="1339">
        <v>1.5370750394238257E-2</v>
      </c>
      <c r="L439" s="1339">
        <v>1.6567201090825504E-2</v>
      </c>
      <c r="M439" s="1339">
        <v>1.7763651787412744E-2</v>
      </c>
      <c r="N439" s="1339">
        <v>1.8960102483999985E-2</v>
      </c>
      <c r="O439" s="1339">
        <v>2.0156573291368277E-2</v>
      </c>
      <c r="P439" s="1339">
        <v>2.1353023987955518E-2</v>
      </c>
      <c r="Q439" s="1339">
        <v>2.2549474684542759E-2</v>
      </c>
      <c r="R439" s="1339">
        <v>2.3745925381130004E-2</v>
      </c>
    </row>
    <row r="440" spans="1:18" ht="12.75">
      <c r="A440" s="592" t="s">
        <v>2773</v>
      </c>
      <c r="B440" s="5" t="s">
        <v>2774</v>
      </c>
      <c r="C440" s="5" t="s">
        <v>2807</v>
      </c>
      <c r="D440" s="5" t="s">
        <v>2363</v>
      </c>
      <c r="E440" s="5" t="s">
        <v>957</v>
      </c>
      <c r="F440" s="5" t="s">
        <v>2776</v>
      </c>
      <c r="G440" s="5" t="s">
        <v>2818</v>
      </c>
      <c r="H440" s="1339">
        <v>24.53330720471283</v>
      </c>
      <c r="I440" s="1339">
        <v>26.91557561151804</v>
      </c>
      <c r="J440" s="1339">
        <v>29.297844043406183</v>
      </c>
      <c r="K440" s="1339">
        <v>31.680112450211393</v>
      </c>
      <c r="L440" s="1339">
        <v>34.062380882099532</v>
      </c>
      <c r="M440" s="1339">
        <v>36.444649288904742</v>
      </c>
      <c r="N440" s="1339">
        <v>38.826917695709952</v>
      </c>
      <c r="O440" s="1339">
        <v>41.209186127598095</v>
      </c>
      <c r="P440" s="1339">
        <v>43.591454534403312</v>
      </c>
      <c r="Q440" s="1339">
        <v>45.973722941208514</v>
      </c>
      <c r="R440" s="1339">
        <v>48.355991373096657</v>
      </c>
    </row>
    <row r="441" spans="1:18" ht="12.75">
      <c r="A441" s="592" t="s">
        <v>2773</v>
      </c>
      <c r="B441" s="5" t="s">
        <v>2774</v>
      </c>
      <c r="C441" s="5" t="s">
        <v>2807</v>
      </c>
      <c r="D441" s="5" t="s">
        <v>2363</v>
      </c>
      <c r="E441" s="5" t="s">
        <v>2352</v>
      </c>
      <c r="F441" s="5" t="s">
        <v>2776</v>
      </c>
      <c r="G441" s="5" t="s">
        <v>2819</v>
      </c>
      <c r="H441" s="1339">
        <v>2.9045273411482708</v>
      </c>
      <c r="I441" s="1339">
        <v>3.1865669298822663</v>
      </c>
      <c r="J441" s="1339">
        <v>3.4686065186162627</v>
      </c>
      <c r="K441" s="1339">
        <v>3.7506460895326676</v>
      </c>
      <c r="L441" s="1339">
        <v>4.032685678266664</v>
      </c>
      <c r="M441" s="1339">
        <v>4.3147252670006599</v>
      </c>
      <c r="N441" s="1339">
        <v>4.5967648557346559</v>
      </c>
      <c r="O441" s="1339">
        <v>4.8788044266510608</v>
      </c>
      <c r="P441" s="1339">
        <v>5.1608440153850559</v>
      </c>
      <c r="Q441" s="1339">
        <v>5.4428836041190518</v>
      </c>
      <c r="R441" s="1339">
        <v>5.7249231750354568</v>
      </c>
    </row>
    <row r="442" spans="1:18" ht="12.75">
      <c r="A442" s="592" t="s">
        <v>2773</v>
      </c>
      <c r="B442" s="5" t="s">
        <v>2774</v>
      </c>
      <c r="C442" s="5" t="s">
        <v>2807</v>
      </c>
      <c r="D442" s="5" t="s">
        <v>2363</v>
      </c>
      <c r="E442" s="5" t="s">
        <v>961</v>
      </c>
      <c r="F442" s="5" t="s">
        <v>2776</v>
      </c>
      <c r="G442" s="5" t="s">
        <v>2820</v>
      </c>
      <c r="H442" s="1339">
        <v>2.313969270688372E-4</v>
      </c>
      <c r="I442" s="1339">
        <v>2.5386522518301111E-4</v>
      </c>
      <c r="J442" s="1339">
        <v>2.7633352329718502E-4</v>
      </c>
      <c r="K442" s="1339">
        <v>2.9880182141135881E-4</v>
      </c>
      <c r="L442" s="1339">
        <v>3.2127011952553272E-4</v>
      </c>
      <c r="M442" s="1339">
        <v>3.4373841763970657E-4</v>
      </c>
      <c r="N442" s="1339">
        <v>3.6620671575388042E-4</v>
      </c>
      <c r="O442" s="1339">
        <v>3.8867501386805438E-4</v>
      </c>
      <c r="P442" s="1339">
        <v>4.1114331198222818E-4</v>
      </c>
      <c r="Q442" s="1339">
        <v>4.3361161009640214E-4</v>
      </c>
      <c r="R442" s="1339">
        <v>4.5607990821057594E-4</v>
      </c>
    </row>
    <row r="443" spans="1:18" ht="12.75">
      <c r="A443" s="592" t="s">
        <v>2773</v>
      </c>
      <c r="B443" s="5" t="s">
        <v>2774</v>
      </c>
      <c r="C443" s="5" t="s">
        <v>2807</v>
      </c>
      <c r="D443" s="5" t="s">
        <v>2363</v>
      </c>
      <c r="E443" s="5" t="s">
        <v>959</v>
      </c>
      <c r="F443" s="5" t="s">
        <v>2776</v>
      </c>
      <c r="G443" s="5" t="s">
        <v>2821</v>
      </c>
      <c r="H443" s="1339">
        <v>0.52258199176567599</v>
      </c>
      <c r="I443" s="1339">
        <v>0.57332650913860361</v>
      </c>
      <c r="J443" s="1339">
        <v>0.62407101150595212</v>
      </c>
      <c r="K443" s="1339">
        <v>0.67481551387330063</v>
      </c>
      <c r="L443" s="1339">
        <v>0.72556003124622825</v>
      </c>
      <c r="M443" s="1339">
        <v>0.77630453361357665</v>
      </c>
      <c r="N443" s="1339">
        <v>0.82704903598092516</v>
      </c>
      <c r="O443" s="1339">
        <v>0.8777935533538529</v>
      </c>
      <c r="P443" s="1339">
        <v>0.92853805572120129</v>
      </c>
      <c r="Q443" s="1339">
        <v>0.9792825580885498</v>
      </c>
      <c r="R443" s="1339">
        <v>1.0300270754614773</v>
      </c>
    </row>
    <row r="444" spans="1:18" ht="12.75">
      <c r="A444" s="592" t="s">
        <v>2773</v>
      </c>
      <c r="B444" s="5" t="s">
        <v>2774</v>
      </c>
      <c r="C444" s="5" t="s">
        <v>2807</v>
      </c>
      <c r="D444" s="5" t="s">
        <v>2363</v>
      </c>
      <c r="E444" s="5" t="s">
        <v>1887</v>
      </c>
      <c r="F444" s="5" t="s">
        <v>2776</v>
      </c>
      <c r="G444" s="5" t="s">
        <v>2822</v>
      </c>
      <c r="H444" s="1339">
        <v>1.1887899826838685E-2</v>
      </c>
      <c r="I444" s="1339">
        <v>1.3042256252380473E-2</v>
      </c>
      <c r="J444" s="1339">
        <v>1.4196612677922263E-2</v>
      </c>
      <c r="K444" s="1339">
        <v>1.5350969103464051E-2</v>
      </c>
      <c r="L444" s="1339">
        <v>1.6505325529005837E-2</v>
      </c>
      <c r="M444" s="1339">
        <v>1.7659681954547628E-2</v>
      </c>
      <c r="N444" s="1339">
        <v>1.8814038380089416E-2</v>
      </c>
      <c r="O444" s="1339">
        <v>1.9968394805631205E-2</v>
      </c>
      <c r="P444" s="1339">
        <v>2.1122751231172996E-2</v>
      </c>
      <c r="Q444" s="1339">
        <v>2.2277107656714781E-2</v>
      </c>
      <c r="R444" s="1339">
        <v>2.3431464082256572E-2</v>
      </c>
    </row>
    <row r="445" spans="1:18" ht="12.75">
      <c r="A445" s="592" t="s">
        <v>2773</v>
      </c>
      <c r="B445" s="5" t="s">
        <v>2774</v>
      </c>
      <c r="C445" s="5" t="s">
        <v>2807</v>
      </c>
      <c r="D445" s="5" t="s">
        <v>2392</v>
      </c>
      <c r="E445" s="5" t="s">
        <v>957</v>
      </c>
      <c r="F445" s="5" t="s">
        <v>2776</v>
      </c>
      <c r="G445" s="5" t="s">
        <v>2823</v>
      </c>
      <c r="H445" s="1339">
        <v>24.645395961850024</v>
      </c>
      <c r="I445" s="1339">
        <v>26.983360515060347</v>
      </c>
      <c r="J445" s="1339">
        <v>29.321325093317682</v>
      </c>
      <c r="K445" s="1339">
        <v>31.659289646527998</v>
      </c>
      <c r="L445" s="1339">
        <v>33.997254199738322</v>
      </c>
      <c r="M445" s="1339">
        <v>36.335218752948641</v>
      </c>
      <c r="N445" s="1339">
        <v>38.673183306158954</v>
      </c>
      <c r="O445" s="1339">
        <v>41.011147859369274</v>
      </c>
      <c r="P445" s="1339">
        <v>43.349112437626609</v>
      </c>
      <c r="Q445" s="1339">
        <v>45.687076990836928</v>
      </c>
      <c r="R445" s="1339">
        <v>48.025041544047241</v>
      </c>
    </row>
    <row r="446" spans="1:18" ht="12.75">
      <c r="A446" s="592" t="s">
        <v>2773</v>
      </c>
      <c r="B446" s="5" t="s">
        <v>2774</v>
      </c>
      <c r="C446" s="5" t="s">
        <v>2807</v>
      </c>
      <c r="D446" s="5" t="s">
        <v>2392</v>
      </c>
      <c r="E446" s="5" t="s">
        <v>2352</v>
      </c>
      <c r="F446" s="5" t="s">
        <v>2776</v>
      </c>
      <c r="G446" s="5" t="s">
        <v>2824</v>
      </c>
      <c r="H446" s="1339">
        <v>2.9177976746881371</v>
      </c>
      <c r="I446" s="1339">
        <v>3.1945920631535487</v>
      </c>
      <c r="J446" s="1339">
        <v>3.4713864694110388</v>
      </c>
      <c r="K446" s="1339">
        <v>3.7481808578764486</v>
      </c>
      <c r="L446" s="1339">
        <v>4.02497526413394</v>
      </c>
      <c r="M446" s="1339">
        <v>4.3017696525993507</v>
      </c>
      <c r="N446" s="1339">
        <v>4.5785640588568404</v>
      </c>
      <c r="O446" s="1339">
        <v>4.8553584473222511</v>
      </c>
      <c r="P446" s="1339">
        <v>5.1321528535797407</v>
      </c>
      <c r="Q446" s="1339">
        <v>5.4089472420451514</v>
      </c>
      <c r="R446" s="1339">
        <v>5.6857416483026419</v>
      </c>
    </row>
    <row r="447" spans="1:18" ht="12.75">
      <c r="A447" s="592" t="s">
        <v>2773</v>
      </c>
      <c r="B447" s="5" t="s">
        <v>2774</v>
      </c>
      <c r="C447" s="5" t="s">
        <v>2807</v>
      </c>
      <c r="D447" s="5" t="s">
        <v>2392</v>
      </c>
      <c r="E447" s="5" t="s">
        <v>961</v>
      </c>
      <c r="F447" s="5" t="s">
        <v>2776</v>
      </c>
      <c r="G447" s="5" t="s">
        <v>2825</v>
      </c>
      <c r="H447" s="1339">
        <v>2.3245765342860315E-4</v>
      </c>
      <c r="I447" s="1339">
        <v>2.5450441189315778E-4</v>
      </c>
      <c r="J447" s="1339">
        <v>2.7655117035771235E-4</v>
      </c>
      <c r="K447" s="1339">
        <v>2.9859792882226693E-4</v>
      </c>
      <c r="L447" s="1339">
        <v>3.2066027905376968E-4</v>
      </c>
      <c r="M447" s="1339">
        <v>3.4270703751832426E-4</v>
      </c>
      <c r="N447" s="1339">
        <v>3.6475379598287889E-4</v>
      </c>
      <c r="O447" s="1339">
        <v>3.8681614621438164E-4</v>
      </c>
      <c r="P447" s="1339">
        <v>4.0886290467893627E-4</v>
      </c>
      <c r="Q447" s="1339">
        <v>4.309096631434909E-4</v>
      </c>
      <c r="R447" s="1339">
        <v>4.5295642160804548E-4</v>
      </c>
    </row>
    <row r="448" spans="1:18" ht="12.75">
      <c r="A448" s="592" t="s">
        <v>2773</v>
      </c>
      <c r="B448" s="5" t="s">
        <v>2774</v>
      </c>
      <c r="C448" s="5" t="s">
        <v>2807</v>
      </c>
      <c r="D448" s="5" t="s">
        <v>2392</v>
      </c>
      <c r="E448" s="5" t="s">
        <v>959</v>
      </c>
      <c r="F448" s="5" t="s">
        <v>2776</v>
      </c>
      <c r="G448" s="5" t="s">
        <v>2826</v>
      </c>
      <c r="H448" s="1339">
        <v>0.52496959102971885</v>
      </c>
      <c r="I448" s="1339">
        <v>0.5747703840295485</v>
      </c>
      <c r="J448" s="1339">
        <v>0.62457119201347311</v>
      </c>
      <c r="K448" s="1339">
        <v>0.67437198501330275</v>
      </c>
      <c r="L448" s="1339">
        <v>0.7241727780131324</v>
      </c>
      <c r="M448" s="1339">
        <v>0.77397357101296227</v>
      </c>
      <c r="N448" s="1339">
        <v>0.82377436401279192</v>
      </c>
      <c r="O448" s="1339">
        <v>0.87357515701262167</v>
      </c>
      <c r="P448" s="1339">
        <v>0.92337595001245132</v>
      </c>
      <c r="Q448" s="1339">
        <v>0.97317674301228096</v>
      </c>
      <c r="R448" s="1339">
        <v>1.0229775509962056</v>
      </c>
    </row>
    <row r="449" spans="1:18" ht="12.75">
      <c r="A449" s="592" t="s">
        <v>2773</v>
      </c>
      <c r="B449" s="5" t="s">
        <v>2774</v>
      </c>
      <c r="C449" s="5" t="s">
        <v>2807</v>
      </c>
      <c r="D449" s="5" t="s">
        <v>2392</v>
      </c>
      <c r="E449" s="5" t="s">
        <v>1887</v>
      </c>
      <c r="F449" s="5" t="s">
        <v>2776</v>
      </c>
      <c r="G449" s="5" t="s">
        <v>2827</v>
      </c>
      <c r="H449" s="1339">
        <v>1.1942223468147722E-2</v>
      </c>
      <c r="I449" s="1339">
        <v>1.3075100895763348E-2</v>
      </c>
      <c r="J449" s="1339">
        <v>1.4207998349141777E-2</v>
      </c>
      <c r="K449" s="1339">
        <v>1.5340875776757402E-2</v>
      </c>
      <c r="L449" s="1339">
        <v>1.6473773230135835E-2</v>
      </c>
      <c r="M449" s="1339">
        <v>1.7606650657751455E-2</v>
      </c>
      <c r="N449" s="1339">
        <v>1.8739548111129888E-2</v>
      </c>
      <c r="O449" s="1339">
        <v>1.9872425538745513E-2</v>
      </c>
      <c r="P449" s="1339">
        <v>2.1005322992123942E-2</v>
      </c>
      <c r="Q449" s="1339">
        <v>2.2138200419739566E-2</v>
      </c>
      <c r="R449" s="1339">
        <v>2.3271097873117999E-2</v>
      </c>
    </row>
    <row r="450" spans="1:18" ht="12.75">
      <c r="A450" s="592" t="s">
        <v>2773</v>
      </c>
      <c r="B450" s="5" t="s">
        <v>2774</v>
      </c>
      <c r="C450" s="5" t="s">
        <v>2807</v>
      </c>
      <c r="D450" s="5" t="s">
        <v>2398</v>
      </c>
      <c r="E450" s="5" t="s">
        <v>957</v>
      </c>
      <c r="F450" s="5" t="s">
        <v>2776</v>
      </c>
      <c r="G450" s="5" t="s">
        <v>2828</v>
      </c>
      <c r="H450" s="1339">
        <v>24.758794987158769</v>
      </c>
      <c r="I450" s="1339">
        <v>27.051937797964332</v>
      </c>
      <c r="J450" s="1339">
        <v>29.345080608769884</v>
      </c>
      <c r="K450" s="1339">
        <v>31.638223419575446</v>
      </c>
      <c r="L450" s="1339">
        <v>33.931366230381016</v>
      </c>
      <c r="M450" s="1339">
        <v>36.224509041186572</v>
      </c>
      <c r="N450" s="1339">
        <v>38.517651826981442</v>
      </c>
      <c r="O450" s="1339">
        <v>40.810794637786998</v>
      </c>
      <c r="P450" s="1339">
        <v>43.103937448592561</v>
      </c>
      <c r="Q450" s="1339">
        <v>45.397080259398123</v>
      </c>
      <c r="R450" s="1339">
        <v>47.690223070203679</v>
      </c>
    </row>
    <row r="451" spans="1:18" ht="12.75">
      <c r="A451" s="592" t="s">
        <v>2773</v>
      </c>
      <c r="B451" s="5" t="s">
        <v>2774</v>
      </c>
      <c r="C451" s="5" t="s">
        <v>2807</v>
      </c>
      <c r="D451" s="5" t="s">
        <v>2398</v>
      </c>
      <c r="E451" s="5" t="s">
        <v>2352</v>
      </c>
      <c r="F451" s="5" t="s">
        <v>2776</v>
      </c>
      <c r="G451" s="5" t="s">
        <v>2829</v>
      </c>
      <c r="H451" s="1339">
        <v>2.9312231155949138</v>
      </c>
      <c r="I451" s="1339">
        <v>3.2027110076537104</v>
      </c>
      <c r="J451" s="1339">
        <v>3.4741989174787777</v>
      </c>
      <c r="K451" s="1339">
        <v>3.7456868095375744</v>
      </c>
      <c r="L451" s="1339">
        <v>4.017174701596371</v>
      </c>
      <c r="M451" s="1339">
        <v>4.2886625936551681</v>
      </c>
      <c r="N451" s="1339">
        <v>4.5601505034802354</v>
      </c>
      <c r="O451" s="1339">
        <v>4.8316383955390325</v>
      </c>
      <c r="P451" s="1339">
        <v>5.1031262875978287</v>
      </c>
      <c r="Q451" s="1339">
        <v>5.374614197422896</v>
      </c>
      <c r="R451" s="1339">
        <v>5.6461020894816922</v>
      </c>
    </row>
    <row r="452" spans="1:18" ht="12.75">
      <c r="A452" s="592" t="s">
        <v>2773</v>
      </c>
      <c r="B452" s="5" t="s">
        <v>2774</v>
      </c>
      <c r="C452" s="5" t="s">
        <v>2807</v>
      </c>
      <c r="D452" s="5" t="s">
        <v>2398</v>
      </c>
      <c r="E452" s="5" t="s">
        <v>961</v>
      </c>
      <c r="F452" s="5" t="s">
        <v>2776</v>
      </c>
      <c r="G452" s="5" t="s">
        <v>2830</v>
      </c>
      <c r="H452" s="1339">
        <v>2.3352452316990376E-4</v>
      </c>
      <c r="I452" s="1339">
        <v>2.5515033573627461E-4</v>
      </c>
      <c r="J452" s="1339">
        <v>2.7677614830264545E-4</v>
      </c>
      <c r="K452" s="1339">
        <v>2.984019608690163E-4</v>
      </c>
      <c r="L452" s="1339">
        <v>3.2004334277488774E-4</v>
      </c>
      <c r="M452" s="1339">
        <v>3.4166915534125864E-4</v>
      </c>
      <c r="N452" s="1339">
        <v>3.6329496790762949E-4</v>
      </c>
      <c r="O452" s="1339">
        <v>3.8492078047400034E-4</v>
      </c>
      <c r="P452" s="1339">
        <v>4.0654659304037113E-4</v>
      </c>
      <c r="Q452" s="1339">
        <v>4.2818797494624262E-4</v>
      </c>
      <c r="R452" s="1339">
        <v>4.4981378751261358E-4</v>
      </c>
    </row>
    <row r="453" spans="1:18" ht="12.75">
      <c r="A453" s="592" t="s">
        <v>2773</v>
      </c>
      <c r="B453" s="5" t="s">
        <v>2774</v>
      </c>
      <c r="C453" s="5" t="s">
        <v>2807</v>
      </c>
      <c r="D453" s="5" t="s">
        <v>2398</v>
      </c>
      <c r="E453" s="5" t="s">
        <v>959</v>
      </c>
      <c r="F453" s="5" t="s">
        <v>2776</v>
      </c>
      <c r="G453" s="5" t="s">
        <v>2831</v>
      </c>
      <c r="H453" s="1339">
        <v>0.52738509171959924</v>
      </c>
      <c r="I453" s="1339">
        <v>0.57623114917371565</v>
      </c>
      <c r="J453" s="1339">
        <v>0.62507719166547293</v>
      </c>
      <c r="K453" s="1339">
        <v>0.67392324911958912</v>
      </c>
      <c r="L453" s="1339">
        <v>0.72276929161134651</v>
      </c>
      <c r="M453" s="1339">
        <v>0.77161534906546281</v>
      </c>
      <c r="N453" s="1339">
        <v>0.8204613915572202</v>
      </c>
      <c r="O453" s="1339">
        <v>0.8693074490113365</v>
      </c>
      <c r="P453" s="1339">
        <v>0.91815349150309378</v>
      </c>
      <c r="Q453" s="1339">
        <v>0.96699954895721008</v>
      </c>
      <c r="R453" s="1339">
        <v>1.0158455914489675</v>
      </c>
    </row>
    <row r="454" spans="1:18" ht="12.75">
      <c r="A454" s="592" t="s">
        <v>2773</v>
      </c>
      <c r="B454" s="5" t="s">
        <v>2774</v>
      </c>
      <c r="C454" s="5" t="s">
        <v>2807</v>
      </c>
      <c r="D454" s="5" t="s">
        <v>2398</v>
      </c>
      <c r="E454" s="5" t="s">
        <v>1887</v>
      </c>
      <c r="F454" s="5" t="s">
        <v>2776</v>
      </c>
      <c r="G454" s="5" t="s">
        <v>2832</v>
      </c>
      <c r="H454" s="1339">
        <v>1.1997172111029941E-2</v>
      </c>
      <c r="I454" s="1339">
        <v>1.3108329848490462E-2</v>
      </c>
      <c r="J454" s="1339">
        <v>1.421950758267093E-2</v>
      </c>
      <c r="K454" s="1339">
        <v>1.5330665320131451E-2</v>
      </c>
      <c r="L454" s="1339">
        <v>1.6441843054311921E-2</v>
      </c>
      <c r="M454" s="1339">
        <v>1.7553020788492388E-2</v>
      </c>
      <c r="N454" s="1339">
        <v>1.866417852595291E-2</v>
      </c>
      <c r="O454" s="1339">
        <v>1.9775356260133378E-2</v>
      </c>
      <c r="P454" s="1339">
        <v>2.0886513997593895E-2</v>
      </c>
      <c r="Q454" s="1339">
        <v>2.1997691731774367E-2</v>
      </c>
      <c r="R454" s="1339">
        <v>2.3108869465954834E-2</v>
      </c>
    </row>
    <row r="455" spans="1:18" ht="12.75">
      <c r="A455" s="592" t="s">
        <v>2773</v>
      </c>
      <c r="B455" s="5" t="s">
        <v>2774</v>
      </c>
      <c r="C455" s="5" t="s">
        <v>2807</v>
      </c>
      <c r="D455" s="5" t="s">
        <v>2369</v>
      </c>
      <c r="E455" s="5" t="s">
        <v>957</v>
      </c>
      <c r="F455" s="5" t="s">
        <v>2776</v>
      </c>
      <c r="G455" s="5" t="s">
        <v>2833</v>
      </c>
      <c r="H455" s="1339">
        <v>25.107983259153823</v>
      </c>
      <c r="I455" s="1339">
        <v>27.263106994932897</v>
      </c>
      <c r="J455" s="1339">
        <v>29.418230705813166</v>
      </c>
      <c r="K455" s="1339">
        <v>31.573354441592244</v>
      </c>
      <c r="L455" s="1339">
        <v>33.728478177371322</v>
      </c>
      <c r="M455" s="1339">
        <v>35.88360188825159</v>
      </c>
      <c r="N455" s="1339">
        <v>38.038725624030668</v>
      </c>
      <c r="O455" s="1339">
        <v>40.193849359809739</v>
      </c>
      <c r="P455" s="1339">
        <v>42.348973070690015</v>
      </c>
      <c r="Q455" s="1339">
        <v>44.504096806469086</v>
      </c>
      <c r="R455" s="1339">
        <v>46.659220542248171</v>
      </c>
    </row>
    <row r="456" spans="1:18" ht="12.75">
      <c r="A456" s="592" t="s">
        <v>2773</v>
      </c>
      <c r="B456" s="5" t="s">
        <v>2774</v>
      </c>
      <c r="C456" s="5" t="s">
        <v>2807</v>
      </c>
      <c r="D456" s="5" t="s">
        <v>2369</v>
      </c>
      <c r="E456" s="5" t="s">
        <v>2352</v>
      </c>
      <c r="F456" s="5" t="s">
        <v>2776</v>
      </c>
      <c r="G456" s="5" t="s">
        <v>2834</v>
      </c>
      <c r="H456" s="1339">
        <v>2.9725639250063614</v>
      </c>
      <c r="I456" s="1339">
        <v>3.2277115808248054</v>
      </c>
      <c r="J456" s="1339">
        <v>3.4828592366432489</v>
      </c>
      <c r="K456" s="1339">
        <v>3.7380068924616925</v>
      </c>
      <c r="L456" s="1339">
        <v>3.9931545482801365</v>
      </c>
      <c r="M456" s="1339">
        <v>4.2483022040985796</v>
      </c>
      <c r="N456" s="1339">
        <v>4.5034498599170236</v>
      </c>
      <c r="O456" s="1339">
        <v>4.7585975157354676</v>
      </c>
      <c r="P456" s="1339">
        <v>5.0137451715539116</v>
      </c>
      <c r="Q456" s="1339">
        <v>5.268892809685557</v>
      </c>
      <c r="R456" s="1339">
        <v>5.524040465504001</v>
      </c>
    </row>
    <row r="457" spans="1:18" ht="12.75">
      <c r="A457" s="592" t="s">
        <v>2773</v>
      </c>
      <c r="B457" s="5" t="s">
        <v>2774</v>
      </c>
      <c r="C457" s="5" t="s">
        <v>2807</v>
      </c>
      <c r="D457" s="5" t="s">
        <v>2369</v>
      </c>
      <c r="E457" s="5" t="s">
        <v>961</v>
      </c>
      <c r="F457" s="5" t="s">
        <v>2776</v>
      </c>
      <c r="G457" s="5" t="s">
        <v>2835</v>
      </c>
      <c r="H457" s="1339">
        <v>2.3681953449133068E-4</v>
      </c>
      <c r="I457" s="1339">
        <v>2.5713960843060254E-4</v>
      </c>
      <c r="J457" s="1339">
        <v>2.7747518204488531E-4</v>
      </c>
      <c r="K457" s="1339">
        <v>2.9779525598415711E-4</v>
      </c>
      <c r="L457" s="1339">
        <v>3.1813082959843982E-4</v>
      </c>
      <c r="M457" s="1339">
        <v>3.3845090353771162E-4</v>
      </c>
      <c r="N457" s="1339">
        <v>3.5877097747698353E-4</v>
      </c>
      <c r="O457" s="1339">
        <v>3.7910655109126625E-4</v>
      </c>
      <c r="P457" s="1339">
        <v>3.994266250305381E-4</v>
      </c>
      <c r="Q457" s="1339">
        <v>4.1976219864482093E-4</v>
      </c>
      <c r="R457" s="1339">
        <v>4.4008227258409267E-4</v>
      </c>
    </row>
    <row r="458" spans="1:18" ht="12.75">
      <c r="A458" s="592" t="s">
        <v>2773</v>
      </c>
      <c r="B458" s="5" t="s">
        <v>2774</v>
      </c>
      <c r="C458" s="5" t="s">
        <v>2807</v>
      </c>
      <c r="D458" s="5" t="s">
        <v>2369</v>
      </c>
      <c r="E458" s="5" t="s">
        <v>959</v>
      </c>
      <c r="F458" s="5" t="s">
        <v>2776</v>
      </c>
      <c r="G458" s="5" t="s">
        <v>2836</v>
      </c>
      <c r="H458" s="1339">
        <v>0.53482312576128199</v>
      </c>
      <c r="I458" s="1339">
        <v>0.5807292434298531</v>
      </c>
      <c r="J458" s="1339">
        <v>0.6266353610984241</v>
      </c>
      <c r="K458" s="1339">
        <v>0.67254147876699522</v>
      </c>
      <c r="L458" s="1339">
        <v>0.71844759643556633</v>
      </c>
      <c r="M458" s="1339">
        <v>0.76435371410413744</v>
      </c>
      <c r="N458" s="1339">
        <v>0.81025983177270855</v>
      </c>
      <c r="O458" s="1339">
        <v>0.85616594944127977</v>
      </c>
      <c r="P458" s="1339">
        <v>0.90207206710985077</v>
      </c>
      <c r="Q458" s="1339">
        <v>0.947978184778422</v>
      </c>
      <c r="R458" s="1339">
        <v>0.993884302446993</v>
      </c>
    </row>
    <row r="459" spans="1:18" ht="12.75">
      <c r="A459" s="592" t="s">
        <v>2773</v>
      </c>
      <c r="B459" s="5" t="s">
        <v>2774</v>
      </c>
      <c r="C459" s="5" t="s">
        <v>2807</v>
      </c>
      <c r="D459" s="5" t="s">
        <v>2369</v>
      </c>
      <c r="E459" s="5" t="s">
        <v>1887</v>
      </c>
      <c r="F459" s="5" t="s">
        <v>2776</v>
      </c>
      <c r="G459" s="5" t="s">
        <v>2837</v>
      </c>
      <c r="H459" s="1339">
        <v>1.2166362519907881E-2</v>
      </c>
      <c r="I459" s="1339">
        <v>1.3210657629912147E-2</v>
      </c>
      <c r="J459" s="1339">
        <v>1.4254952739916414E-2</v>
      </c>
      <c r="K459" s="1339">
        <v>1.5299227942659446E-2</v>
      </c>
      <c r="L459" s="1339">
        <v>1.6343523052663712E-2</v>
      </c>
      <c r="M459" s="1339">
        <v>1.7387818162667976E-2</v>
      </c>
      <c r="N459" s="1339">
        <v>1.8432113272672246E-2</v>
      </c>
      <c r="O459" s="1339">
        <v>1.9476388475415274E-2</v>
      </c>
      <c r="P459" s="1339">
        <v>2.0520683585419544E-2</v>
      </c>
      <c r="Q459" s="1339">
        <v>2.1564978695423807E-2</v>
      </c>
      <c r="R459" s="1339">
        <v>2.2609273805428078E-2</v>
      </c>
    </row>
    <row r="460" spans="1:18" ht="12.75">
      <c r="A460" s="592" t="s">
        <v>2838</v>
      </c>
      <c r="B460" s="5" t="s">
        <v>2839</v>
      </c>
      <c r="C460" s="5" t="s">
        <v>2775</v>
      </c>
      <c r="D460" s="5" t="s">
        <v>2350</v>
      </c>
      <c r="E460" s="5" t="s">
        <v>957</v>
      </c>
      <c r="F460" s="5" t="s">
        <v>2776</v>
      </c>
      <c r="G460" s="5" t="s">
        <v>2840</v>
      </c>
      <c r="H460" s="1339">
        <v>81.122834921415986</v>
      </c>
      <c r="I460" s="1339">
        <v>102.81176708881145</v>
      </c>
      <c r="J460" s="1339">
        <v>124.5006992874232</v>
      </c>
      <c r="K460" s="1339">
        <v>146.18963145481868</v>
      </c>
      <c r="L460" s="1339">
        <v>167.87856365343043</v>
      </c>
      <c r="M460" s="1339">
        <v>189.56749582082591</v>
      </c>
      <c r="N460" s="1339">
        <v>211.25642801943764</v>
      </c>
      <c r="O460" s="1339">
        <v>232.94536018683311</v>
      </c>
      <c r="P460" s="1339">
        <v>254.63429238544487</v>
      </c>
      <c r="Q460" s="1339">
        <v>276.32322455284037</v>
      </c>
      <c r="R460" s="1339">
        <v>298.0121567514521</v>
      </c>
    </row>
    <row r="461" spans="1:18" ht="12.75">
      <c r="A461" s="592" t="s">
        <v>2838</v>
      </c>
      <c r="B461" s="5" t="s">
        <v>2839</v>
      </c>
      <c r="C461" s="5" t="s">
        <v>2775</v>
      </c>
      <c r="D461" s="5" t="s">
        <v>2350</v>
      </c>
      <c r="E461" s="5" t="s">
        <v>2352</v>
      </c>
      <c r="F461" s="5" t="s">
        <v>2776</v>
      </c>
      <c r="G461" s="5" t="s">
        <v>2841</v>
      </c>
      <c r="H461" s="1339">
        <v>26.787803606083681</v>
      </c>
      <c r="I461" s="1339">
        <v>33.94976800265605</v>
      </c>
      <c r="J461" s="1339">
        <v>41.111732399228416</v>
      </c>
      <c r="K461" s="1339">
        <v>48.273696795800774</v>
      </c>
      <c r="L461" s="1339">
        <v>55.435661192373146</v>
      </c>
      <c r="M461" s="1339">
        <v>62.597625588945512</v>
      </c>
      <c r="N461" s="1339">
        <v>69.759589985517877</v>
      </c>
      <c r="O461" s="1339">
        <v>76.92155438209025</v>
      </c>
      <c r="P461" s="1339">
        <v>84.083518778662608</v>
      </c>
      <c r="Q461" s="1339">
        <v>91.245483175234966</v>
      </c>
      <c r="R461" s="1339">
        <v>98.407447571807339</v>
      </c>
    </row>
    <row r="462" spans="1:18" ht="12.75">
      <c r="A462" s="592" t="s">
        <v>2838</v>
      </c>
      <c r="B462" s="5" t="s">
        <v>2839</v>
      </c>
      <c r="C462" s="5" t="s">
        <v>2775</v>
      </c>
      <c r="D462" s="5" t="s">
        <v>2350</v>
      </c>
      <c r="E462" s="5" t="s">
        <v>961</v>
      </c>
      <c r="F462" s="5" t="s">
        <v>2776</v>
      </c>
      <c r="G462" s="5" t="s">
        <v>2842</v>
      </c>
      <c r="H462" s="1339">
        <v>1.2378379031010602E-4</v>
      </c>
      <c r="I462" s="1339">
        <v>1.5688268429450778E-4</v>
      </c>
      <c r="J462" s="1339">
        <v>1.8996943189579607E-4</v>
      </c>
      <c r="K462" s="1339">
        <v>2.2306832588019787E-4</v>
      </c>
      <c r="L462" s="1339">
        <v>2.5616721986459969E-4</v>
      </c>
      <c r="M462" s="1339">
        <v>2.8926611384900151E-4</v>
      </c>
      <c r="N462" s="1339">
        <v>3.2235286145028977E-4</v>
      </c>
      <c r="O462" s="1339">
        <v>3.5545175543469159E-4</v>
      </c>
      <c r="P462" s="1339">
        <v>3.8855064941909336E-4</v>
      </c>
      <c r="Q462" s="1339">
        <v>4.2163739702038167E-4</v>
      </c>
      <c r="R462" s="1339">
        <v>4.5473629100478349E-4</v>
      </c>
    </row>
    <row r="463" spans="1:18" ht="12.75">
      <c r="A463" s="592" t="s">
        <v>2838</v>
      </c>
      <c r="B463" s="5" t="s">
        <v>2839</v>
      </c>
      <c r="C463" s="5" t="s">
        <v>2775</v>
      </c>
      <c r="D463" s="5" t="s">
        <v>2350</v>
      </c>
      <c r="E463" s="5" t="s">
        <v>959</v>
      </c>
      <c r="F463" s="5" t="s">
        <v>2776</v>
      </c>
      <c r="G463" s="5" t="s">
        <v>2843</v>
      </c>
      <c r="H463" s="1339">
        <v>7.4890236596206944E-2</v>
      </c>
      <c r="I463" s="1339">
        <v>9.4912825935679526E-2</v>
      </c>
      <c r="J463" s="1339">
        <v>0.11493541527515211</v>
      </c>
      <c r="K463" s="1339">
        <v>0.13495800461462468</v>
      </c>
      <c r="L463" s="1339">
        <v>0.15498059395409727</v>
      </c>
      <c r="M463" s="1339">
        <v>0.17500318329356987</v>
      </c>
      <c r="N463" s="1339">
        <v>0.19502577263304244</v>
      </c>
      <c r="O463" s="1339">
        <v>0.21504834861146477</v>
      </c>
      <c r="P463" s="1339">
        <v>0.23507093795093734</v>
      </c>
      <c r="Q463" s="1339">
        <v>0.2550935272904099</v>
      </c>
      <c r="R463" s="1339">
        <v>0.2751161166298825</v>
      </c>
    </row>
    <row r="464" spans="1:18" ht="12.75">
      <c r="A464" s="592" t="s">
        <v>2838</v>
      </c>
      <c r="B464" s="5" t="s">
        <v>2839</v>
      </c>
      <c r="C464" s="5" t="s">
        <v>2775</v>
      </c>
      <c r="D464" s="5" t="s">
        <v>2350</v>
      </c>
      <c r="E464" s="5" t="s">
        <v>1887</v>
      </c>
      <c r="F464" s="5" t="s">
        <v>2776</v>
      </c>
      <c r="G464" s="5" t="s">
        <v>2844</v>
      </c>
      <c r="H464" s="1339">
        <v>0.85350109665782126</v>
      </c>
      <c r="I464" s="1339">
        <v>1.0816924340059519</v>
      </c>
      <c r="J464" s="1339">
        <v>1.3098837474256555</v>
      </c>
      <c r="K464" s="1339">
        <v>1.5380750847737863</v>
      </c>
      <c r="L464" s="1339">
        <v>1.7662664221219166</v>
      </c>
      <c r="M464" s="1339">
        <v>1.9944577355416204</v>
      </c>
      <c r="N464" s="1339">
        <v>2.2226490728897512</v>
      </c>
      <c r="O464" s="1339">
        <v>2.4508404102378814</v>
      </c>
      <c r="P464" s="1339">
        <v>2.6790317236575851</v>
      </c>
      <c r="Q464" s="1339">
        <v>2.9072230610057157</v>
      </c>
      <c r="R464" s="1339">
        <v>3.1354143744254195</v>
      </c>
    </row>
    <row r="465" spans="1:18" ht="12.75">
      <c r="A465" s="592" t="s">
        <v>2838</v>
      </c>
      <c r="B465" s="5" t="s">
        <v>2839</v>
      </c>
      <c r="C465" s="5" t="s">
        <v>2775</v>
      </c>
      <c r="D465" s="5" t="s">
        <v>2357</v>
      </c>
      <c r="E465" s="5" t="s">
        <v>957</v>
      </c>
      <c r="F465" s="5" t="s">
        <v>2776</v>
      </c>
      <c r="G465" s="5" t="s">
        <v>2845</v>
      </c>
      <c r="H465" s="1339">
        <v>55.219373792883047</v>
      </c>
      <c r="I465" s="1339">
        <v>69.370148314800161</v>
      </c>
      <c r="J465" s="1339">
        <v>83.520922836717261</v>
      </c>
      <c r="K465" s="1339">
        <v>97.671697358634376</v>
      </c>
      <c r="L465" s="1339">
        <v>111.82247188055148</v>
      </c>
      <c r="M465" s="1339">
        <v>125.97324640246858</v>
      </c>
      <c r="N465" s="1339">
        <v>140.12402092438566</v>
      </c>
      <c r="O465" s="1339">
        <v>154.27479544630279</v>
      </c>
      <c r="P465" s="1339">
        <v>168.42556996821989</v>
      </c>
      <c r="Q465" s="1339">
        <v>182.57634449013699</v>
      </c>
      <c r="R465" s="1339">
        <v>196.72711901205409</v>
      </c>
    </row>
    <row r="466" spans="1:18" ht="12.75">
      <c r="A466" s="592" t="s">
        <v>2838</v>
      </c>
      <c r="B466" s="5" t="s">
        <v>2839</v>
      </c>
      <c r="C466" s="5" t="s">
        <v>2775</v>
      </c>
      <c r="D466" s="5" t="s">
        <v>2357</v>
      </c>
      <c r="E466" s="5" t="s">
        <v>2352</v>
      </c>
      <c r="F466" s="5" t="s">
        <v>2776</v>
      </c>
      <c r="G466" s="5" t="s">
        <v>2846</v>
      </c>
      <c r="H466" s="1339">
        <v>18.292033711770646</v>
      </c>
      <c r="I466" s="1339">
        <v>22.97963567274682</v>
      </c>
      <c r="J466" s="1339">
        <v>27.667237633722994</v>
      </c>
      <c r="K466" s="1339">
        <v>32.354839594699165</v>
      </c>
      <c r="L466" s="1339">
        <v>37.042441527963568</v>
      </c>
      <c r="M466" s="1339">
        <v>41.730043488939742</v>
      </c>
      <c r="N466" s="1339">
        <v>46.417645449915916</v>
      </c>
      <c r="O466" s="1339">
        <v>51.105247410892076</v>
      </c>
      <c r="P466" s="1339">
        <v>55.792849371868257</v>
      </c>
      <c r="Q466" s="1339">
        <v>60.480451332844432</v>
      </c>
      <c r="R466" s="1339">
        <v>65.168053266108842</v>
      </c>
    </row>
    <row r="467" spans="1:18" ht="12.75">
      <c r="A467" s="592" t="s">
        <v>2838</v>
      </c>
      <c r="B467" s="5" t="s">
        <v>2839</v>
      </c>
      <c r="C467" s="5" t="s">
        <v>2775</v>
      </c>
      <c r="D467" s="5" t="s">
        <v>2357</v>
      </c>
      <c r="E467" s="5" t="s">
        <v>961</v>
      </c>
      <c r="F467" s="5" t="s">
        <v>2776</v>
      </c>
      <c r="G467" s="5" t="s">
        <v>2847</v>
      </c>
      <c r="H467" s="1339">
        <v>1.0111141889363523E-4</v>
      </c>
      <c r="I467" s="1339">
        <v>1.2702346760750928E-4</v>
      </c>
      <c r="J467" s="1339">
        <v>1.5293551632138331E-4</v>
      </c>
      <c r="K467" s="1339">
        <v>1.788378455871276E-4</v>
      </c>
      <c r="L467" s="1339">
        <v>2.0474989430100163E-4</v>
      </c>
      <c r="M467" s="1339">
        <v>2.3066194301487567E-4</v>
      </c>
      <c r="N467" s="1339">
        <v>2.565739917287497E-4</v>
      </c>
      <c r="O467" s="1339">
        <v>2.8248604044262368E-4</v>
      </c>
      <c r="P467" s="1339">
        <v>3.0839808915649781E-4</v>
      </c>
      <c r="Q467" s="1339">
        <v>3.3431013787037174E-4</v>
      </c>
      <c r="R467" s="1339">
        <v>3.6022218658424577E-4</v>
      </c>
    </row>
    <row r="468" spans="1:18" ht="12.75">
      <c r="A468" s="592" t="s">
        <v>2838</v>
      </c>
      <c r="B468" s="5" t="s">
        <v>2839</v>
      </c>
      <c r="C468" s="5" t="s">
        <v>2775</v>
      </c>
      <c r="D468" s="5" t="s">
        <v>2357</v>
      </c>
      <c r="E468" s="5" t="s">
        <v>959</v>
      </c>
      <c r="F468" s="5" t="s">
        <v>2776</v>
      </c>
      <c r="G468" s="5" t="s">
        <v>2848</v>
      </c>
      <c r="H468" s="1339">
        <v>6.117229767322277E-2</v>
      </c>
      <c r="I468" s="1339">
        <v>7.6848599559643599E-2</v>
      </c>
      <c r="J468" s="1339">
        <v>9.2524888146828146E-2</v>
      </c>
      <c r="K468" s="1339">
        <v>0.10820119003324896</v>
      </c>
      <c r="L468" s="1339">
        <v>0.1238774919196698</v>
      </c>
      <c r="M468" s="1339">
        <v>0.13955379380609062</v>
      </c>
      <c r="N468" s="1339">
        <v>0.15523008239327518</v>
      </c>
      <c r="O468" s="1339">
        <v>0.17090638427969604</v>
      </c>
      <c r="P468" s="1339">
        <v>0.18658268616611684</v>
      </c>
      <c r="Q468" s="1339">
        <v>0.20225898805253761</v>
      </c>
      <c r="R468" s="1339">
        <v>0.21793527663972218</v>
      </c>
    </row>
    <row r="469" spans="1:18" ht="12.75">
      <c r="A469" s="592" t="s">
        <v>2838</v>
      </c>
      <c r="B469" s="5" t="s">
        <v>2839</v>
      </c>
      <c r="C469" s="5" t="s">
        <v>2775</v>
      </c>
      <c r="D469" s="5" t="s">
        <v>2357</v>
      </c>
      <c r="E469" s="5" t="s">
        <v>1887</v>
      </c>
      <c r="F469" s="5" t="s">
        <v>2776</v>
      </c>
      <c r="G469" s="5" t="s">
        <v>2849</v>
      </c>
      <c r="H469" s="1339">
        <v>0.52785120436539223</v>
      </c>
      <c r="I469" s="1339">
        <v>0.66312081669697709</v>
      </c>
      <c r="J469" s="1339">
        <v>0.79839045285546806</v>
      </c>
      <c r="K469" s="1339">
        <v>0.93366006518705291</v>
      </c>
      <c r="L469" s="1339">
        <v>1.0689296775186377</v>
      </c>
      <c r="M469" s="1339">
        <v>1.2041992898502225</v>
      </c>
      <c r="N469" s="1339">
        <v>1.3394689021818074</v>
      </c>
      <c r="O469" s="1339">
        <v>1.474738514513392</v>
      </c>
      <c r="P469" s="1339">
        <v>1.6100081268449769</v>
      </c>
      <c r="Q469" s="1339">
        <v>1.7452777391765617</v>
      </c>
      <c r="R469" s="1339">
        <v>1.8805473753350528</v>
      </c>
    </row>
    <row r="470" spans="1:18" ht="12.75">
      <c r="A470" s="592" t="s">
        <v>2838</v>
      </c>
      <c r="B470" s="5" t="s">
        <v>2839</v>
      </c>
      <c r="C470" s="5" t="s">
        <v>2775</v>
      </c>
      <c r="D470" s="5" t="s">
        <v>2363</v>
      </c>
      <c r="E470" s="5" t="s">
        <v>957</v>
      </c>
      <c r="F470" s="5" t="s">
        <v>2776</v>
      </c>
      <c r="G470" s="5" t="s">
        <v>2850</v>
      </c>
      <c r="H470" s="1339">
        <v>44.950415540208809</v>
      </c>
      <c r="I470" s="1339">
        <v>55.96474404490727</v>
      </c>
      <c r="J470" s="1339">
        <v>66.979072556206248</v>
      </c>
      <c r="K470" s="1339">
        <v>77.993401067505218</v>
      </c>
      <c r="L470" s="1339">
        <v>89.007729578804202</v>
      </c>
      <c r="M470" s="1339">
        <v>100.02205809010316</v>
      </c>
      <c r="N470" s="1339">
        <v>111.03638660140214</v>
      </c>
      <c r="O470" s="1339">
        <v>122.05071511270111</v>
      </c>
      <c r="P470" s="1339">
        <v>133.06504361739957</v>
      </c>
      <c r="Q470" s="1339">
        <v>144.07937212869857</v>
      </c>
      <c r="R470" s="1339">
        <v>155.09370063999751</v>
      </c>
    </row>
    <row r="471" spans="1:18" ht="12.75">
      <c r="A471" s="592" t="s">
        <v>2838</v>
      </c>
      <c r="B471" s="5" t="s">
        <v>2839</v>
      </c>
      <c r="C471" s="5" t="s">
        <v>2775</v>
      </c>
      <c r="D471" s="5" t="s">
        <v>2363</v>
      </c>
      <c r="E471" s="5" t="s">
        <v>2352</v>
      </c>
      <c r="F471" s="5" t="s">
        <v>2776</v>
      </c>
      <c r="G471" s="5" t="s">
        <v>2851</v>
      </c>
      <c r="H471" s="1339">
        <v>14.843205413924819</v>
      </c>
      <c r="I471" s="1339">
        <v>18.480278381467954</v>
      </c>
      <c r="J471" s="1339">
        <v>22.117351321404819</v>
      </c>
      <c r="K471" s="1339">
        <v>25.754424288947956</v>
      </c>
      <c r="L471" s="1339">
        <v>29.391497256491089</v>
      </c>
      <c r="M471" s="1339">
        <v>33.028570196427957</v>
      </c>
      <c r="N471" s="1339">
        <v>36.66564316397109</v>
      </c>
      <c r="O471" s="1339">
        <v>40.302716103907962</v>
      </c>
      <c r="P471" s="1339">
        <v>43.939789071451095</v>
      </c>
      <c r="Q471" s="1339">
        <v>47.576862011387966</v>
      </c>
      <c r="R471" s="1339">
        <v>51.213934978931093</v>
      </c>
    </row>
    <row r="472" spans="1:18" ht="12.75">
      <c r="A472" s="592" t="s">
        <v>2838</v>
      </c>
      <c r="B472" s="5" t="s">
        <v>2839</v>
      </c>
      <c r="C472" s="5" t="s">
        <v>2775</v>
      </c>
      <c r="D472" s="5" t="s">
        <v>2363</v>
      </c>
      <c r="E472" s="5" t="s">
        <v>961</v>
      </c>
      <c r="F472" s="5" t="s">
        <v>2776</v>
      </c>
      <c r="G472" s="5" t="s">
        <v>2852</v>
      </c>
      <c r="H472" s="1339">
        <v>1.0288197328902806E-4</v>
      </c>
      <c r="I472" s="1339">
        <v>1.2809415646657641E-4</v>
      </c>
      <c r="J472" s="1339">
        <v>1.5330633964412484E-4</v>
      </c>
      <c r="K472" s="1339">
        <v>1.7851852282167318E-4</v>
      </c>
      <c r="L472" s="1339">
        <v>2.037307059992216E-4</v>
      </c>
      <c r="M472" s="1339">
        <v>2.2893320707877553E-4</v>
      </c>
      <c r="N472" s="1339">
        <v>2.5414539025632384E-4</v>
      </c>
      <c r="O472" s="1339">
        <v>2.7935757343387226E-4</v>
      </c>
      <c r="P472" s="1339">
        <v>3.0456975661142068E-4</v>
      </c>
      <c r="Q472" s="1339">
        <v>3.2978193978896894E-4</v>
      </c>
      <c r="R472" s="1339">
        <v>3.5498444086852292E-4</v>
      </c>
    </row>
    <row r="473" spans="1:18" ht="12.75">
      <c r="A473" s="592" t="s">
        <v>2838</v>
      </c>
      <c r="B473" s="5" t="s">
        <v>2839</v>
      </c>
      <c r="C473" s="5" t="s">
        <v>2775</v>
      </c>
      <c r="D473" s="5" t="s">
        <v>2363</v>
      </c>
      <c r="E473" s="5" t="s">
        <v>959</v>
      </c>
      <c r="F473" s="5" t="s">
        <v>2776</v>
      </c>
      <c r="G473" s="5" t="s">
        <v>2853</v>
      </c>
      <c r="H473" s="1339">
        <v>6.7904035668308133E-2</v>
      </c>
      <c r="I473" s="1339">
        <v>8.4542757533381599E-2</v>
      </c>
      <c r="J473" s="1339">
        <v>0.10118147939845505</v>
      </c>
      <c r="K473" s="1339">
        <v>0.1178202012635285</v>
      </c>
      <c r="L473" s="1339">
        <v>0.13445892312860197</v>
      </c>
      <c r="M473" s="1339">
        <v>0.15109764499367542</v>
      </c>
      <c r="N473" s="1339">
        <v>0.1677363668587489</v>
      </c>
      <c r="O473" s="1339">
        <v>0.18437507547752915</v>
      </c>
      <c r="P473" s="1339">
        <v>0.20101379734260261</v>
      </c>
      <c r="Q473" s="1339">
        <v>0.21765251920767606</v>
      </c>
      <c r="R473" s="1339">
        <v>0.23429124107274951</v>
      </c>
    </row>
    <row r="474" spans="1:18" ht="12.75">
      <c r="A474" s="592" t="s">
        <v>2838</v>
      </c>
      <c r="B474" s="5" t="s">
        <v>2839</v>
      </c>
      <c r="C474" s="5" t="s">
        <v>2775</v>
      </c>
      <c r="D474" s="5" t="s">
        <v>2363</v>
      </c>
      <c r="E474" s="5" t="s">
        <v>1887</v>
      </c>
      <c r="F474" s="5" t="s">
        <v>2776</v>
      </c>
      <c r="G474" s="5" t="s">
        <v>2854</v>
      </c>
      <c r="H474" s="1339">
        <v>0.35469571240169456</v>
      </c>
      <c r="I474" s="1339">
        <v>0.44160781553672973</v>
      </c>
      <c r="J474" s="1339">
        <v>0.52851991867176484</v>
      </c>
      <c r="K474" s="1339">
        <v>0.61543202180680001</v>
      </c>
      <c r="L474" s="1339">
        <v>0.70234412494183518</v>
      </c>
      <c r="M474" s="1339">
        <v>0.78925622807687035</v>
      </c>
      <c r="N474" s="1339">
        <v>0.87616833121190563</v>
      </c>
      <c r="O474" s="1339">
        <v>0.96308043434694068</v>
      </c>
      <c r="P474" s="1339">
        <v>1.0499925374819761</v>
      </c>
      <c r="Q474" s="1339">
        <v>1.1369046406170111</v>
      </c>
      <c r="R474" s="1339">
        <v>1.2238167437520462</v>
      </c>
    </row>
    <row r="475" spans="1:18" ht="12.75">
      <c r="A475" s="592" t="s">
        <v>2838</v>
      </c>
      <c r="B475" s="5" t="s">
        <v>2839</v>
      </c>
      <c r="C475" s="5" t="s">
        <v>2775</v>
      </c>
      <c r="D475" s="5" t="s">
        <v>2392</v>
      </c>
      <c r="E475" s="5" t="s">
        <v>957</v>
      </c>
      <c r="F475" s="5" t="s">
        <v>2776</v>
      </c>
      <c r="G475" s="5" t="s">
        <v>2855</v>
      </c>
      <c r="H475" s="1339">
        <v>45.350642130531945</v>
      </c>
      <c r="I475" s="1339">
        <v>56.206778312488687</v>
      </c>
      <c r="J475" s="1339">
        <v>67.062914487858166</v>
      </c>
      <c r="K475" s="1339">
        <v>77.919050669814922</v>
      </c>
      <c r="L475" s="1339">
        <v>88.775186851771664</v>
      </c>
      <c r="M475" s="1339">
        <v>99.631323027141136</v>
      </c>
      <c r="N475" s="1339">
        <v>110.48745920909789</v>
      </c>
      <c r="O475" s="1339">
        <v>121.34359539105465</v>
      </c>
      <c r="P475" s="1339">
        <v>132.19973157301141</v>
      </c>
      <c r="Q475" s="1339">
        <v>143.05586774838088</v>
      </c>
      <c r="R475" s="1339">
        <v>153.91200393033762</v>
      </c>
    </row>
    <row r="476" spans="1:18" ht="12.75">
      <c r="A476" s="592" t="s">
        <v>2838</v>
      </c>
      <c r="B476" s="5" t="s">
        <v>2839</v>
      </c>
      <c r="C476" s="5" t="s">
        <v>2775</v>
      </c>
      <c r="D476" s="5" t="s">
        <v>2392</v>
      </c>
      <c r="E476" s="5" t="s">
        <v>2352</v>
      </c>
      <c r="F476" s="5" t="s">
        <v>2776</v>
      </c>
      <c r="G476" s="5" t="s">
        <v>2856</v>
      </c>
      <c r="H476" s="1339">
        <v>14.975365403114356</v>
      </c>
      <c r="I476" s="1339">
        <v>18.560201207150968</v>
      </c>
      <c r="J476" s="1339">
        <v>22.145037011187576</v>
      </c>
      <c r="K476" s="1339">
        <v>25.729872842774228</v>
      </c>
      <c r="L476" s="1339">
        <v>29.314708646810832</v>
      </c>
      <c r="M476" s="1339">
        <v>32.899544450847443</v>
      </c>
      <c r="N476" s="1339">
        <v>36.484380282434095</v>
      </c>
      <c r="O476" s="1339">
        <v>40.069216086470703</v>
      </c>
      <c r="P476" s="1339">
        <v>43.654051890507311</v>
      </c>
      <c r="Q476" s="1339">
        <v>47.238887722093956</v>
      </c>
      <c r="R476" s="1339">
        <v>50.823723526130571</v>
      </c>
    </row>
    <row r="477" spans="1:18" ht="12.75">
      <c r="A477" s="592" t="s">
        <v>2838</v>
      </c>
      <c r="B477" s="5" t="s">
        <v>2839</v>
      </c>
      <c r="C477" s="5" t="s">
        <v>2775</v>
      </c>
      <c r="D477" s="5" t="s">
        <v>2392</v>
      </c>
      <c r="E477" s="5" t="s">
        <v>961</v>
      </c>
      <c r="F477" s="5" t="s">
        <v>2776</v>
      </c>
      <c r="G477" s="5" t="s">
        <v>2857</v>
      </c>
      <c r="H477" s="1339">
        <v>1.0379622468529705E-4</v>
      </c>
      <c r="I477" s="1339">
        <v>1.2864856967604218E-4</v>
      </c>
      <c r="J477" s="1339">
        <v>1.5350091466678726E-4</v>
      </c>
      <c r="K477" s="1339">
        <v>1.7834359700395901E-4</v>
      </c>
      <c r="L477" s="1339">
        <v>2.0319594199470415E-4</v>
      </c>
      <c r="M477" s="1339">
        <v>2.2803862433187587E-4</v>
      </c>
      <c r="N477" s="1339">
        <v>2.5289096932262095E-4</v>
      </c>
      <c r="O477" s="1339">
        <v>2.7773365165979265E-4</v>
      </c>
      <c r="P477" s="1339">
        <v>3.0258599665053783E-4</v>
      </c>
      <c r="Q477" s="1339">
        <v>3.2742867898770959E-4</v>
      </c>
      <c r="R477" s="1339">
        <v>3.5228102397845466E-4</v>
      </c>
    </row>
    <row r="478" spans="1:18" ht="12.75">
      <c r="A478" s="592" t="s">
        <v>2838</v>
      </c>
      <c r="B478" s="5" t="s">
        <v>2839</v>
      </c>
      <c r="C478" s="5" t="s">
        <v>2775</v>
      </c>
      <c r="D478" s="5" t="s">
        <v>2392</v>
      </c>
      <c r="E478" s="5" t="s">
        <v>959</v>
      </c>
      <c r="F478" s="5" t="s">
        <v>2776</v>
      </c>
      <c r="G478" s="5" t="s">
        <v>2858</v>
      </c>
      <c r="H478" s="1339">
        <v>0.11418105867585424</v>
      </c>
      <c r="I478" s="1339">
        <v>0.14151397886421907</v>
      </c>
      <c r="J478" s="1339">
        <v>0.1688468857663622</v>
      </c>
      <c r="K478" s="1339">
        <v>0.19617980595472703</v>
      </c>
      <c r="L478" s="1339">
        <v>0.22351271285687013</v>
      </c>
      <c r="M478" s="1339">
        <v>0.25084561975901326</v>
      </c>
      <c r="N478" s="1339">
        <v>0.27817853994737807</v>
      </c>
      <c r="O478" s="1339">
        <v>0.3055114468495212</v>
      </c>
      <c r="P478" s="1339">
        <v>0.33284436703788606</v>
      </c>
      <c r="Q478" s="1339">
        <v>0.36017727394002919</v>
      </c>
      <c r="R478" s="1339">
        <v>0.38751019412839399</v>
      </c>
    </row>
    <row r="479" spans="1:18" ht="12.75">
      <c r="A479" s="592" t="s">
        <v>2838</v>
      </c>
      <c r="B479" s="5" t="s">
        <v>2839</v>
      </c>
      <c r="C479" s="5" t="s">
        <v>2775</v>
      </c>
      <c r="D479" s="5" t="s">
        <v>2392</v>
      </c>
      <c r="E479" s="5" t="s">
        <v>1887</v>
      </c>
      <c r="F479" s="5" t="s">
        <v>2776</v>
      </c>
      <c r="G479" s="5" t="s">
        <v>2859</v>
      </c>
      <c r="H479" s="1339">
        <v>0.35785383055940345</v>
      </c>
      <c r="I479" s="1339">
        <v>0.44351766752170635</v>
      </c>
      <c r="J479" s="1339">
        <v>0.52918150448400902</v>
      </c>
      <c r="K479" s="1339">
        <v>0.61484534144631187</v>
      </c>
      <c r="L479" s="1339">
        <v>0.70050917840861449</v>
      </c>
      <c r="M479" s="1339">
        <v>0.78617301537091733</v>
      </c>
      <c r="N479" s="1339">
        <v>0.87183682862973877</v>
      </c>
      <c r="O479" s="1339">
        <v>0.9575006655920415</v>
      </c>
      <c r="P479" s="1339">
        <v>1.0431645025543443</v>
      </c>
      <c r="Q479" s="1339">
        <v>1.1288283395166472</v>
      </c>
      <c r="R479" s="1339">
        <v>1.2144921764789498</v>
      </c>
    </row>
    <row r="480" spans="1:18" ht="12.75">
      <c r="A480" s="592" t="s">
        <v>2838</v>
      </c>
      <c r="B480" s="5" t="s">
        <v>2839</v>
      </c>
      <c r="C480" s="5" t="s">
        <v>2775</v>
      </c>
      <c r="D480" s="5" t="s">
        <v>2398</v>
      </c>
      <c r="E480" s="5" t="s">
        <v>957</v>
      </c>
      <c r="F480" s="5" t="s">
        <v>2776</v>
      </c>
      <c r="G480" s="5" t="s">
        <v>2860</v>
      </c>
      <c r="H480" s="1339">
        <v>45.759077513830839</v>
      </c>
      <c r="I480" s="1339">
        <v>56.453776786402777</v>
      </c>
      <c r="J480" s="1339">
        <v>67.148476052400753</v>
      </c>
      <c r="K480" s="1339">
        <v>77.843175318398735</v>
      </c>
      <c r="L480" s="1339">
        <v>88.537874590970688</v>
      </c>
      <c r="M480" s="1339">
        <v>99.232573856968642</v>
      </c>
      <c r="N480" s="1339">
        <v>109.92727312954059</v>
      </c>
      <c r="O480" s="1339">
        <v>120.62197239553856</v>
      </c>
      <c r="P480" s="1339">
        <v>131.3166716681105</v>
      </c>
      <c r="Q480" s="1339">
        <v>142.0113709341085</v>
      </c>
      <c r="R480" s="1339">
        <v>152.70607020010647</v>
      </c>
    </row>
    <row r="481" spans="1:18" ht="12.75">
      <c r="A481" s="592" t="s">
        <v>2838</v>
      </c>
      <c r="B481" s="5" t="s">
        <v>2839</v>
      </c>
      <c r="C481" s="5" t="s">
        <v>2775</v>
      </c>
      <c r="D481" s="5" t="s">
        <v>2398</v>
      </c>
      <c r="E481" s="5" t="s">
        <v>2352</v>
      </c>
      <c r="F481" s="5" t="s">
        <v>2776</v>
      </c>
      <c r="G481" s="5" t="s">
        <v>2861</v>
      </c>
      <c r="H481" s="1339">
        <v>7.6750405139864784</v>
      </c>
      <c r="I481" s="1339">
        <v>9.4688321338186583</v>
      </c>
      <c r="J481" s="1339">
        <v>11.262623781146221</v>
      </c>
      <c r="K481" s="1339">
        <v>13.0564154009784</v>
      </c>
      <c r="L481" s="1339">
        <v>14.850207020810583</v>
      </c>
      <c r="M481" s="1339">
        <v>16.643998668138146</v>
      </c>
      <c r="N481" s="1339">
        <v>18.437790287970326</v>
      </c>
      <c r="O481" s="1339">
        <v>20.231581935297889</v>
      </c>
      <c r="P481" s="1339">
        <v>22.02537355513007</v>
      </c>
      <c r="Q481" s="1339">
        <v>23.819165174962244</v>
      </c>
      <c r="R481" s="1339">
        <v>25.612956822289807</v>
      </c>
    </row>
    <row r="482" spans="1:18" ht="12.75">
      <c r="A482" s="592" t="s">
        <v>2838</v>
      </c>
      <c r="B482" s="5" t="s">
        <v>2839</v>
      </c>
      <c r="C482" s="5" t="s">
        <v>2775</v>
      </c>
      <c r="D482" s="5" t="s">
        <v>2398</v>
      </c>
      <c r="E482" s="5" t="s">
        <v>961</v>
      </c>
      <c r="F482" s="5" t="s">
        <v>2776</v>
      </c>
      <c r="G482" s="5" t="s">
        <v>2862</v>
      </c>
      <c r="H482" s="1339">
        <v>1.0473222647541195E-4</v>
      </c>
      <c r="I482" s="1339">
        <v>1.2921571077898167E-4</v>
      </c>
      <c r="J482" s="1339">
        <v>1.5368955211906044E-4</v>
      </c>
      <c r="K482" s="1339">
        <v>1.7817303642263019E-4</v>
      </c>
      <c r="L482" s="1339">
        <v>2.0264687776270896E-4</v>
      </c>
      <c r="M482" s="1339">
        <v>2.2713036206627871E-4</v>
      </c>
      <c r="N482" s="1339">
        <v>2.5160420340635746E-4</v>
      </c>
      <c r="O482" s="1339">
        <v>2.7608768770992726E-4</v>
      </c>
      <c r="P482" s="1339">
        <v>3.0056152905000598E-4</v>
      </c>
      <c r="Q482" s="1339">
        <v>3.2504501335357578E-4</v>
      </c>
      <c r="R482" s="1339">
        <v>3.4951885469365444E-4</v>
      </c>
    </row>
    <row r="483" spans="1:18" ht="12.75">
      <c r="A483" s="592" t="s">
        <v>2838</v>
      </c>
      <c r="B483" s="5" t="s">
        <v>2839</v>
      </c>
      <c r="C483" s="5" t="s">
        <v>2775</v>
      </c>
      <c r="D483" s="5" t="s">
        <v>2398</v>
      </c>
      <c r="E483" s="5" t="s">
        <v>959</v>
      </c>
      <c r="F483" s="5" t="s">
        <v>2776</v>
      </c>
      <c r="G483" s="5" t="s">
        <v>2863</v>
      </c>
      <c r="H483" s="1339">
        <v>6.9125636179257807E-2</v>
      </c>
      <c r="I483" s="1339">
        <v>8.5281511207219163E-2</v>
      </c>
      <c r="J483" s="1339">
        <v>0.10143738623518049</v>
      </c>
      <c r="K483" s="1339">
        <v>0.11759326126314183</v>
      </c>
      <c r="L483" s="1339">
        <v>0.13374913629110319</v>
      </c>
      <c r="M483" s="1339">
        <v>0.14990501131906453</v>
      </c>
      <c r="N483" s="1339">
        <v>0.16606088634702587</v>
      </c>
      <c r="O483" s="1339">
        <v>0.18221676137498724</v>
      </c>
      <c r="P483" s="1339">
        <v>0.19837263640294853</v>
      </c>
      <c r="Q483" s="1339">
        <v>0.2145285114309099</v>
      </c>
      <c r="R483" s="1339">
        <v>0.23068438645887124</v>
      </c>
    </row>
    <row r="484" spans="1:18" ht="12.75">
      <c r="A484" s="592" t="s">
        <v>2838</v>
      </c>
      <c r="B484" s="5" t="s">
        <v>2839</v>
      </c>
      <c r="C484" s="5" t="s">
        <v>2775</v>
      </c>
      <c r="D484" s="5" t="s">
        <v>2398</v>
      </c>
      <c r="E484" s="5" t="s">
        <v>1887</v>
      </c>
      <c r="F484" s="5" t="s">
        <v>2776</v>
      </c>
      <c r="G484" s="5" t="s">
        <v>2864</v>
      </c>
      <c r="H484" s="1339">
        <v>0.36107671066621466</v>
      </c>
      <c r="I484" s="1339">
        <v>0.44546669010358741</v>
      </c>
      <c r="J484" s="1339">
        <v>0.52985664588728332</v>
      </c>
      <c r="K484" s="1339">
        <v>0.61424662532465613</v>
      </c>
      <c r="L484" s="1339">
        <v>0.69863658110835225</v>
      </c>
      <c r="M484" s="1339">
        <v>0.78302653689204804</v>
      </c>
      <c r="N484" s="1339">
        <v>0.86741651632942096</v>
      </c>
      <c r="O484" s="1339">
        <v>0.95180647211311686</v>
      </c>
      <c r="P484" s="1339">
        <v>1.0361964278968128</v>
      </c>
      <c r="Q484" s="1339">
        <v>1.1205864073341856</v>
      </c>
      <c r="R484" s="1339">
        <v>1.2049763631178816</v>
      </c>
    </row>
    <row r="485" spans="1:18" ht="12.75">
      <c r="A485" s="592" t="s">
        <v>2838</v>
      </c>
      <c r="B485" s="5" t="s">
        <v>2839</v>
      </c>
      <c r="C485" s="5" t="s">
        <v>2775</v>
      </c>
      <c r="D485" s="5" t="s">
        <v>2369</v>
      </c>
      <c r="E485" s="5" t="s">
        <v>957</v>
      </c>
      <c r="F485" s="5" t="s">
        <v>2776</v>
      </c>
      <c r="G485" s="5" t="s">
        <v>2865</v>
      </c>
      <c r="H485" s="1339">
        <v>47.039571514277661</v>
      </c>
      <c r="I485" s="1339">
        <v>57.228146668166502</v>
      </c>
      <c r="J485" s="1339">
        <v>67.416721822055337</v>
      </c>
      <c r="K485" s="1339">
        <v>77.605297000567248</v>
      </c>
      <c r="L485" s="1339">
        <v>87.793872154456082</v>
      </c>
      <c r="M485" s="1339">
        <v>97.982447332968007</v>
      </c>
      <c r="N485" s="1339">
        <v>108.17102248685683</v>
      </c>
      <c r="O485" s="1339">
        <v>118.35959764074569</v>
      </c>
      <c r="P485" s="1339">
        <v>128.54817281925759</v>
      </c>
      <c r="Q485" s="1339">
        <v>138.73674797314644</v>
      </c>
      <c r="R485" s="1339">
        <v>148.92532315165835</v>
      </c>
    </row>
    <row r="486" spans="1:18" ht="12.75">
      <c r="A486" s="592" t="s">
        <v>2838</v>
      </c>
      <c r="B486" s="5" t="s">
        <v>2839</v>
      </c>
      <c r="C486" s="5" t="s">
        <v>2775</v>
      </c>
      <c r="D486" s="5" t="s">
        <v>2369</v>
      </c>
      <c r="E486" s="5" t="s">
        <v>2352</v>
      </c>
      <c r="F486" s="5" t="s">
        <v>2776</v>
      </c>
      <c r="G486" s="5" t="s">
        <v>2866</v>
      </c>
      <c r="H486" s="1339">
        <v>7.889814139486452</v>
      </c>
      <c r="I486" s="1339">
        <v>9.5987150132971202</v>
      </c>
      <c r="J486" s="1339">
        <v>11.307615865167389</v>
      </c>
      <c r="K486" s="1339">
        <v>13.016516738978057</v>
      </c>
      <c r="L486" s="1339">
        <v>14.725417612788725</v>
      </c>
      <c r="M486" s="1339">
        <v>16.434318464658993</v>
      </c>
      <c r="N486" s="1339">
        <v>18.14321933846966</v>
      </c>
      <c r="O486" s="1339">
        <v>19.852120190339932</v>
      </c>
      <c r="P486" s="1339">
        <v>21.561021064150598</v>
      </c>
      <c r="Q486" s="1339">
        <v>23.269921937961268</v>
      </c>
      <c r="R486" s="1339">
        <v>24.978822789831536</v>
      </c>
    </row>
    <row r="487" spans="1:18" ht="12.75">
      <c r="A487" s="592" t="s">
        <v>2838</v>
      </c>
      <c r="B487" s="5" t="s">
        <v>2839</v>
      </c>
      <c r="C487" s="5" t="s">
        <v>2775</v>
      </c>
      <c r="D487" s="5" t="s">
        <v>2369</v>
      </c>
      <c r="E487" s="5" t="s">
        <v>961</v>
      </c>
      <c r="F487" s="5" t="s">
        <v>2776</v>
      </c>
      <c r="G487" s="5" t="s">
        <v>2867</v>
      </c>
      <c r="H487" s="1339">
        <v>1.0766830573889891E-4</v>
      </c>
      <c r="I487" s="1339">
        <v>1.3098781598702843E-4</v>
      </c>
      <c r="J487" s="1339">
        <v>1.5430732623515801E-4</v>
      </c>
      <c r="K487" s="1339">
        <v>1.7762683648328754E-4</v>
      </c>
      <c r="L487" s="1339">
        <v>2.0094634673141712E-4</v>
      </c>
      <c r="M487" s="1339">
        <v>2.2426585697954665E-4</v>
      </c>
      <c r="N487" s="1339">
        <v>2.4758536722767615E-4</v>
      </c>
      <c r="O487" s="1339">
        <v>2.7090487747580575E-4</v>
      </c>
      <c r="P487" s="1339">
        <v>2.9422438772393531E-4</v>
      </c>
      <c r="Q487" s="1339">
        <v>3.1754389797206492E-4</v>
      </c>
      <c r="R487" s="1339">
        <v>3.4086340822019436E-4</v>
      </c>
    </row>
    <row r="488" spans="1:18" ht="12.75">
      <c r="A488" s="592" t="s">
        <v>2838</v>
      </c>
      <c r="B488" s="5" t="s">
        <v>2839</v>
      </c>
      <c r="C488" s="5" t="s">
        <v>2775</v>
      </c>
      <c r="D488" s="5" t="s">
        <v>2369</v>
      </c>
      <c r="E488" s="5" t="s">
        <v>959</v>
      </c>
      <c r="F488" s="5" t="s">
        <v>2776</v>
      </c>
      <c r="G488" s="5" t="s">
        <v>2868</v>
      </c>
      <c r="H488" s="1339">
        <v>7.1060006352522298E-2</v>
      </c>
      <c r="I488" s="1339">
        <v>8.6451309189222489E-2</v>
      </c>
      <c r="J488" s="1339">
        <v>0.10184261202592268</v>
      </c>
      <c r="K488" s="1339">
        <v>0.11723390432356533</v>
      </c>
      <c r="L488" s="1339">
        <v>0.13262520716026552</v>
      </c>
      <c r="M488" s="1339">
        <v>0.14801650999696572</v>
      </c>
      <c r="N488" s="1339">
        <v>0.1634078128336659</v>
      </c>
      <c r="O488" s="1339">
        <v>0.17879911567036608</v>
      </c>
      <c r="P488" s="1339">
        <v>0.19419041850706631</v>
      </c>
      <c r="Q488" s="1339">
        <v>0.20958172134376651</v>
      </c>
      <c r="R488" s="1339">
        <v>0.22497301364140915</v>
      </c>
    </row>
    <row r="489" spans="1:18" ht="12.75">
      <c r="A489" s="592" t="s">
        <v>2838</v>
      </c>
      <c r="B489" s="5" t="s">
        <v>2839</v>
      </c>
      <c r="C489" s="5" t="s">
        <v>2775</v>
      </c>
      <c r="D489" s="5" t="s">
        <v>2369</v>
      </c>
      <c r="E489" s="5" t="s">
        <v>1887</v>
      </c>
      <c r="F489" s="5" t="s">
        <v>2776</v>
      </c>
      <c r="G489" s="5" t="s">
        <v>2869</v>
      </c>
      <c r="H489" s="1339">
        <v>0.19089301226124908</v>
      </c>
      <c r="I489" s="1339">
        <v>0.23223964952157697</v>
      </c>
      <c r="J489" s="1339">
        <v>0.27358628678190489</v>
      </c>
      <c r="K489" s="1339">
        <v>0.31493292404223278</v>
      </c>
      <c r="L489" s="1339">
        <v>0.35627956130256072</v>
      </c>
      <c r="M489" s="1339">
        <v>0.39762617968839425</v>
      </c>
      <c r="N489" s="1339">
        <v>0.43897281694872214</v>
      </c>
      <c r="O489" s="1339">
        <v>0.48031945420905009</v>
      </c>
      <c r="P489" s="1339">
        <v>0.52166609146937792</v>
      </c>
      <c r="Q489" s="1339">
        <v>0.56301270985521146</v>
      </c>
      <c r="R489" s="1339">
        <v>0.6043593471155394</v>
      </c>
    </row>
    <row r="490" spans="1:18" ht="12.75">
      <c r="A490" s="592" t="s">
        <v>2838</v>
      </c>
      <c r="B490" s="5" t="s">
        <v>2839</v>
      </c>
      <c r="C490" s="5" t="s">
        <v>2807</v>
      </c>
      <c r="D490" s="5" t="s">
        <v>2350</v>
      </c>
      <c r="E490" s="5" t="s">
        <v>957</v>
      </c>
      <c r="F490" s="5" t="s">
        <v>2776</v>
      </c>
      <c r="G490" s="5" t="s">
        <v>2870</v>
      </c>
      <c r="H490" s="1339">
        <v>36.150345310399715</v>
      </c>
      <c r="I490" s="1339">
        <v>39.980512943774968</v>
      </c>
      <c r="J490" s="1339">
        <v>43.810680602371903</v>
      </c>
      <c r="K490" s="1339">
        <v>47.64084823574715</v>
      </c>
      <c r="L490" s="1339">
        <v>51.471015869122404</v>
      </c>
      <c r="M490" s="1339">
        <v>55.301183527719338</v>
      </c>
      <c r="N490" s="1339">
        <v>59.131351161094592</v>
      </c>
      <c r="O490" s="1339">
        <v>62.961518794469832</v>
      </c>
      <c r="P490" s="1339">
        <v>66.791686453066774</v>
      </c>
      <c r="Q490" s="1339">
        <v>70.621854086442028</v>
      </c>
      <c r="R490" s="1339">
        <v>74.452021719817267</v>
      </c>
    </row>
    <row r="491" spans="1:18" ht="12.75">
      <c r="A491" s="592" t="s">
        <v>2838</v>
      </c>
      <c r="B491" s="5" t="s">
        <v>2839</v>
      </c>
      <c r="C491" s="5" t="s">
        <v>2807</v>
      </c>
      <c r="D491" s="5" t="s">
        <v>2350</v>
      </c>
      <c r="E491" s="5" t="s">
        <v>2352</v>
      </c>
      <c r="F491" s="5" t="s">
        <v>2776</v>
      </c>
      <c r="G491" s="5" t="s">
        <v>2871</v>
      </c>
      <c r="H491" s="1339">
        <v>4.2798822666493663</v>
      </c>
      <c r="I491" s="1339">
        <v>4.7333403654714221</v>
      </c>
      <c r="J491" s="1339">
        <v>5.1867984463773231</v>
      </c>
      <c r="K491" s="1339">
        <v>5.6402565451993798</v>
      </c>
      <c r="L491" s="1339">
        <v>6.0937146261052799</v>
      </c>
      <c r="M491" s="1339">
        <v>6.5471727249273366</v>
      </c>
      <c r="N491" s="1339">
        <v>7.0006308058332376</v>
      </c>
      <c r="O491" s="1339">
        <v>7.4540889046552934</v>
      </c>
      <c r="P491" s="1339">
        <v>7.9075469855611944</v>
      </c>
      <c r="Q491" s="1339">
        <v>8.3610050843832511</v>
      </c>
      <c r="R491" s="1339">
        <v>8.8144631832053069</v>
      </c>
    </row>
    <row r="492" spans="1:18" ht="12.75">
      <c r="A492" s="592" t="s">
        <v>2838</v>
      </c>
      <c r="B492" s="5" t="s">
        <v>2839</v>
      </c>
      <c r="C492" s="5" t="s">
        <v>2807</v>
      </c>
      <c r="D492" s="5" t="s">
        <v>2350</v>
      </c>
      <c r="E492" s="5" t="s">
        <v>961</v>
      </c>
      <c r="F492" s="5" t="s">
        <v>2776</v>
      </c>
      <c r="G492" s="5" t="s">
        <v>2872</v>
      </c>
      <c r="H492" s="1339">
        <v>2.2731110392432946E-4</v>
      </c>
      <c r="I492" s="1339">
        <v>2.5139559304022404E-4</v>
      </c>
      <c r="J492" s="1339">
        <v>2.7548008215611859E-4</v>
      </c>
      <c r="K492" s="1339">
        <v>2.9956457127201314E-4</v>
      </c>
      <c r="L492" s="1339">
        <v>3.2364906038790769E-4</v>
      </c>
      <c r="M492" s="1339">
        <v>3.4773354950380224E-4</v>
      </c>
      <c r="N492" s="1339">
        <v>3.7180233817046869E-4</v>
      </c>
      <c r="O492" s="1339">
        <v>3.9588682728636319E-4</v>
      </c>
      <c r="P492" s="1339">
        <v>4.199713164022578E-4</v>
      </c>
      <c r="Q492" s="1339">
        <v>4.4405580551815235E-4</v>
      </c>
      <c r="R492" s="1339">
        <v>4.681402946340469E-4</v>
      </c>
    </row>
    <row r="493" spans="1:18" ht="12.75">
      <c r="A493" s="592" t="s">
        <v>2838</v>
      </c>
      <c r="B493" s="5" t="s">
        <v>2839</v>
      </c>
      <c r="C493" s="5" t="s">
        <v>2807</v>
      </c>
      <c r="D493" s="5" t="s">
        <v>2350</v>
      </c>
      <c r="E493" s="5" t="s">
        <v>959</v>
      </c>
      <c r="F493" s="5" t="s">
        <v>2776</v>
      </c>
      <c r="G493" s="5" t="s">
        <v>2873</v>
      </c>
      <c r="H493" s="1339">
        <v>0.2621397769865661</v>
      </c>
      <c r="I493" s="1339">
        <v>0.28991376542099373</v>
      </c>
      <c r="J493" s="1339">
        <v>0.31768775385542136</v>
      </c>
      <c r="K493" s="1339">
        <v>0.34546174228984899</v>
      </c>
      <c r="L493" s="1339">
        <v>0.37323573072427663</v>
      </c>
      <c r="M493" s="1339">
        <v>0.40100971915870431</v>
      </c>
      <c r="N493" s="1339">
        <v>0.42878370759313189</v>
      </c>
      <c r="O493" s="1339">
        <v>0.45655769602755958</v>
      </c>
      <c r="P493" s="1339">
        <v>0.48433168446198716</v>
      </c>
      <c r="Q493" s="1339">
        <v>0.51210567289641484</v>
      </c>
      <c r="R493" s="1339">
        <v>0.53987966133084242</v>
      </c>
    </row>
    <row r="494" spans="1:18" ht="12.75">
      <c r="A494" s="592" t="s">
        <v>2838</v>
      </c>
      <c r="B494" s="5" t="s">
        <v>2839</v>
      </c>
      <c r="C494" s="5" t="s">
        <v>2807</v>
      </c>
      <c r="D494" s="5" t="s">
        <v>2350</v>
      </c>
      <c r="E494" s="5" t="s">
        <v>1887</v>
      </c>
      <c r="F494" s="5" t="s">
        <v>2776</v>
      </c>
      <c r="G494" s="5" t="s">
        <v>2874</v>
      </c>
      <c r="H494" s="1339">
        <v>1.1678057869792641E-2</v>
      </c>
      <c r="I494" s="1339">
        <v>1.2915347650399997E-2</v>
      </c>
      <c r="J494" s="1339">
        <v>1.4152657596429074E-2</v>
      </c>
      <c r="K494" s="1339">
        <v>1.5389947377036427E-2</v>
      </c>
      <c r="L494" s="1339">
        <v>1.6627257323065504E-2</v>
      </c>
      <c r="M494" s="1339">
        <v>1.7864567269094581E-2</v>
      </c>
      <c r="N494" s="1339">
        <v>1.9101857049701937E-2</v>
      </c>
      <c r="O494" s="1339">
        <v>2.0339166995731014E-2</v>
      </c>
      <c r="P494" s="1339">
        <v>2.1576456776338366E-2</v>
      </c>
      <c r="Q494" s="1339">
        <v>2.2813766722367446E-2</v>
      </c>
      <c r="R494" s="1339">
        <v>2.4051076668396523E-2</v>
      </c>
    </row>
    <row r="495" spans="1:18" ht="12.75">
      <c r="A495" s="592" t="s">
        <v>2838</v>
      </c>
      <c r="B495" s="5" t="s">
        <v>2839</v>
      </c>
      <c r="C495" s="5" t="s">
        <v>2807</v>
      </c>
      <c r="D495" s="5" t="s">
        <v>2357</v>
      </c>
      <c r="E495" s="5" t="s">
        <v>957</v>
      </c>
      <c r="F495" s="5" t="s">
        <v>2776</v>
      </c>
      <c r="G495" s="5" t="s">
        <v>2875</v>
      </c>
      <c r="H495" s="1339">
        <v>30.391885798650812</v>
      </c>
      <c r="I495" s="1339">
        <v>33.478317452132856</v>
      </c>
      <c r="J495" s="1339">
        <v>36.564749080461546</v>
      </c>
      <c r="K495" s="1339">
        <v>39.65118073394359</v>
      </c>
      <c r="L495" s="1339">
        <v>42.737612387425635</v>
      </c>
      <c r="M495" s="1339">
        <v>45.824044040907687</v>
      </c>
      <c r="N495" s="1339">
        <v>48.910475669236376</v>
      </c>
      <c r="O495" s="1339">
        <v>51.996907322718421</v>
      </c>
      <c r="P495" s="1339">
        <v>55.083338976200473</v>
      </c>
      <c r="Q495" s="1339">
        <v>58.169770629682517</v>
      </c>
      <c r="R495" s="1339">
        <v>61.256202283164569</v>
      </c>
    </row>
    <row r="496" spans="1:18" ht="12.75">
      <c r="A496" s="592" t="s">
        <v>2838</v>
      </c>
      <c r="B496" s="5" t="s">
        <v>2839</v>
      </c>
      <c r="C496" s="5" t="s">
        <v>2807</v>
      </c>
      <c r="D496" s="5" t="s">
        <v>2357</v>
      </c>
      <c r="E496" s="5" t="s">
        <v>2352</v>
      </c>
      <c r="F496" s="5" t="s">
        <v>2776</v>
      </c>
      <c r="G496" s="5" t="s">
        <v>2876</v>
      </c>
      <c r="H496" s="1339">
        <v>3.5981314147008989</v>
      </c>
      <c r="I496" s="1339">
        <v>3.9635377200050992</v>
      </c>
      <c r="J496" s="1339">
        <v>4.3289440253092994</v>
      </c>
      <c r="K496" s="1339">
        <v>4.6943503306135002</v>
      </c>
      <c r="L496" s="1339">
        <v>5.0597566359177009</v>
      </c>
      <c r="M496" s="1339">
        <v>5.4251629412219007</v>
      </c>
      <c r="N496" s="1339">
        <v>5.7905692465261005</v>
      </c>
      <c r="O496" s="1339">
        <v>6.1559755518303021</v>
      </c>
      <c r="P496" s="1339">
        <v>6.5213818571345019</v>
      </c>
      <c r="Q496" s="1339">
        <v>6.8867881624387026</v>
      </c>
      <c r="R496" s="1339">
        <v>7.2521944677429024</v>
      </c>
    </row>
    <row r="497" spans="1:18" ht="12.75">
      <c r="A497" s="592" t="s">
        <v>2838</v>
      </c>
      <c r="B497" s="5" t="s">
        <v>2839</v>
      </c>
      <c r="C497" s="5" t="s">
        <v>2807</v>
      </c>
      <c r="D497" s="5" t="s">
        <v>2357</v>
      </c>
      <c r="E497" s="5" t="s">
        <v>961</v>
      </c>
      <c r="F497" s="5" t="s">
        <v>2776</v>
      </c>
      <c r="G497" s="5" t="s">
        <v>2877</v>
      </c>
      <c r="H497" s="1339">
        <v>2.2932733233086932E-4</v>
      </c>
      <c r="I497" s="1339">
        <v>2.5261080516823125E-4</v>
      </c>
      <c r="J497" s="1339">
        <v>2.7589427800559321E-4</v>
      </c>
      <c r="K497" s="1339">
        <v>2.9919340886100306E-4</v>
      </c>
      <c r="L497" s="1339">
        <v>3.2247688169836501E-4</v>
      </c>
      <c r="M497" s="1339">
        <v>3.4576035453572686E-4</v>
      </c>
      <c r="N497" s="1339">
        <v>3.6905948539113682E-4</v>
      </c>
      <c r="O497" s="1339">
        <v>3.9234295822849867E-4</v>
      </c>
      <c r="P497" s="1339">
        <v>4.1562643106586068E-4</v>
      </c>
      <c r="Q497" s="1339">
        <v>4.3892556192127064E-4</v>
      </c>
      <c r="R497" s="1339">
        <v>4.6220903475863254E-4</v>
      </c>
    </row>
    <row r="498" spans="1:18" ht="12.75">
      <c r="A498" s="592" t="s">
        <v>2838</v>
      </c>
      <c r="B498" s="5" t="s">
        <v>2839</v>
      </c>
      <c r="C498" s="5" t="s">
        <v>2807</v>
      </c>
      <c r="D498" s="5" t="s">
        <v>2357</v>
      </c>
      <c r="E498" s="5" t="s">
        <v>959</v>
      </c>
      <c r="F498" s="5" t="s">
        <v>2776</v>
      </c>
      <c r="G498" s="5" t="s">
        <v>2878</v>
      </c>
      <c r="H498" s="1339">
        <v>0.38567027927924785</v>
      </c>
      <c r="I498" s="1339">
        <v>0.42483681695540793</v>
      </c>
      <c r="J498" s="1339">
        <v>0.46400335463156794</v>
      </c>
      <c r="K498" s="1339">
        <v>0.50316989230772813</v>
      </c>
      <c r="L498" s="1339">
        <v>0.5423364299838882</v>
      </c>
      <c r="M498" s="1339">
        <v>0.58150296766004828</v>
      </c>
      <c r="N498" s="1339">
        <v>0.62066950533620835</v>
      </c>
      <c r="O498" s="1339">
        <v>0.65983604301236842</v>
      </c>
      <c r="P498" s="1339">
        <v>0.69900258068852861</v>
      </c>
      <c r="Q498" s="1339">
        <v>0.73816911836468857</v>
      </c>
      <c r="R498" s="1339">
        <v>0.77733565604084875</v>
      </c>
    </row>
    <row r="499" spans="1:18" ht="12.75">
      <c r="A499" s="592" t="s">
        <v>2838</v>
      </c>
      <c r="B499" s="5" t="s">
        <v>2839</v>
      </c>
      <c r="C499" s="5" t="s">
        <v>2807</v>
      </c>
      <c r="D499" s="5" t="s">
        <v>2357</v>
      </c>
      <c r="E499" s="5" t="s">
        <v>1887</v>
      </c>
      <c r="F499" s="5" t="s">
        <v>2776</v>
      </c>
      <c r="G499" s="5" t="s">
        <v>2879</v>
      </c>
      <c r="H499" s="1339">
        <v>1.1781398304476526E-2</v>
      </c>
      <c r="I499" s="1339">
        <v>1.2977849001063768E-2</v>
      </c>
      <c r="J499" s="1339">
        <v>1.4174299697651013E-2</v>
      </c>
      <c r="K499" s="1339">
        <v>1.5370750394238257E-2</v>
      </c>
      <c r="L499" s="1339">
        <v>1.6567201090825504E-2</v>
      </c>
      <c r="M499" s="1339">
        <v>1.7763651787412744E-2</v>
      </c>
      <c r="N499" s="1339">
        <v>1.8960102483999985E-2</v>
      </c>
      <c r="O499" s="1339">
        <v>2.0156573291368277E-2</v>
      </c>
      <c r="P499" s="1339">
        <v>2.1353023987955518E-2</v>
      </c>
      <c r="Q499" s="1339">
        <v>2.2549474684542759E-2</v>
      </c>
      <c r="R499" s="1339">
        <v>2.3745925381130004E-2</v>
      </c>
    </row>
    <row r="500" spans="1:18" ht="12.75">
      <c r="A500" s="592" t="s">
        <v>2838</v>
      </c>
      <c r="B500" s="5" t="s">
        <v>2839</v>
      </c>
      <c r="C500" s="5" t="s">
        <v>2807</v>
      </c>
      <c r="D500" s="5" t="s">
        <v>2363</v>
      </c>
      <c r="E500" s="5" t="s">
        <v>957</v>
      </c>
      <c r="F500" s="5" t="s">
        <v>2776</v>
      </c>
      <c r="G500" s="5" t="s">
        <v>2880</v>
      </c>
      <c r="H500" s="1339">
        <v>24.53330720471283</v>
      </c>
      <c r="I500" s="1339">
        <v>26.91557561151804</v>
      </c>
      <c r="J500" s="1339">
        <v>29.297844043406183</v>
      </c>
      <c r="K500" s="1339">
        <v>31.680112450211393</v>
      </c>
      <c r="L500" s="1339">
        <v>34.062380882099532</v>
      </c>
      <c r="M500" s="1339">
        <v>36.444649288904742</v>
      </c>
      <c r="N500" s="1339">
        <v>38.826917695709952</v>
      </c>
      <c r="O500" s="1339">
        <v>41.209186127598095</v>
      </c>
      <c r="P500" s="1339">
        <v>43.591454534403312</v>
      </c>
      <c r="Q500" s="1339">
        <v>45.973722941208514</v>
      </c>
      <c r="R500" s="1339">
        <v>48.355991373096657</v>
      </c>
    </row>
    <row r="501" spans="1:18" ht="12.75">
      <c r="A501" s="592" t="s">
        <v>2838</v>
      </c>
      <c r="B501" s="5" t="s">
        <v>2839</v>
      </c>
      <c r="C501" s="5" t="s">
        <v>2807</v>
      </c>
      <c r="D501" s="5" t="s">
        <v>2363</v>
      </c>
      <c r="E501" s="5" t="s">
        <v>2352</v>
      </c>
      <c r="F501" s="5" t="s">
        <v>2776</v>
      </c>
      <c r="G501" s="5" t="s">
        <v>2881</v>
      </c>
      <c r="H501" s="1339">
        <v>2.9045273411482708</v>
      </c>
      <c r="I501" s="1339">
        <v>3.1865669298822663</v>
      </c>
      <c r="J501" s="1339">
        <v>3.4686065186162627</v>
      </c>
      <c r="K501" s="1339">
        <v>3.7506460895326676</v>
      </c>
      <c r="L501" s="1339">
        <v>4.032685678266664</v>
      </c>
      <c r="M501" s="1339">
        <v>4.3147252670006599</v>
      </c>
      <c r="N501" s="1339">
        <v>4.5967648557346559</v>
      </c>
      <c r="O501" s="1339">
        <v>4.8788044266510608</v>
      </c>
      <c r="P501" s="1339">
        <v>5.1608440153850559</v>
      </c>
      <c r="Q501" s="1339">
        <v>5.4428836041190518</v>
      </c>
      <c r="R501" s="1339">
        <v>5.7249231750354568</v>
      </c>
    </row>
    <row r="502" spans="1:18" ht="12.75">
      <c r="A502" s="592" t="s">
        <v>2838</v>
      </c>
      <c r="B502" s="5" t="s">
        <v>2839</v>
      </c>
      <c r="C502" s="5" t="s">
        <v>2807</v>
      </c>
      <c r="D502" s="5" t="s">
        <v>2363</v>
      </c>
      <c r="E502" s="5" t="s">
        <v>961</v>
      </c>
      <c r="F502" s="5" t="s">
        <v>2776</v>
      </c>
      <c r="G502" s="5" t="s">
        <v>2882</v>
      </c>
      <c r="H502" s="1339">
        <v>2.313969270688372E-4</v>
      </c>
      <c r="I502" s="1339">
        <v>2.5386522518301111E-4</v>
      </c>
      <c r="J502" s="1339">
        <v>2.7633352329718502E-4</v>
      </c>
      <c r="K502" s="1339">
        <v>2.9880182141135881E-4</v>
      </c>
      <c r="L502" s="1339">
        <v>3.2127011952553272E-4</v>
      </c>
      <c r="M502" s="1339">
        <v>3.4373841763970657E-4</v>
      </c>
      <c r="N502" s="1339">
        <v>3.6620671575388042E-4</v>
      </c>
      <c r="O502" s="1339">
        <v>3.8867501386805438E-4</v>
      </c>
      <c r="P502" s="1339">
        <v>4.1114331198222818E-4</v>
      </c>
      <c r="Q502" s="1339">
        <v>4.3361161009640214E-4</v>
      </c>
      <c r="R502" s="1339">
        <v>4.5607990821057594E-4</v>
      </c>
    </row>
    <row r="503" spans="1:18" ht="12.75">
      <c r="A503" s="592" t="s">
        <v>2838</v>
      </c>
      <c r="B503" s="5" t="s">
        <v>2839</v>
      </c>
      <c r="C503" s="5" t="s">
        <v>2807</v>
      </c>
      <c r="D503" s="5" t="s">
        <v>2363</v>
      </c>
      <c r="E503" s="5" t="s">
        <v>959</v>
      </c>
      <c r="F503" s="5" t="s">
        <v>2776</v>
      </c>
      <c r="G503" s="5" t="s">
        <v>2883</v>
      </c>
      <c r="H503" s="1339">
        <v>0.52258199176567599</v>
      </c>
      <c r="I503" s="1339">
        <v>0.57332650913860361</v>
      </c>
      <c r="J503" s="1339">
        <v>0.62407101150595212</v>
      </c>
      <c r="K503" s="1339">
        <v>0.67481551387330063</v>
      </c>
      <c r="L503" s="1339">
        <v>0.72556003124622825</v>
      </c>
      <c r="M503" s="1339">
        <v>0.77630453361357665</v>
      </c>
      <c r="N503" s="1339">
        <v>0.82704903598092516</v>
      </c>
      <c r="O503" s="1339">
        <v>0.8777935533538529</v>
      </c>
      <c r="P503" s="1339">
        <v>0.92853805572120129</v>
      </c>
      <c r="Q503" s="1339">
        <v>0.9792825580885498</v>
      </c>
      <c r="R503" s="1339">
        <v>1.0300270754614773</v>
      </c>
    </row>
    <row r="504" spans="1:18" ht="12.75">
      <c r="A504" s="592" t="s">
        <v>2838</v>
      </c>
      <c r="B504" s="5" t="s">
        <v>2839</v>
      </c>
      <c r="C504" s="5" t="s">
        <v>2807</v>
      </c>
      <c r="D504" s="5" t="s">
        <v>2363</v>
      </c>
      <c r="E504" s="5" t="s">
        <v>1887</v>
      </c>
      <c r="F504" s="5" t="s">
        <v>2776</v>
      </c>
      <c r="G504" s="5" t="s">
        <v>2884</v>
      </c>
      <c r="H504" s="1339">
        <v>1.1887899826838685E-2</v>
      </c>
      <c r="I504" s="1339">
        <v>1.3042256252380473E-2</v>
      </c>
      <c r="J504" s="1339">
        <v>1.4196612677922263E-2</v>
      </c>
      <c r="K504" s="1339">
        <v>1.5350969103464051E-2</v>
      </c>
      <c r="L504" s="1339">
        <v>1.6505325529005837E-2</v>
      </c>
      <c r="M504" s="1339">
        <v>1.7659681954547628E-2</v>
      </c>
      <c r="N504" s="1339">
        <v>1.8814038380089416E-2</v>
      </c>
      <c r="O504" s="1339">
        <v>1.9968394805631205E-2</v>
      </c>
      <c r="P504" s="1339">
        <v>2.1122751231172996E-2</v>
      </c>
      <c r="Q504" s="1339">
        <v>2.2277107656714781E-2</v>
      </c>
      <c r="R504" s="1339">
        <v>2.3431464082256572E-2</v>
      </c>
    </row>
    <row r="505" spans="1:18" ht="12.75">
      <c r="A505" s="592" t="s">
        <v>2838</v>
      </c>
      <c r="B505" s="5" t="s">
        <v>2839</v>
      </c>
      <c r="C505" s="5" t="s">
        <v>2807</v>
      </c>
      <c r="D505" s="5" t="s">
        <v>2392</v>
      </c>
      <c r="E505" s="5" t="s">
        <v>957</v>
      </c>
      <c r="F505" s="5" t="s">
        <v>2776</v>
      </c>
      <c r="G505" s="5" t="s">
        <v>2885</v>
      </c>
      <c r="H505" s="1339">
        <v>24.645395961850024</v>
      </c>
      <c r="I505" s="1339">
        <v>26.983360515060347</v>
      </c>
      <c r="J505" s="1339">
        <v>29.321325093317682</v>
      </c>
      <c r="K505" s="1339">
        <v>31.659289646527998</v>
      </c>
      <c r="L505" s="1339">
        <v>33.997254199738322</v>
      </c>
      <c r="M505" s="1339">
        <v>36.335218752948641</v>
      </c>
      <c r="N505" s="1339">
        <v>38.673183306158954</v>
      </c>
      <c r="O505" s="1339">
        <v>41.011147859369274</v>
      </c>
      <c r="P505" s="1339">
        <v>43.349112437626609</v>
      </c>
      <c r="Q505" s="1339">
        <v>45.687076990836928</v>
      </c>
      <c r="R505" s="1339">
        <v>48.025041544047241</v>
      </c>
    </row>
    <row r="506" spans="1:18" ht="12.75">
      <c r="A506" s="592" t="s">
        <v>2838</v>
      </c>
      <c r="B506" s="5" t="s">
        <v>2839</v>
      </c>
      <c r="C506" s="5" t="s">
        <v>2807</v>
      </c>
      <c r="D506" s="5" t="s">
        <v>2392</v>
      </c>
      <c r="E506" s="5" t="s">
        <v>2352</v>
      </c>
      <c r="F506" s="5" t="s">
        <v>2776</v>
      </c>
      <c r="G506" s="5" t="s">
        <v>2886</v>
      </c>
      <c r="H506" s="1339">
        <v>2.9177976746881371</v>
      </c>
      <c r="I506" s="1339">
        <v>3.1945920631535487</v>
      </c>
      <c r="J506" s="1339">
        <v>3.4713864694110388</v>
      </c>
      <c r="K506" s="1339">
        <v>3.7481808578764486</v>
      </c>
      <c r="L506" s="1339">
        <v>4.02497526413394</v>
      </c>
      <c r="M506" s="1339">
        <v>4.3017696525993507</v>
      </c>
      <c r="N506" s="1339">
        <v>4.5785640588568404</v>
      </c>
      <c r="O506" s="1339">
        <v>4.8553584473222511</v>
      </c>
      <c r="P506" s="1339">
        <v>5.1321528535797407</v>
      </c>
      <c r="Q506" s="1339">
        <v>5.4089472420451514</v>
      </c>
      <c r="R506" s="1339">
        <v>5.6857416483026419</v>
      </c>
    </row>
    <row r="507" spans="1:18" ht="12.75">
      <c r="A507" s="592" t="s">
        <v>2838</v>
      </c>
      <c r="B507" s="5" t="s">
        <v>2839</v>
      </c>
      <c r="C507" s="5" t="s">
        <v>2807</v>
      </c>
      <c r="D507" s="5" t="s">
        <v>2392</v>
      </c>
      <c r="E507" s="5" t="s">
        <v>961</v>
      </c>
      <c r="F507" s="5" t="s">
        <v>2776</v>
      </c>
      <c r="G507" s="5" t="s">
        <v>2887</v>
      </c>
      <c r="H507" s="1339">
        <v>2.3245765342860315E-4</v>
      </c>
      <c r="I507" s="1339">
        <v>2.5450441189315778E-4</v>
      </c>
      <c r="J507" s="1339">
        <v>2.7655117035771235E-4</v>
      </c>
      <c r="K507" s="1339">
        <v>2.9859792882226693E-4</v>
      </c>
      <c r="L507" s="1339">
        <v>3.2066027905376968E-4</v>
      </c>
      <c r="M507" s="1339">
        <v>3.4270703751832426E-4</v>
      </c>
      <c r="N507" s="1339">
        <v>3.6475379598287889E-4</v>
      </c>
      <c r="O507" s="1339">
        <v>3.8681614621438164E-4</v>
      </c>
      <c r="P507" s="1339">
        <v>4.0886290467893627E-4</v>
      </c>
      <c r="Q507" s="1339">
        <v>4.309096631434909E-4</v>
      </c>
      <c r="R507" s="1339">
        <v>4.5295642160804548E-4</v>
      </c>
    </row>
    <row r="508" spans="1:18" ht="12.75">
      <c r="A508" s="592" t="s">
        <v>2838</v>
      </c>
      <c r="B508" s="5" t="s">
        <v>2839</v>
      </c>
      <c r="C508" s="5" t="s">
        <v>2807</v>
      </c>
      <c r="D508" s="5" t="s">
        <v>2392</v>
      </c>
      <c r="E508" s="5" t="s">
        <v>959</v>
      </c>
      <c r="F508" s="5" t="s">
        <v>2776</v>
      </c>
      <c r="G508" s="5" t="s">
        <v>2888</v>
      </c>
      <c r="H508" s="1339">
        <v>0.52496959102971885</v>
      </c>
      <c r="I508" s="1339">
        <v>0.5747703840295485</v>
      </c>
      <c r="J508" s="1339">
        <v>0.62457119201347311</v>
      </c>
      <c r="K508" s="1339">
        <v>0.67437198501330275</v>
      </c>
      <c r="L508" s="1339">
        <v>0.7241727780131324</v>
      </c>
      <c r="M508" s="1339">
        <v>0.77397357101296227</v>
      </c>
      <c r="N508" s="1339">
        <v>0.82377436401279192</v>
      </c>
      <c r="O508" s="1339">
        <v>0.87357515701262167</v>
      </c>
      <c r="P508" s="1339">
        <v>0.92337595001245132</v>
      </c>
      <c r="Q508" s="1339">
        <v>0.97317674301228096</v>
      </c>
      <c r="R508" s="1339">
        <v>1.0229775509962056</v>
      </c>
    </row>
    <row r="509" spans="1:18" ht="12.75">
      <c r="A509" s="592" t="s">
        <v>2838</v>
      </c>
      <c r="B509" s="5" t="s">
        <v>2839</v>
      </c>
      <c r="C509" s="5" t="s">
        <v>2807</v>
      </c>
      <c r="D509" s="5" t="s">
        <v>2392</v>
      </c>
      <c r="E509" s="5" t="s">
        <v>1887</v>
      </c>
      <c r="F509" s="5" t="s">
        <v>2776</v>
      </c>
      <c r="G509" s="5" t="s">
        <v>2889</v>
      </c>
      <c r="H509" s="1339">
        <v>1.1942223468147722E-2</v>
      </c>
      <c r="I509" s="1339">
        <v>1.3075100895763348E-2</v>
      </c>
      <c r="J509" s="1339">
        <v>1.4207998349141777E-2</v>
      </c>
      <c r="K509" s="1339">
        <v>1.5340875776757402E-2</v>
      </c>
      <c r="L509" s="1339">
        <v>1.6473773230135835E-2</v>
      </c>
      <c r="M509" s="1339">
        <v>1.7606650657751455E-2</v>
      </c>
      <c r="N509" s="1339">
        <v>1.8739548111129888E-2</v>
      </c>
      <c r="O509" s="1339">
        <v>1.9872425538745513E-2</v>
      </c>
      <c r="P509" s="1339">
        <v>2.1005322992123942E-2</v>
      </c>
      <c r="Q509" s="1339">
        <v>2.2138200419739566E-2</v>
      </c>
      <c r="R509" s="1339">
        <v>2.3271097873117999E-2</v>
      </c>
    </row>
    <row r="510" spans="1:18" ht="12.75">
      <c r="A510" s="592" t="s">
        <v>2838</v>
      </c>
      <c r="B510" s="5" t="s">
        <v>2839</v>
      </c>
      <c r="C510" s="5" t="s">
        <v>2807</v>
      </c>
      <c r="D510" s="5" t="s">
        <v>2398</v>
      </c>
      <c r="E510" s="5" t="s">
        <v>957</v>
      </c>
      <c r="F510" s="5" t="s">
        <v>2776</v>
      </c>
      <c r="G510" s="5" t="s">
        <v>2890</v>
      </c>
      <c r="H510" s="1339">
        <v>24.758794987158769</v>
      </c>
      <c r="I510" s="1339">
        <v>27.051937797964332</v>
      </c>
      <c r="J510" s="1339">
        <v>29.345080608769884</v>
      </c>
      <c r="K510" s="1339">
        <v>31.638223419575446</v>
      </c>
      <c r="L510" s="1339">
        <v>33.931366230381016</v>
      </c>
      <c r="M510" s="1339">
        <v>36.224509041186572</v>
      </c>
      <c r="N510" s="1339">
        <v>38.517651826981442</v>
      </c>
      <c r="O510" s="1339">
        <v>40.810794637786998</v>
      </c>
      <c r="P510" s="1339">
        <v>43.103937448592561</v>
      </c>
      <c r="Q510" s="1339">
        <v>45.397080259398123</v>
      </c>
      <c r="R510" s="1339">
        <v>47.690223070203679</v>
      </c>
    </row>
    <row r="511" spans="1:18" ht="12.75">
      <c r="A511" s="592" t="s">
        <v>2838</v>
      </c>
      <c r="B511" s="5" t="s">
        <v>2839</v>
      </c>
      <c r="C511" s="5" t="s">
        <v>2807</v>
      </c>
      <c r="D511" s="5" t="s">
        <v>2398</v>
      </c>
      <c r="E511" s="5" t="s">
        <v>2352</v>
      </c>
      <c r="F511" s="5" t="s">
        <v>2776</v>
      </c>
      <c r="G511" s="5" t="s">
        <v>2891</v>
      </c>
      <c r="H511" s="1339">
        <v>2.9312231155949138</v>
      </c>
      <c r="I511" s="1339">
        <v>3.2027110076537104</v>
      </c>
      <c r="J511" s="1339">
        <v>3.4741989174787777</v>
      </c>
      <c r="K511" s="1339">
        <v>3.7456868095375744</v>
      </c>
      <c r="L511" s="1339">
        <v>4.017174701596371</v>
      </c>
      <c r="M511" s="1339">
        <v>4.2886625936551681</v>
      </c>
      <c r="N511" s="1339">
        <v>4.5601505034802354</v>
      </c>
      <c r="O511" s="1339">
        <v>4.8316383955390325</v>
      </c>
      <c r="P511" s="1339">
        <v>5.1031262875978287</v>
      </c>
      <c r="Q511" s="1339">
        <v>5.374614197422896</v>
      </c>
      <c r="R511" s="1339">
        <v>5.6461020894816922</v>
      </c>
    </row>
    <row r="512" spans="1:18" ht="12.75">
      <c r="A512" s="592" t="s">
        <v>2838</v>
      </c>
      <c r="B512" s="5" t="s">
        <v>2839</v>
      </c>
      <c r="C512" s="5" t="s">
        <v>2807</v>
      </c>
      <c r="D512" s="5" t="s">
        <v>2398</v>
      </c>
      <c r="E512" s="5" t="s">
        <v>961</v>
      </c>
      <c r="F512" s="5" t="s">
        <v>2776</v>
      </c>
      <c r="G512" s="5" t="s">
        <v>2892</v>
      </c>
      <c r="H512" s="1339">
        <v>2.3352452316990376E-4</v>
      </c>
      <c r="I512" s="1339">
        <v>2.5515033573627461E-4</v>
      </c>
      <c r="J512" s="1339">
        <v>2.7677614830264545E-4</v>
      </c>
      <c r="K512" s="1339">
        <v>2.984019608690163E-4</v>
      </c>
      <c r="L512" s="1339">
        <v>3.2004334277488774E-4</v>
      </c>
      <c r="M512" s="1339">
        <v>3.4166915534125864E-4</v>
      </c>
      <c r="N512" s="1339">
        <v>3.6329496790762949E-4</v>
      </c>
      <c r="O512" s="1339">
        <v>3.8492078047400034E-4</v>
      </c>
      <c r="P512" s="1339">
        <v>4.0654659304037113E-4</v>
      </c>
      <c r="Q512" s="1339">
        <v>4.2818797494624262E-4</v>
      </c>
      <c r="R512" s="1339">
        <v>4.4981378751261358E-4</v>
      </c>
    </row>
    <row r="513" spans="1:18" ht="12.75">
      <c r="A513" s="592" t="s">
        <v>2838</v>
      </c>
      <c r="B513" s="5" t="s">
        <v>2839</v>
      </c>
      <c r="C513" s="5" t="s">
        <v>2807</v>
      </c>
      <c r="D513" s="5" t="s">
        <v>2398</v>
      </c>
      <c r="E513" s="5" t="s">
        <v>959</v>
      </c>
      <c r="F513" s="5" t="s">
        <v>2776</v>
      </c>
      <c r="G513" s="5" t="s">
        <v>2893</v>
      </c>
      <c r="H513" s="1339">
        <v>0.52738509171959924</v>
      </c>
      <c r="I513" s="1339">
        <v>0.57623114917371565</v>
      </c>
      <c r="J513" s="1339">
        <v>0.62507719166547293</v>
      </c>
      <c r="K513" s="1339">
        <v>0.67392324911958912</v>
      </c>
      <c r="L513" s="1339">
        <v>0.72276929161134651</v>
      </c>
      <c r="M513" s="1339">
        <v>0.77161534906546281</v>
      </c>
      <c r="N513" s="1339">
        <v>0.8204613915572202</v>
      </c>
      <c r="O513" s="1339">
        <v>0.8693074490113365</v>
      </c>
      <c r="P513" s="1339">
        <v>0.91815349150309378</v>
      </c>
      <c r="Q513" s="1339">
        <v>0.96699954895721008</v>
      </c>
      <c r="R513" s="1339">
        <v>1.0158455914489675</v>
      </c>
    </row>
    <row r="514" spans="1:18" ht="12.75">
      <c r="A514" s="592" t="s">
        <v>2838</v>
      </c>
      <c r="B514" s="5" t="s">
        <v>2839</v>
      </c>
      <c r="C514" s="5" t="s">
        <v>2807</v>
      </c>
      <c r="D514" s="5" t="s">
        <v>2398</v>
      </c>
      <c r="E514" s="5" t="s">
        <v>1887</v>
      </c>
      <c r="F514" s="5" t="s">
        <v>2776</v>
      </c>
      <c r="G514" s="5" t="s">
        <v>2894</v>
      </c>
      <c r="H514" s="1339">
        <v>1.1997172111029941E-2</v>
      </c>
      <c r="I514" s="1339">
        <v>1.3108329848490462E-2</v>
      </c>
      <c r="J514" s="1339">
        <v>1.421950758267093E-2</v>
      </c>
      <c r="K514" s="1339">
        <v>1.5330665320131451E-2</v>
      </c>
      <c r="L514" s="1339">
        <v>1.6441843054311921E-2</v>
      </c>
      <c r="M514" s="1339">
        <v>1.7553020788492388E-2</v>
      </c>
      <c r="N514" s="1339">
        <v>1.866417852595291E-2</v>
      </c>
      <c r="O514" s="1339">
        <v>1.9775356260133378E-2</v>
      </c>
      <c r="P514" s="1339">
        <v>2.0886513997593895E-2</v>
      </c>
      <c r="Q514" s="1339">
        <v>2.1997691731774367E-2</v>
      </c>
      <c r="R514" s="1339">
        <v>2.3108869465954834E-2</v>
      </c>
    </row>
    <row r="515" spans="1:18" ht="12.75">
      <c r="A515" s="592" t="s">
        <v>2838</v>
      </c>
      <c r="B515" s="5" t="s">
        <v>2839</v>
      </c>
      <c r="C515" s="5" t="s">
        <v>2807</v>
      </c>
      <c r="D515" s="5" t="s">
        <v>2369</v>
      </c>
      <c r="E515" s="5" t="s">
        <v>957</v>
      </c>
      <c r="F515" s="5" t="s">
        <v>2776</v>
      </c>
      <c r="G515" s="5" t="s">
        <v>2895</v>
      </c>
      <c r="H515" s="1339">
        <v>25.107983259153823</v>
      </c>
      <c r="I515" s="1339">
        <v>27.263106994932897</v>
      </c>
      <c r="J515" s="1339">
        <v>29.418230705813166</v>
      </c>
      <c r="K515" s="1339">
        <v>31.573354441592244</v>
      </c>
      <c r="L515" s="1339">
        <v>33.728478177371322</v>
      </c>
      <c r="M515" s="1339">
        <v>35.88360188825159</v>
      </c>
      <c r="N515" s="1339">
        <v>38.038725624030668</v>
      </c>
      <c r="O515" s="1339">
        <v>40.193849359809739</v>
      </c>
      <c r="P515" s="1339">
        <v>42.348973070690015</v>
      </c>
      <c r="Q515" s="1339">
        <v>44.504096806469086</v>
      </c>
      <c r="R515" s="1339">
        <v>46.659220542248171</v>
      </c>
    </row>
    <row r="516" spans="1:18" ht="12.75">
      <c r="A516" s="592" t="s">
        <v>2838</v>
      </c>
      <c r="B516" s="5" t="s">
        <v>2839</v>
      </c>
      <c r="C516" s="5" t="s">
        <v>2807</v>
      </c>
      <c r="D516" s="5" t="s">
        <v>2369</v>
      </c>
      <c r="E516" s="5" t="s">
        <v>2352</v>
      </c>
      <c r="F516" s="5" t="s">
        <v>2776</v>
      </c>
      <c r="G516" s="5" t="s">
        <v>2896</v>
      </c>
      <c r="H516" s="1339">
        <v>2.9725639250063614</v>
      </c>
      <c r="I516" s="1339">
        <v>3.2277115808248054</v>
      </c>
      <c r="J516" s="1339">
        <v>3.4828592366432489</v>
      </c>
      <c r="K516" s="1339">
        <v>3.7380068924616925</v>
      </c>
      <c r="L516" s="1339">
        <v>3.9931545482801365</v>
      </c>
      <c r="M516" s="1339">
        <v>4.2483022040985796</v>
      </c>
      <c r="N516" s="1339">
        <v>4.5034498599170236</v>
      </c>
      <c r="O516" s="1339">
        <v>4.7585975157354676</v>
      </c>
      <c r="P516" s="1339">
        <v>5.0137451715539116</v>
      </c>
      <c r="Q516" s="1339">
        <v>5.268892809685557</v>
      </c>
      <c r="R516" s="1339">
        <v>5.524040465504001</v>
      </c>
    </row>
    <row r="517" spans="1:18" ht="12.75">
      <c r="A517" s="592" t="s">
        <v>2838</v>
      </c>
      <c r="B517" s="5" t="s">
        <v>2839</v>
      </c>
      <c r="C517" s="5" t="s">
        <v>2807</v>
      </c>
      <c r="D517" s="5" t="s">
        <v>2369</v>
      </c>
      <c r="E517" s="5" t="s">
        <v>961</v>
      </c>
      <c r="F517" s="5" t="s">
        <v>2776</v>
      </c>
      <c r="G517" s="5" t="s">
        <v>2897</v>
      </c>
      <c r="H517" s="1339">
        <v>2.3681953449133068E-4</v>
      </c>
      <c r="I517" s="1339">
        <v>2.5713960843060254E-4</v>
      </c>
      <c r="J517" s="1339">
        <v>2.7747518204488531E-4</v>
      </c>
      <c r="K517" s="1339">
        <v>2.9779525598415711E-4</v>
      </c>
      <c r="L517" s="1339">
        <v>3.1813082959843982E-4</v>
      </c>
      <c r="M517" s="1339">
        <v>3.3845090353771162E-4</v>
      </c>
      <c r="N517" s="1339">
        <v>3.5877097747698353E-4</v>
      </c>
      <c r="O517" s="1339">
        <v>3.7910655109126625E-4</v>
      </c>
      <c r="P517" s="1339">
        <v>3.994266250305381E-4</v>
      </c>
      <c r="Q517" s="1339">
        <v>4.1976219864482093E-4</v>
      </c>
      <c r="R517" s="1339">
        <v>4.4008227258409267E-4</v>
      </c>
    </row>
    <row r="518" spans="1:18" ht="12.75">
      <c r="A518" s="592" t="s">
        <v>2838</v>
      </c>
      <c r="B518" s="5" t="s">
        <v>2839</v>
      </c>
      <c r="C518" s="5" t="s">
        <v>2807</v>
      </c>
      <c r="D518" s="5" t="s">
        <v>2369</v>
      </c>
      <c r="E518" s="5" t="s">
        <v>959</v>
      </c>
      <c r="F518" s="5" t="s">
        <v>2776</v>
      </c>
      <c r="G518" s="5" t="s">
        <v>2898</v>
      </c>
      <c r="H518" s="1339">
        <v>0.53482312576128199</v>
      </c>
      <c r="I518" s="1339">
        <v>0.5807292434298531</v>
      </c>
      <c r="J518" s="1339">
        <v>0.6266353610984241</v>
      </c>
      <c r="K518" s="1339">
        <v>0.67254147876699522</v>
      </c>
      <c r="L518" s="1339">
        <v>0.71844759643556633</v>
      </c>
      <c r="M518" s="1339">
        <v>0.76435371410413744</v>
      </c>
      <c r="N518" s="1339">
        <v>0.81025983177270855</v>
      </c>
      <c r="O518" s="1339">
        <v>0.85616594944127977</v>
      </c>
      <c r="P518" s="1339">
        <v>0.90207206710985077</v>
      </c>
      <c r="Q518" s="1339">
        <v>0.947978184778422</v>
      </c>
      <c r="R518" s="1339">
        <v>0.993884302446993</v>
      </c>
    </row>
    <row r="519" spans="1:18" ht="12.75">
      <c r="A519" s="592" t="s">
        <v>2838</v>
      </c>
      <c r="B519" s="5" t="s">
        <v>2839</v>
      </c>
      <c r="C519" s="5" t="s">
        <v>2807</v>
      </c>
      <c r="D519" s="5" t="s">
        <v>2369</v>
      </c>
      <c r="E519" s="5" t="s">
        <v>1887</v>
      </c>
      <c r="F519" s="5" t="s">
        <v>2776</v>
      </c>
      <c r="G519" s="5" t="s">
        <v>2899</v>
      </c>
      <c r="H519" s="1339">
        <v>1.2166362519907881E-2</v>
      </c>
      <c r="I519" s="1339">
        <v>1.3210657629912147E-2</v>
      </c>
      <c r="J519" s="1339">
        <v>1.4254952739916414E-2</v>
      </c>
      <c r="K519" s="1339">
        <v>1.5299227942659446E-2</v>
      </c>
      <c r="L519" s="1339">
        <v>1.6343523052663712E-2</v>
      </c>
      <c r="M519" s="1339">
        <v>1.7387818162667976E-2</v>
      </c>
      <c r="N519" s="1339">
        <v>1.8432113272672246E-2</v>
      </c>
      <c r="O519" s="1339">
        <v>1.9476388475415274E-2</v>
      </c>
      <c r="P519" s="1339">
        <v>2.0520683585419544E-2</v>
      </c>
      <c r="Q519" s="1339">
        <v>2.1564978695423807E-2</v>
      </c>
      <c r="R519" s="1339">
        <v>2.2609273805428078E-2</v>
      </c>
    </row>
    <row r="520" spans="1:18" ht="12.75">
      <c r="A520" s="592" t="s">
        <v>2900</v>
      </c>
      <c r="B520" s="5" t="s">
        <v>2901</v>
      </c>
      <c r="C520" s="5" t="s">
        <v>2807</v>
      </c>
      <c r="D520" s="5" t="s">
        <v>2350</v>
      </c>
      <c r="E520" s="5" t="s">
        <v>957</v>
      </c>
      <c r="F520" s="5" t="s">
        <v>2776</v>
      </c>
      <c r="G520" s="5" t="s">
        <v>2902</v>
      </c>
      <c r="H520" s="1339">
        <v>41.885500999999998</v>
      </c>
      <c r="I520" s="1339">
        <v>53.083972950000003</v>
      </c>
      <c r="J520" s="1339">
        <v>64.282444889999994</v>
      </c>
      <c r="K520" s="1339">
        <v>75.480916829999998</v>
      </c>
      <c r="L520" s="1339">
        <v>86.679388779999996</v>
      </c>
      <c r="M520" s="1339">
        <v>97.877860720000001</v>
      </c>
      <c r="N520" s="1339">
        <v>109.07633266000001</v>
      </c>
      <c r="O520" s="1339">
        <v>120.27480461</v>
      </c>
      <c r="P520" s="1339">
        <v>131.47327655000001</v>
      </c>
      <c r="Q520" s="1339">
        <v>142.67174849</v>
      </c>
      <c r="R520" s="1339">
        <v>153.87022044</v>
      </c>
    </row>
    <row r="521" spans="1:18" ht="12.75">
      <c r="A521" s="592" t="s">
        <v>2900</v>
      </c>
      <c r="B521" s="5" t="s">
        <v>2901</v>
      </c>
      <c r="C521" s="5" t="s">
        <v>2807</v>
      </c>
      <c r="D521" s="5" t="s">
        <v>2350</v>
      </c>
      <c r="E521" s="5" t="s">
        <v>2352</v>
      </c>
      <c r="F521" s="5" t="s">
        <v>2776</v>
      </c>
      <c r="G521" s="5" t="s">
        <v>2903</v>
      </c>
      <c r="H521" s="1339">
        <v>1.3707055699999999</v>
      </c>
      <c r="I521" s="1339">
        <v>1.7371762399999999</v>
      </c>
      <c r="J521" s="1339">
        <v>2.1036469200000001</v>
      </c>
      <c r="K521" s="1339">
        <v>2.4701175900000001</v>
      </c>
      <c r="L521" s="1339">
        <v>2.83658827</v>
      </c>
      <c r="M521" s="1339">
        <v>3.20305895</v>
      </c>
      <c r="N521" s="1339">
        <v>3.56952962</v>
      </c>
      <c r="O521" s="1339">
        <v>3.9360002999999999</v>
      </c>
      <c r="P521" s="1339">
        <v>4.3024709699999999</v>
      </c>
      <c r="Q521" s="1339">
        <v>4.6689416499999998</v>
      </c>
      <c r="R521" s="1339">
        <v>5.0354123199999998</v>
      </c>
    </row>
    <row r="522" spans="1:18" ht="12.75">
      <c r="A522" s="592" t="s">
        <v>2900</v>
      </c>
      <c r="B522" s="5" t="s">
        <v>2901</v>
      </c>
      <c r="C522" s="5" t="s">
        <v>2807</v>
      </c>
      <c r="D522" s="5" t="s">
        <v>2350</v>
      </c>
      <c r="E522" s="5" t="s">
        <v>961</v>
      </c>
      <c r="F522" s="5" t="s">
        <v>2776</v>
      </c>
      <c r="G522" s="5" t="s">
        <v>2904</v>
      </c>
      <c r="H522" s="1339">
        <v>1.0191000000000001E-4</v>
      </c>
      <c r="I522" s="1339">
        <v>1.2915999999999999E-4</v>
      </c>
      <c r="J522" s="1339">
        <v>1.5640000000000001E-4</v>
      </c>
      <c r="K522" s="1339">
        <v>1.8364999999999999E-4</v>
      </c>
      <c r="L522" s="1339">
        <v>2.109E-4</v>
      </c>
      <c r="M522" s="1339">
        <v>2.3814999999999999E-4</v>
      </c>
      <c r="N522" s="1339">
        <v>2.6539000000000001E-4</v>
      </c>
      <c r="O522" s="1339">
        <v>2.9263999999999999E-4</v>
      </c>
      <c r="P522" s="1339">
        <v>3.1988999999999997E-4</v>
      </c>
      <c r="Q522" s="1339">
        <v>3.4713000000000002E-4</v>
      </c>
      <c r="R522" s="1339">
        <v>3.7438E-4</v>
      </c>
    </row>
    <row r="523" spans="1:18" ht="12.75">
      <c r="A523" s="592" t="s">
        <v>2900</v>
      </c>
      <c r="B523" s="5" t="s">
        <v>2901</v>
      </c>
      <c r="C523" s="5" t="s">
        <v>2807</v>
      </c>
      <c r="D523" s="5" t="s">
        <v>2350</v>
      </c>
      <c r="E523" s="5" t="s">
        <v>959</v>
      </c>
      <c r="F523" s="5" t="s">
        <v>2776</v>
      </c>
      <c r="G523" s="5" t="s">
        <v>2905</v>
      </c>
      <c r="H523" s="1339">
        <v>6.1146720000000002E-2</v>
      </c>
      <c r="I523" s="1339">
        <v>7.7494850000000004E-2</v>
      </c>
      <c r="J523" s="1339">
        <v>9.3842990000000001E-2</v>
      </c>
      <c r="K523" s="1339">
        <v>0.11019112</v>
      </c>
      <c r="L523" s="1339">
        <v>0.12653924999999999</v>
      </c>
      <c r="M523" s="1339">
        <v>0.14288739</v>
      </c>
      <c r="N523" s="1339">
        <v>0.15923551999999999</v>
      </c>
      <c r="O523" s="1339">
        <v>0.17558366</v>
      </c>
      <c r="P523" s="1339">
        <v>0.19193178999999999</v>
      </c>
      <c r="Q523" s="1339">
        <v>0.20827992000000001</v>
      </c>
      <c r="R523" s="1339">
        <v>0.22462805999999999</v>
      </c>
    </row>
    <row r="524" spans="1:18" ht="12.75">
      <c r="A524" s="592" t="s">
        <v>2900</v>
      </c>
      <c r="B524" s="5" t="s">
        <v>2901</v>
      </c>
      <c r="C524" s="5" t="s">
        <v>2807</v>
      </c>
      <c r="D524" s="5" t="s">
        <v>2350</v>
      </c>
      <c r="E524" s="5" t="s">
        <v>1887</v>
      </c>
      <c r="F524" s="5" t="s">
        <v>2776</v>
      </c>
      <c r="G524" s="5" t="s">
        <v>2906</v>
      </c>
      <c r="H524" s="1339">
        <v>4.0764499999999997E-3</v>
      </c>
      <c r="I524" s="1339">
        <v>5.1663200000000003E-3</v>
      </c>
      <c r="J524" s="1339">
        <v>6.2562E-3</v>
      </c>
      <c r="K524" s="1339">
        <v>7.3460699999999997E-3</v>
      </c>
      <c r="L524" s="1339">
        <v>8.4359499999999994E-3</v>
      </c>
      <c r="M524" s="1339">
        <v>9.5258300000000008E-3</v>
      </c>
      <c r="N524" s="1339">
        <v>1.06157E-2</v>
      </c>
      <c r="O524" s="1339">
        <v>1.170558E-2</v>
      </c>
      <c r="P524" s="1339">
        <v>1.279545E-2</v>
      </c>
      <c r="Q524" s="1339">
        <v>1.388533E-2</v>
      </c>
      <c r="R524" s="1339">
        <v>1.4975199999999999E-2</v>
      </c>
    </row>
    <row r="525" spans="1:18" ht="12.75">
      <c r="A525" s="592" t="s">
        <v>2900</v>
      </c>
      <c r="B525" s="5" t="s">
        <v>2901</v>
      </c>
      <c r="C525" s="5" t="s">
        <v>2807</v>
      </c>
      <c r="D525" s="5" t="s">
        <v>2357</v>
      </c>
      <c r="E525" s="5" t="s">
        <v>957</v>
      </c>
      <c r="F525" s="5" t="s">
        <v>2776</v>
      </c>
      <c r="G525" s="5" t="s">
        <v>2907</v>
      </c>
      <c r="H525" s="1339">
        <v>35.629710539999998</v>
      </c>
      <c r="I525" s="1339">
        <v>44.760346499999997</v>
      </c>
      <c r="J525" s="1339">
        <v>53.890982459999996</v>
      </c>
      <c r="K525" s="1339">
        <v>63.021618420000003</v>
      </c>
      <c r="L525" s="1339">
        <v>72.152254380000002</v>
      </c>
      <c r="M525" s="1339">
        <v>81.282890350000002</v>
      </c>
      <c r="N525" s="1339">
        <v>90.413526309999995</v>
      </c>
      <c r="O525" s="1339">
        <v>99.544162270000001</v>
      </c>
      <c r="P525" s="1339">
        <v>108.67479822999999</v>
      </c>
      <c r="Q525" s="1339">
        <v>117.80543419</v>
      </c>
      <c r="R525" s="1339">
        <v>126.93607015000001</v>
      </c>
    </row>
    <row r="526" spans="1:18" ht="12.75">
      <c r="A526" s="592" t="s">
        <v>2900</v>
      </c>
      <c r="B526" s="5" t="s">
        <v>2901</v>
      </c>
      <c r="C526" s="5" t="s">
        <v>2807</v>
      </c>
      <c r="D526" s="5" t="s">
        <v>2357</v>
      </c>
      <c r="E526" s="5" t="s">
        <v>2352</v>
      </c>
      <c r="F526" s="5" t="s">
        <v>2776</v>
      </c>
      <c r="G526" s="5" t="s">
        <v>2908</v>
      </c>
      <c r="H526" s="1339">
        <v>1.1703189599999999</v>
      </c>
      <c r="I526" s="1339">
        <v>1.47023036</v>
      </c>
      <c r="J526" s="1339">
        <v>1.77014176</v>
      </c>
      <c r="K526" s="1339">
        <v>2.0700531600000001</v>
      </c>
      <c r="L526" s="1339">
        <v>2.3699645600000001</v>
      </c>
      <c r="M526" s="1339">
        <v>2.6698759600000002</v>
      </c>
      <c r="N526" s="1339">
        <v>2.9697873600000002</v>
      </c>
      <c r="O526" s="1339">
        <v>3.2696987599999998</v>
      </c>
      <c r="P526" s="1339">
        <v>3.5696101599999999</v>
      </c>
      <c r="Q526" s="1339">
        <v>3.8695215599999999</v>
      </c>
      <c r="R526" s="1339">
        <v>4.16943296</v>
      </c>
    </row>
    <row r="527" spans="1:18" ht="12.75">
      <c r="A527" s="592" t="s">
        <v>2900</v>
      </c>
      <c r="B527" s="5" t="s">
        <v>2901</v>
      </c>
      <c r="C527" s="5" t="s">
        <v>2807</v>
      </c>
      <c r="D527" s="5" t="s">
        <v>2357</v>
      </c>
      <c r="E527" s="5" t="s">
        <v>961</v>
      </c>
      <c r="F527" s="5" t="s">
        <v>2776</v>
      </c>
      <c r="G527" s="5" t="s">
        <v>2909</v>
      </c>
      <c r="H527" s="1339">
        <v>1.0403000000000001E-4</v>
      </c>
      <c r="I527" s="1339">
        <v>1.3069000000000001E-4</v>
      </c>
      <c r="J527" s="1339">
        <v>1.5735E-4</v>
      </c>
      <c r="K527" s="1339">
        <v>1.84E-4</v>
      </c>
      <c r="L527" s="1339">
        <v>2.1065999999999999E-4</v>
      </c>
      <c r="M527" s="1339">
        <v>2.3732000000000001E-4</v>
      </c>
      <c r="N527" s="1339">
        <v>2.6397999999999998E-4</v>
      </c>
      <c r="O527" s="1339">
        <v>2.9064E-4</v>
      </c>
      <c r="P527" s="1339">
        <v>3.1730000000000001E-4</v>
      </c>
      <c r="Q527" s="1339">
        <v>3.4395999999999998E-4</v>
      </c>
      <c r="R527" s="1339">
        <v>3.7062E-4</v>
      </c>
    </row>
    <row r="528" spans="1:18" ht="12.75">
      <c r="A528" s="592" t="s">
        <v>2900</v>
      </c>
      <c r="B528" s="5" t="s">
        <v>2901</v>
      </c>
      <c r="C528" s="5" t="s">
        <v>2807</v>
      </c>
      <c r="D528" s="5" t="s">
        <v>2357</v>
      </c>
      <c r="E528" s="5" t="s">
        <v>959</v>
      </c>
      <c r="F528" s="5" t="s">
        <v>2776</v>
      </c>
      <c r="G528" s="5" t="s">
        <v>2910</v>
      </c>
      <c r="H528" s="1339">
        <v>9.3625520000000004E-2</v>
      </c>
      <c r="I528" s="1339">
        <v>0.11761843</v>
      </c>
      <c r="J528" s="1339">
        <v>0.14161134</v>
      </c>
      <c r="K528" s="1339">
        <v>0.16560425000000001</v>
      </c>
      <c r="L528" s="1339">
        <v>0.18959715999999999</v>
      </c>
      <c r="M528" s="1339">
        <v>0.21359007999999999</v>
      </c>
      <c r="N528" s="1339">
        <v>0.23758298999999999</v>
      </c>
      <c r="O528" s="1339">
        <v>0.26157589999999997</v>
      </c>
      <c r="P528" s="1339">
        <v>0.28556881000000001</v>
      </c>
      <c r="Q528" s="1339">
        <v>0.30956171999999998</v>
      </c>
      <c r="R528" s="1339">
        <v>0.33355464000000001</v>
      </c>
    </row>
    <row r="529" spans="1:18" ht="12.75">
      <c r="A529" s="592" t="s">
        <v>2900</v>
      </c>
      <c r="B529" s="5" t="s">
        <v>2901</v>
      </c>
      <c r="C529" s="5" t="s">
        <v>2807</v>
      </c>
      <c r="D529" s="5" t="s">
        <v>2357</v>
      </c>
      <c r="E529" s="5" t="s">
        <v>1887</v>
      </c>
      <c r="F529" s="5" t="s">
        <v>2776</v>
      </c>
      <c r="G529" s="5" t="s">
        <v>2911</v>
      </c>
      <c r="H529" s="1339">
        <v>4.1611299999999999E-3</v>
      </c>
      <c r="I529" s="1339">
        <v>5.2274899999999996E-3</v>
      </c>
      <c r="J529" s="1339">
        <v>6.2938400000000002E-3</v>
      </c>
      <c r="K529" s="1339">
        <v>7.36019E-3</v>
      </c>
      <c r="L529" s="1339">
        <v>8.4265399999999997E-3</v>
      </c>
      <c r="M529" s="1339">
        <v>9.4928900000000004E-3</v>
      </c>
      <c r="N529" s="1339">
        <v>1.0559239999999999E-2</v>
      </c>
      <c r="O529" s="1339">
        <v>1.16256E-2</v>
      </c>
      <c r="P529" s="1339">
        <v>1.269195E-2</v>
      </c>
      <c r="Q529" s="1339">
        <v>1.3758299999999999E-2</v>
      </c>
      <c r="R529" s="1339">
        <v>1.482465E-2</v>
      </c>
    </row>
    <row r="530" spans="1:18" ht="12.75">
      <c r="A530" s="592" t="s">
        <v>2900</v>
      </c>
      <c r="B530" s="5" t="s">
        <v>2901</v>
      </c>
      <c r="C530" s="5" t="s">
        <v>2807</v>
      </c>
      <c r="D530" s="5" t="s">
        <v>2363</v>
      </c>
      <c r="E530" s="5" t="s">
        <v>957</v>
      </c>
      <c r="F530" s="5" t="s">
        <v>2776</v>
      </c>
      <c r="G530" s="5" t="s">
        <v>2912</v>
      </c>
      <c r="H530" s="1339">
        <v>29.11612993</v>
      </c>
      <c r="I530" s="1339">
        <v>36.250538290000001</v>
      </c>
      <c r="J530" s="1339">
        <v>43.384946640000003</v>
      </c>
      <c r="K530" s="1339">
        <v>50.519354989999997</v>
      </c>
      <c r="L530" s="1339">
        <v>57.653763339999998</v>
      </c>
      <c r="M530" s="1339">
        <v>64.788171689999999</v>
      </c>
      <c r="N530" s="1339">
        <v>71.92258004</v>
      </c>
      <c r="O530" s="1339">
        <v>79.056988399999994</v>
      </c>
      <c r="P530" s="1339">
        <v>86.191396749999996</v>
      </c>
      <c r="Q530" s="1339">
        <v>93.325805099999997</v>
      </c>
      <c r="R530" s="1339">
        <v>100.46021345</v>
      </c>
    </row>
    <row r="531" spans="1:18" ht="12.75">
      <c r="A531" s="592" t="s">
        <v>2900</v>
      </c>
      <c r="B531" s="5" t="s">
        <v>2901</v>
      </c>
      <c r="C531" s="5" t="s">
        <v>2807</v>
      </c>
      <c r="D531" s="5" t="s">
        <v>2363</v>
      </c>
      <c r="E531" s="5" t="s">
        <v>2352</v>
      </c>
      <c r="F531" s="5" t="s">
        <v>2776</v>
      </c>
      <c r="G531" s="5" t="s">
        <v>2913</v>
      </c>
      <c r="H531" s="1339">
        <v>0.95636922999999996</v>
      </c>
      <c r="I531" s="1339">
        <v>1.1907111100000001</v>
      </c>
      <c r="J531" s="1339">
        <v>1.42505299</v>
      </c>
      <c r="K531" s="1339">
        <v>1.6593948700000001</v>
      </c>
      <c r="L531" s="1339">
        <v>1.89373675</v>
      </c>
      <c r="M531" s="1339">
        <v>2.1280786300000001</v>
      </c>
      <c r="N531" s="1339">
        <v>2.3624205100000002</v>
      </c>
      <c r="O531" s="1339">
        <v>2.5967623899999999</v>
      </c>
      <c r="P531" s="1339">
        <v>2.83110427</v>
      </c>
      <c r="Q531" s="1339">
        <v>3.0654461500000001</v>
      </c>
      <c r="R531" s="1339">
        <v>3.2997880300000002</v>
      </c>
    </row>
    <row r="532" spans="1:18" ht="12.75">
      <c r="A532" s="592" t="s">
        <v>2900</v>
      </c>
      <c r="B532" s="5" t="s">
        <v>2901</v>
      </c>
      <c r="C532" s="5" t="s">
        <v>2807</v>
      </c>
      <c r="D532" s="5" t="s">
        <v>2363</v>
      </c>
      <c r="E532" s="5" t="s">
        <v>961</v>
      </c>
      <c r="F532" s="5" t="s">
        <v>2776</v>
      </c>
      <c r="G532" s="5" t="s">
        <v>2914</v>
      </c>
      <c r="H532" s="1339">
        <v>1.0626E-4</v>
      </c>
      <c r="I532" s="1339">
        <v>1.3229999999999999E-4</v>
      </c>
      <c r="J532" s="1339">
        <v>1.5834000000000001E-4</v>
      </c>
      <c r="K532" s="1339">
        <v>1.8437999999999999E-4</v>
      </c>
      <c r="L532" s="1339">
        <v>2.1042000000000001E-4</v>
      </c>
      <c r="M532" s="1339">
        <v>2.3645E-4</v>
      </c>
      <c r="N532" s="1339">
        <v>2.6248999999999999E-4</v>
      </c>
      <c r="O532" s="1339">
        <v>2.8853E-4</v>
      </c>
      <c r="P532" s="1339">
        <v>3.1457000000000002E-4</v>
      </c>
      <c r="Q532" s="1339">
        <v>3.4060999999999998E-4</v>
      </c>
      <c r="R532" s="1339">
        <v>3.6664E-4</v>
      </c>
    </row>
    <row r="533" spans="1:18" ht="12.75">
      <c r="A533" s="592" t="s">
        <v>2900</v>
      </c>
      <c r="B533" s="5" t="s">
        <v>2901</v>
      </c>
      <c r="C533" s="5" t="s">
        <v>2807</v>
      </c>
      <c r="D533" s="5" t="s">
        <v>2363</v>
      </c>
      <c r="E533" s="5" t="s">
        <v>959</v>
      </c>
      <c r="F533" s="5" t="s">
        <v>2776</v>
      </c>
      <c r="G533" s="5" t="s">
        <v>2915</v>
      </c>
      <c r="H533" s="1339">
        <v>0.12751589999999999</v>
      </c>
      <c r="I533" s="1339">
        <v>0.15876148000000001</v>
      </c>
      <c r="J533" s="1339">
        <v>0.19000707</v>
      </c>
      <c r="K533" s="1339">
        <v>0.22125265</v>
      </c>
      <c r="L533" s="1339">
        <v>0.25249822999999999</v>
      </c>
      <c r="M533" s="1339">
        <v>0.28374381999999998</v>
      </c>
      <c r="N533" s="1339">
        <v>0.31498939999999997</v>
      </c>
      <c r="O533" s="1339">
        <v>0.34623499000000002</v>
      </c>
      <c r="P533" s="1339">
        <v>0.37748057000000002</v>
      </c>
      <c r="Q533" s="1339">
        <v>0.40872615000000001</v>
      </c>
      <c r="R533" s="1339">
        <v>0.43997174</v>
      </c>
    </row>
    <row r="534" spans="1:18" ht="12.75">
      <c r="A534" s="592" t="s">
        <v>2900</v>
      </c>
      <c r="B534" s="5" t="s">
        <v>2901</v>
      </c>
      <c r="C534" s="5" t="s">
        <v>2807</v>
      </c>
      <c r="D534" s="5" t="s">
        <v>2363</v>
      </c>
      <c r="E534" s="5" t="s">
        <v>1887</v>
      </c>
      <c r="F534" s="5" t="s">
        <v>2776</v>
      </c>
      <c r="G534" s="5" t="s">
        <v>2916</v>
      </c>
      <c r="H534" s="1339">
        <v>4.2505299999999998E-3</v>
      </c>
      <c r="I534" s="1339">
        <v>5.2920500000000004E-3</v>
      </c>
      <c r="J534" s="1339">
        <v>6.3335700000000002E-3</v>
      </c>
      <c r="K534" s="1339">
        <v>7.3750899999999999E-3</v>
      </c>
      <c r="L534" s="1339">
        <v>8.4166099999999997E-3</v>
      </c>
      <c r="M534" s="1339">
        <v>9.4581300000000004E-3</v>
      </c>
      <c r="N534" s="1339">
        <v>1.0499649999999999E-2</v>
      </c>
      <c r="O534" s="1339">
        <v>1.154117E-2</v>
      </c>
      <c r="P534" s="1339">
        <v>1.2582690000000001E-2</v>
      </c>
      <c r="Q534" s="1339">
        <v>1.3624209999999999E-2</v>
      </c>
      <c r="R534" s="1339">
        <v>1.466572E-2</v>
      </c>
    </row>
    <row r="535" spans="1:18" ht="12.75">
      <c r="A535" s="592" t="s">
        <v>2900</v>
      </c>
      <c r="B535" s="5" t="s">
        <v>2901</v>
      </c>
      <c r="C535" s="5" t="s">
        <v>2807</v>
      </c>
      <c r="D535" s="5" t="s">
        <v>2392</v>
      </c>
      <c r="E535" s="5" t="s">
        <v>957</v>
      </c>
      <c r="F535" s="5" t="s">
        <v>2776</v>
      </c>
      <c r="G535" s="5" t="s">
        <v>2917</v>
      </c>
      <c r="H535" s="1339">
        <v>25.083577519999999</v>
      </c>
      <c r="I535" s="1339">
        <v>31.08813932</v>
      </c>
      <c r="J535" s="1339">
        <v>37.092701120000001</v>
      </c>
      <c r="K535" s="1339">
        <v>43.097262919999999</v>
      </c>
      <c r="L535" s="1339">
        <v>49.101824720000003</v>
      </c>
      <c r="M535" s="1339">
        <v>55.106386520000001</v>
      </c>
      <c r="N535" s="1339">
        <v>61.110948319999999</v>
      </c>
      <c r="O535" s="1339">
        <v>67.115510119999996</v>
      </c>
      <c r="P535" s="1339">
        <v>73.120071929999995</v>
      </c>
      <c r="Q535" s="1339">
        <v>79.124633729999999</v>
      </c>
      <c r="R535" s="1339">
        <v>85.129195530000004</v>
      </c>
    </row>
    <row r="536" spans="1:18" ht="12.75">
      <c r="A536" s="592" t="s">
        <v>2900</v>
      </c>
      <c r="B536" s="5" t="s">
        <v>2901</v>
      </c>
      <c r="C536" s="5" t="s">
        <v>2807</v>
      </c>
      <c r="D536" s="5" t="s">
        <v>2392</v>
      </c>
      <c r="E536" s="5" t="s">
        <v>2352</v>
      </c>
      <c r="F536" s="5" t="s">
        <v>2776</v>
      </c>
      <c r="G536" s="5" t="s">
        <v>2918</v>
      </c>
      <c r="H536" s="1339">
        <v>0.97219005000000003</v>
      </c>
      <c r="I536" s="1339">
        <v>1.2049150399999999</v>
      </c>
      <c r="J536" s="1339">
        <v>1.4376400199999999</v>
      </c>
      <c r="K536" s="1339">
        <v>1.67036501</v>
      </c>
      <c r="L536" s="1339">
        <v>1.90308999</v>
      </c>
      <c r="M536" s="1339">
        <v>2.1358149800000001</v>
      </c>
      <c r="N536" s="1339">
        <v>2.3685399700000001</v>
      </c>
      <c r="O536" s="1339">
        <v>2.60126495</v>
      </c>
      <c r="P536" s="1339">
        <v>2.8339899399999999</v>
      </c>
      <c r="Q536" s="1339">
        <v>3.0667149299999998</v>
      </c>
      <c r="R536" s="1339">
        <v>3.2994399099999998</v>
      </c>
    </row>
    <row r="537" spans="1:18" ht="12.75">
      <c r="A537" s="592" t="s">
        <v>2900</v>
      </c>
      <c r="B537" s="5" t="s">
        <v>2901</v>
      </c>
      <c r="C537" s="5" t="s">
        <v>2807</v>
      </c>
      <c r="D537" s="5" t="s">
        <v>2392</v>
      </c>
      <c r="E537" s="5" t="s">
        <v>961</v>
      </c>
      <c r="F537" s="5" t="s">
        <v>2776</v>
      </c>
      <c r="G537" s="5" t="s">
        <v>2919</v>
      </c>
      <c r="H537" s="1339">
        <v>1.0742E-4</v>
      </c>
      <c r="I537" s="1339">
        <v>1.3313999999999999E-4</v>
      </c>
      <c r="J537" s="1339">
        <v>1.5886000000000001E-4</v>
      </c>
      <c r="K537" s="1339">
        <v>1.8457E-4</v>
      </c>
      <c r="L537" s="1339">
        <v>2.1028999999999999E-4</v>
      </c>
      <c r="M537" s="1339">
        <v>2.3599999999999999E-4</v>
      </c>
      <c r="N537" s="1339">
        <v>2.6172000000000001E-4</v>
      </c>
      <c r="O537" s="1339">
        <v>2.8742999999999998E-4</v>
      </c>
      <c r="P537" s="1339">
        <v>3.1315E-4</v>
      </c>
      <c r="Q537" s="1339">
        <v>3.3886000000000002E-4</v>
      </c>
      <c r="R537" s="1339">
        <v>3.6457999999999998E-4</v>
      </c>
    </row>
    <row r="538" spans="1:18" ht="12.75">
      <c r="A538" s="592" t="s">
        <v>2900</v>
      </c>
      <c r="B538" s="5" t="s">
        <v>2901</v>
      </c>
      <c r="C538" s="5" t="s">
        <v>2807</v>
      </c>
      <c r="D538" s="5" t="s">
        <v>2392</v>
      </c>
      <c r="E538" s="5" t="s">
        <v>959</v>
      </c>
      <c r="F538" s="5" t="s">
        <v>2776</v>
      </c>
      <c r="G538" s="5" t="s">
        <v>2920</v>
      </c>
      <c r="H538" s="1339">
        <v>0.23096227999999999</v>
      </c>
      <c r="I538" s="1339">
        <v>0.28625053</v>
      </c>
      <c r="J538" s="1339">
        <v>0.34153878999999998</v>
      </c>
      <c r="K538" s="1339">
        <v>0.39682705000000001</v>
      </c>
      <c r="L538" s="1339">
        <v>0.4521153</v>
      </c>
      <c r="M538" s="1339">
        <v>0.50740355999999998</v>
      </c>
      <c r="N538" s="1339">
        <v>0.56269181999999995</v>
      </c>
      <c r="O538" s="1339">
        <v>0.61798006999999999</v>
      </c>
      <c r="P538" s="1339">
        <v>0.67326832999999997</v>
      </c>
      <c r="Q538" s="1339">
        <v>0.72855658000000001</v>
      </c>
      <c r="R538" s="1339">
        <v>0.78384483999999999</v>
      </c>
    </row>
    <row r="539" spans="1:18" ht="12.75">
      <c r="A539" s="592" t="s">
        <v>2900</v>
      </c>
      <c r="B539" s="5" t="s">
        <v>2901</v>
      </c>
      <c r="C539" s="5" t="s">
        <v>2807</v>
      </c>
      <c r="D539" s="5" t="s">
        <v>2392</v>
      </c>
      <c r="E539" s="5" t="s">
        <v>1887</v>
      </c>
      <c r="F539" s="5" t="s">
        <v>2776</v>
      </c>
      <c r="G539" s="5" t="s">
        <v>2921</v>
      </c>
      <c r="H539" s="1339">
        <v>4.2969699999999998E-3</v>
      </c>
      <c r="I539" s="1339">
        <v>5.3255899999999998E-3</v>
      </c>
      <c r="J539" s="1339">
        <v>6.3542099999999999E-3</v>
      </c>
      <c r="K539" s="1339">
        <v>7.3828299999999999E-3</v>
      </c>
      <c r="L539" s="1339">
        <v>8.4114499999999991E-3</v>
      </c>
      <c r="M539" s="1339">
        <v>9.4400700000000001E-3</v>
      </c>
      <c r="N539" s="1339">
        <v>1.0468679999999999E-2</v>
      </c>
      <c r="O539" s="1339">
        <v>1.14973E-2</v>
      </c>
      <c r="P539" s="1339">
        <v>1.2525919999999999E-2</v>
      </c>
      <c r="Q539" s="1339">
        <v>1.355454E-2</v>
      </c>
      <c r="R539" s="1339">
        <v>1.458316E-2</v>
      </c>
    </row>
    <row r="540" spans="1:18" ht="12.75">
      <c r="A540" s="592" t="s">
        <v>2900</v>
      </c>
      <c r="B540" s="5" t="s">
        <v>2901</v>
      </c>
      <c r="C540" s="5" t="s">
        <v>2807</v>
      </c>
      <c r="D540" s="5" t="s">
        <v>2398</v>
      </c>
      <c r="E540" s="5" t="s">
        <v>957</v>
      </c>
      <c r="F540" s="5" t="s">
        <v>2776</v>
      </c>
      <c r="G540" s="5" t="s">
        <v>2922</v>
      </c>
      <c r="H540" s="1339">
        <v>25.36137016</v>
      </c>
      <c r="I540" s="1339">
        <v>31.28876734</v>
      </c>
      <c r="J540" s="1339">
        <v>37.21616452</v>
      </c>
      <c r="K540" s="1339">
        <v>43.143561689999999</v>
      </c>
      <c r="L540" s="1339">
        <v>49.070958869999998</v>
      </c>
      <c r="M540" s="1339">
        <v>54.998356049999998</v>
      </c>
      <c r="N540" s="1339">
        <v>60.925753229999998</v>
      </c>
      <c r="O540" s="1339">
        <v>66.853150400000004</v>
      </c>
      <c r="P540" s="1339">
        <v>72.780547580000004</v>
      </c>
      <c r="Q540" s="1339">
        <v>78.707944760000004</v>
      </c>
      <c r="R540" s="1339">
        <v>84.635341940000004</v>
      </c>
    </row>
    <row r="541" spans="1:18" ht="12.75">
      <c r="A541" s="592" t="s">
        <v>2900</v>
      </c>
      <c r="B541" s="5" t="s">
        <v>2901</v>
      </c>
      <c r="C541" s="5" t="s">
        <v>2807</v>
      </c>
      <c r="D541" s="5" t="s">
        <v>2398</v>
      </c>
      <c r="E541" s="5" t="s">
        <v>2352</v>
      </c>
      <c r="F541" s="5" t="s">
        <v>2776</v>
      </c>
      <c r="G541" s="5" t="s">
        <v>2923</v>
      </c>
      <c r="H541" s="1339">
        <v>0.87434274000000001</v>
      </c>
      <c r="I541" s="1339">
        <v>1.0786919800000001</v>
      </c>
      <c r="J541" s="1339">
        <v>1.2830412200000001</v>
      </c>
      <c r="K541" s="1339">
        <v>1.4873904600000001</v>
      </c>
      <c r="L541" s="1339">
        <v>1.6917397000000001</v>
      </c>
      <c r="M541" s="1339">
        <v>1.8960889299999999</v>
      </c>
      <c r="N541" s="1339">
        <v>2.1004381699999999</v>
      </c>
      <c r="O541" s="1339">
        <v>2.3047874099999999</v>
      </c>
      <c r="P541" s="1339">
        <v>2.5091366499999999</v>
      </c>
      <c r="Q541" s="1339">
        <v>2.7134858899999998</v>
      </c>
      <c r="R541" s="1339">
        <v>2.9178351299999998</v>
      </c>
    </row>
    <row r="542" spans="1:18" ht="12.75">
      <c r="A542" s="592" t="s">
        <v>2900</v>
      </c>
      <c r="B542" s="5" t="s">
        <v>2901</v>
      </c>
      <c r="C542" s="5" t="s">
        <v>2807</v>
      </c>
      <c r="D542" s="5" t="s">
        <v>2398</v>
      </c>
      <c r="E542" s="5" t="s">
        <v>961</v>
      </c>
      <c r="F542" s="5" t="s">
        <v>2776</v>
      </c>
      <c r="G542" s="5" t="s">
        <v>2924</v>
      </c>
      <c r="H542" s="1339">
        <v>1.0861000000000001E-4</v>
      </c>
      <c r="I542" s="1339">
        <v>1.34E-4</v>
      </c>
      <c r="J542" s="1339">
        <v>1.5938000000000001E-4</v>
      </c>
      <c r="K542" s="1339">
        <v>1.8477000000000001E-4</v>
      </c>
      <c r="L542" s="1339">
        <v>2.1015000000000001E-4</v>
      </c>
      <c r="M542" s="1339">
        <v>2.3554000000000001E-4</v>
      </c>
      <c r="N542" s="1339">
        <v>2.6091999999999999E-4</v>
      </c>
      <c r="O542" s="1339">
        <v>2.8631000000000002E-4</v>
      </c>
      <c r="P542" s="1339">
        <v>3.1168999999999999E-4</v>
      </c>
      <c r="Q542" s="1339">
        <v>3.3708000000000002E-4</v>
      </c>
      <c r="R542" s="1339">
        <v>3.6246E-4</v>
      </c>
    </row>
    <row r="543" spans="1:18" ht="12.75">
      <c r="A543" s="592" t="s">
        <v>2900</v>
      </c>
      <c r="B543" s="5" t="s">
        <v>2901</v>
      </c>
      <c r="C543" s="5" t="s">
        <v>2807</v>
      </c>
      <c r="D543" s="5" t="s">
        <v>2398</v>
      </c>
      <c r="E543" s="5" t="s">
        <v>959</v>
      </c>
      <c r="F543" s="5" t="s">
        <v>2776</v>
      </c>
      <c r="G543" s="5" t="s">
        <v>2925</v>
      </c>
      <c r="H543" s="1339">
        <v>0.23352011</v>
      </c>
      <c r="I543" s="1339">
        <v>0.28809785999999998</v>
      </c>
      <c r="J543" s="1339">
        <v>0.34267560000000002</v>
      </c>
      <c r="K543" s="1339">
        <v>0.39725335000000001</v>
      </c>
      <c r="L543" s="1339">
        <v>0.45183109999999999</v>
      </c>
      <c r="M543" s="1339">
        <v>0.50640885000000002</v>
      </c>
      <c r="N543" s="1339">
        <v>0.56098658999999995</v>
      </c>
      <c r="O543" s="1339">
        <v>0.61556434000000004</v>
      </c>
      <c r="P543" s="1339">
        <v>0.67014209000000002</v>
      </c>
      <c r="Q543" s="1339">
        <v>0.72471982999999995</v>
      </c>
      <c r="R543" s="1339">
        <v>0.77929758000000005</v>
      </c>
    </row>
    <row r="544" spans="1:18" ht="12.75">
      <c r="A544" s="592" t="s">
        <v>2900</v>
      </c>
      <c r="B544" s="5" t="s">
        <v>2901</v>
      </c>
      <c r="C544" s="5" t="s">
        <v>2807</v>
      </c>
      <c r="D544" s="5" t="s">
        <v>2398</v>
      </c>
      <c r="E544" s="5" t="s">
        <v>1887</v>
      </c>
      <c r="F544" s="5" t="s">
        <v>2776</v>
      </c>
      <c r="G544" s="5" t="s">
        <v>2926</v>
      </c>
      <c r="H544" s="1339">
        <v>4.3445599999999999E-3</v>
      </c>
      <c r="I544" s="1339">
        <v>5.3599600000000004E-3</v>
      </c>
      <c r="J544" s="1339">
        <v>6.3753600000000001E-3</v>
      </c>
      <c r="K544" s="1339">
        <v>7.3907599999999997E-3</v>
      </c>
      <c r="L544" s="1339">
        <v>8.4061599999999993E-3</v>
      </c>
      <c r="M544" s="1339">
        <v>9.4215600000000007E-3</v>
      </c>
      <c r="N544" s="1339">
        <v>1.043696E-2</v>
      </c>
      <c r="O544" s="1339">
        <v>1.145236E-2</v>
      </c>
      <c r="P544" s="1339">
        <v>1.246776E-2</v>
      </c>
      <c r="Q544" s="1339">
        <v>1.3483159999999999E-2</v>
      </c>
      <c r="R544" s="1339">
        <v>1.4498560000000001E-2</v>
      </c>
    </row>
    <row r="545" spans="1:18" ht="12.75">
      <c r="A545" s="592" t="s">
        <v>2900</v>
      </c>
      <c r="B545" s="5" t="s">
        <v>2901</v>
      </c>
      <c r="C545" s="5" t="s">
        <v>2807</v>
      </c>
      <c r="D545" s="5" t="s">
        <v>2369</v>
      </c>
      <c r="E545" s="5" t="s">
        <v>957</v>
      </c>
      <c r="F545" s="5" t="s">
        <v>2776</v>
      </c>
      <c r="G545" s="5" t="s">
        <v>2927</v>
      </c>
      <c r="H545" s="1339">
        <v>23.093195959999999</v>
      </c>
      <c r="I545" s="1339">
        <v>28.09508597</v>
      </c>
      <c r="J545" s="1339">
        <v>33.096975980000003</v>
      </c>
      <c r="K545" s="1339">
        <v>38.09886599</v>
      </c>
      <c r="L545" s="1339">
        <v>43.100755999999997</v>
      </c>
      <c r="M545" s="1339">
        <v>48.102646020000002</v>
      </c>
      <c r="N545" s="1339">
        <v>53.104536029999998</v>
      </c>
      <c r="O545" s="1339">
        <v>58.106426040000002</v>
      </c>
      <c r="P545" s="1339">
        <v>63.108316049999999</v>
      </c>
      <c r="Q545" s="1339">
        <v>68.110206059999996</v>
      </c>
      <c r="R545" s="1339">
        <v>73.112096070000007</v>
      </c>
    </row>
    <row r="546" spans="1:18" ht="12.75">
      <c r="A546" s="5" t="s">
        <v>2900</v>
      </c>
      <c r="B546" s="5" t="s">
        <v>2901</v>
      </c>
      <c r="C546" s="5" t="s">
        <v>2807</v>
      </c>
      <c r="D546" s="5" t="s">
        <v>2369</v>
      </c>
      <c r="E546" s="5" t="s">
        <v>2352</v>
      </c>
      <c r="F546" s="5" t="s">
        <v>2776</v>
      </c>
      <c r="G546" s="5" t="s">
        <v>2928</v>
      </c>
      <c r="H546" s="1339">
        <v>0.90462397999999999</v>
      </c>
      <c r="I546" s="1339">
        <v>1.1005617599999999</v>
      </c>
      <c r="J546" s="1339">
        <v>1.2964995500000001</v>
      </c>
      <c r="K546" s="1339">
        <v>1.49243733</v>
      </c>
      <c r="L546" s="1339">
        <v>1.68837511</v>
      </c>
      <c r="M546" s="1339">
        <v>1.8843129000000001</v>
      </c>
      <c r="N546" s="1339">
        <v>2.0802506799999998</v>
      </c>
      <c r="O546" s="1339">
        <v>2.2761884700000001</v>
      </c>
      <c r="P546" s="1339">
        <v>2.4721262500000001</v>
      </c>
      <c r="Q546" s="1339">
        <v>2.66806403</v>
      </c>
      <c r="R546" s="1339">
        <v>2.8640018199999999</v>
      </c>
    </row>
    <row r="547" spans="1:18" ht="12.75">
      <c r="A547" s="5" t="s">
        <v>2900</v>
      </c>
      <c r="B547" s="5" t="s">
        <v>2901</v>
      </c>
      <c r="C547" s="5" t="s">
        <v>2807</v>
      </c>
      <c r="D547" s="5" t="s">
        <v>2369</v>
      </c>
      <c r="E547" s="5" t="s">
        <v>961</v>
      </c>
      <c r="F547" s="5" t="s">
        <v>2776</v>
      </c>
      <c r="G547" s="5" t="s">
        <v>2929</v>
      </c>
      <c r="H547" s="1339">
        <v>1.1238E-4</v>
      </c>
      <c r="I547" s="1339">
        <v>1.3672000000000001E-4</v>
      </c>
      <c r="J547" s="1339">
        <v>1.6106000000000001E-4</v>
      </c>
      <c r="K547" s="1339">
        <v>1.8540000000000001E-4</v>
      </c>
      <c r="L547" s="1339">
        <v>2.0974000000000001E-4</v>
      </c>
      <c r="M547" s="1339">
        <v>2.3408000000000001E-4</v>
      </c>
      <c r="N547" s="1339">
        <v>2.5841999999999998E-4</v>
      </c>
      <c r="O547" s="1339">
        <v>2.8276000000000001E-4</v>
      </c>
      <c r="P547" s="1339">
        <v>3.0709999999999998E-4</v>
      </c>
      <c r="Q547" s="1339">
        <v>3.3144000000000001E-4</v>
      </c>
      <c r="R547" s="1339">
        <v>3.5577999999999999E-4</v>
      </c>
    </row>
    <row r="548" spans="1:18" ht="12.75">
      <c r="A548" s="5" t="s">
        <v>2900</v>
      </c>
      <c r="B548" s="5" t="s">
        <v>2901</v>
      </c>
      <c r="C548" s="5" t="s">
        <v>2807</v>
      </c>
      <c r="D548" s="5" t="s">
        <v>2369</v>
      </c>
      <c r="E548" s="5" t="s">
        <v>959</v>
      </c>
      <c r="F548" s="5" t="s">
        <v>2776</v>
      </c>
      <c r="G548" s="5" t="s">
        <v>2930</v>
      </c>
      <c r="H548" s="1339">
        <v>0.24160765000000001</v>
      </c>
      <c r="I548" s="1339">
        <v>0.29393886000000002</v>
      </c>
      <c r="J548" s="1339">
        <v>0.34627006999999999</v>
      </c>
      <c r="K548" s="1339">
        <v>0.39860127000000001</v>
      </c>
      <c r="L548" s="1339">
        <v>0.45093248000000002</v>
      </c>
      <c r="M548" s="1339">
        <v>0.50326369000000004</v>
      </c>
      <c r="N548" s="1339">
        <v>0.5555949</v>
      </c>
      <c r="O548" s="1339">
        <v>0.60792610999999996</v>
      </c>
      <c r="P548" s="1339">
        <v>0.66025732000000004</v>
      </c>
      <c r="Q548" s="1339">
        <v>0.71258853</v>
      </c>
      <c r="R548" s="1339">
        <v>0.76491973999999996</v>
      </c>
    </row>
    <row r="549" spans="1:18" ht="12.75">
      <c r="A549" s="5" t="s">
        <v>2900</v>
      </c>
      <c r="B549" s="5" t="s">
        <v>2901</v>
      </c>
      <c r="C549" s="5" t="s">
        <v>2807</v>
      </c>
      <c r="D549" s="5" t="s">
        <v>2369</v>
      </c>
      <c r="E549" s="5" t="s">
        <v>1887</v>
      </c>
      <c r="F549" s="5" t="s">
        <v>2776</v>
      </c>
      <c r="G549" s="5" t="s">
        <v>2931</v>
      </c>
      <c r="H549" s="1339">
        <v>4.4950299999999997E-3</v>
      </c>
      <c r="I549" s="1339">
        <v>5.4686300000000004E-3</v>
      </c>
      <c r="J549" s="1339">
        <v>6.4422300000000002E-3</v>
      </c>
      <c r="K549" s="1339">
        <v>7.4158399999999999E-3</v>
      </c>
      <c r="L549" s="1339">
        <v>8.3894399999999997E-3</v>
      </c>
      <c r="M549" s="1339">
        <v>9.3630499999999995E-3</v>
      </c>
      <c r="N549" s="1339">
        <v>1.0336649999999999E-2</v>
      </c>
      <c r="O549" s="1339">
        <v>1.1310250000000001E-2</v>
      </c>
      <c r="P549" s="1339">
        <v>1.2283860000000001E-2</v>
      </c>
      <c r="Q549" s="1339">
        <v>1.325746E-2</v>
      </c>
      <c r="R549" s="1339">
        <v>1.423106E-2</v>
      </c>
    </row>
    <row r="550" spans="1:18" ht="12.75">
      <c r="A550" s="5" t="s">
        <v>2932</v>
      </c>
      <c r="B550" s="5" t="s">
        <v>2933</v>
      </c>
      <c r="C550" s="5" t="s">
        <v>2775</v>
      </c>
      <c r="D550" s="5" t="s">
        <v>2350</v>
      </c>
      <c r="E550" s="5" t="s">
        <v>957</v>
      </c>
      <c r="F550" s="5" t="s">
        <v>2776</v>
      </c>
      <c r="G550" s="5" t="s">
        <v>2934</v>
      </c>
      <c r="H550" s="1339">
        <v>49.607748909220071</v>
      </c>
      <c r="I550" s="1339">
        <v>73.919707804059016</v>
      </c>
      <c r="J550" s="1339">
        <v>98.231666698897968</v>
      </c>
      <c r="K550" s="1339">
        <v>122.54362556093049</v>
      </c>
      <c r="L550" s="1339">
        <v>146.85558445576945</v>
      </c>
      <c r="M550" s="1339">
        <v>171.16754331780197</v>
      </c>
      <c r="N550" s="1339">
        <v>195.47950221264094</v>
      </c>
      <c r="O550" s="1339">
        <v>219.79146110747988</v>
      </c>
      <c r="P550" s="1339">
        <v>244.1034199695124</v>
      </c>
      <c r="Q550" s="1339">
        <v>268.41537886435134</v>
      </c>
      <c r="R550" s="1339">
        <v>292.72733775919033</v>
      </c>
    </row>
    <row r="551" spans="1:18" ht="12.75">
      <c r="A551" s="5" t="s">
        <v>2932</v>
      </c>
      <c r="B551" s="5" t="s">
        <v>2933</v>
      </c>
      <c r="C551" s="5" t="s">
        <v>2775</v>
      </c>
      <c r="D551" s="5" t="s">
        <v>2350</v>
      </c>
      <c r="E551" s="5" t="s">
        <v>2352</v>
      </c>
      <c r="F551" s="5" t="s">
        <v>2776</v>
      </c>
      <c r="G551" s="5" t="s">
        <v>2935</v>
      </c>
      <c r="H551" s="1339">
        <v>15.836098477367873</v>
      </c>
      <c r="I551" s="1339">
        <v>23.597115326980202</v>
      </c>
      <c r="J551" s="1339">
        <v>31.35813217659253</v>
      </c>
      <c r="K551" s="1339">
        <v>39.119149026204859</v>
      </c>
      <c r="L551" s="1339">
        <v>46.880165875817184</v>
      </c>
      <c r="M551" s="1339">
        <v>54.641182725429509</v>
      </c>
      <c r="N551" s="1339">
        <v>62.402199575041841</v>
      </c>
      <c r="O551" s="1339">
        <v>70.163216424654166</v>
      </c>
      <c r="P551" s="1339">
        <v>77.924233274266498</v>
      </c>
      <c r="Q551" s="1339">
        <v>85.685250123878831</v>
      </c>
      <c r="R551" s="1339">
        <v>93.446266973491149</v>
      </c>
    </row>
    <row r="552" spans="1:18" ht="12.75">
      <c r="A552" s="5" t="s">
        <v>2932</v>
      </c>
      <c r="B552" s="5" t="s">
        <v>2933</v>
      </c>
      <c r="C552" s="5" t="s">
        <v>2775</v>
      </c>
      <c r="D552" s="5" t="s">
        <v>2350</v>
      </c>
      <c r="E552" s="5" t="s">
        <v>961</v>
      </c>
      <c r="F552" s="5" t="s">
        <v>2776</v>
      </c>
      <c r="G552" s="5" t="s">
        <v>2936</v>
      </c>
      <c r="H552" s="1339">
        <v>1.0160403408215181E-4</v>
      </c>
      <c r="I552" s="1339">
        <v>1.5140194767652781E-4</v>
      </c>
      <c r="J552" s="1339">
        <v>2.0119986127090382E-4</v>
      </c>
      <c r="K552" s="1339">
        <v>2.5099777486527983E-4</v>
      </c>
      <c r="L552" s="1339">
        <v>3.007816450548069E-4</v>
      </c>
      <c r="M552" s="1339">
        <v>3.5057955864918285E-4</v>
      </c>
      <c r="N552" s="1339">
        <v>4.0037747224355887E-4</v>
      </c>
      <c r="O552" s="1339">
        <v>4.5017538583793488E-4</v>
      </c>
      <c r="P552" s="1339">
        <v>4.9997329943231089E-4</v>
      </c>
      <c r="Q552" s="1339">
        <v>5.4975716962183795E-4</v>
      </c>
      <c r="R552" s="1339">
        <v>5.9955508321621396E-4</v>
      </c>
    </row>
    <row r="553" spans="1:18" ht="12.75">
      <c r="A553" s="5" t="s">
        <v>2932</v>
      </c>
      <c r="B553" s="5" t="s">
        <v>2933</v>
      </c>
      <c r="C553" s="5" t="s">
        <v>2775</v>
      </c>
      <c r="D553" s="5" t="s">
        <v>2350</v>
      </c>
      <c r="E553" s="5" t="s">
        <v>959</v>
      </c>
      <c r="F553" s="5" t="s">
        <v>2776</v>
      </c>
      <c r="G553" s="5" t="s">
        <v>2937</v>
      </c>
      <c r="H553" s="1339">
        <v>5.4169189676289753E-2</v>
      </c>
      <c r="I553" s="1339">
        <v>8.0716622252335266E-2</v>
      </c>
      <c r="J553" s="1339">
        <v>0.10726408477637855</v>
      </c>
      <c r="K553" s="1339">
        <v>0.13381151735242408</v>
      </c>
      <c r="L553" s="1339">
        <v>0.16035897987646736</v>
      </c>
      <c r="M553" s="1339">
        <v>0.18690641245251288</v>
      </c>
      <c r="N553" s="1339">
        <v>0.21345384502855838</v>
      </c>
      <c r="O553" s="1339">
        <v>0.24000130755260168</v>
      </c>
      <c r="P553" s="1339">
        <v>0.26654874012864721</v>
      </c>
      <c r="Q553" s="1339">
        <v>0.29309620265269054</v>
      </c>
      <c r="R553" s="1339">
        <v>0.31964363522873601</v>
      </c>
    </row>
    <row r="554" spans="1:18" ht="12.75">
      <c r="A554" s="5" t="s">
        <v>2932</v>
      </c>
      <c r="B554" s="5" t="s">
        <v>2933</v>
      </c>
      <c r="C554" s="5" t="s">
        <v>2775</v>
      </c>
      <c r="D554" s="5" t="s">
        <v>2350</v>
      </c>
      <c r="E554" s="5" t="s">
        <v>1887</v>
      </c>
      <c r="F554" s="5" t="s">
        <v>2776</v>
      </c>
      <c r="G554" s="5" t="s">
        <v>2938</v>
      </c>
      <c r="H554" s="1339">
        <v>0.23822594648110518</v>
      </c>
      <c r="I554" s="1339">
        <v>0.3549766640726757</v>
      </c>
      <c r="J554" s="1339">
        <v>0.47172735633622753</v>
      </c>
      <c r="K554" s="1339">
        <v>0.58847807392779794</v>
      </c>
      <c r="L554" s="1339">
        <v>0.70522876619134978</v>
      </c>
      <c r="M554" s="1339">
        <v>0.82197945845490172</v>
      </c>
      <c r="N554" s="1339">
        <v>0.93873017604647224</v>
      </c>
      <c r="O554" s="1339">
        <v>1.0554808683100241</v>
      </c>
      <c r="P554" s="1339">
        <v>1.1722315859015946</v>
      </c>
      <c r="Q554" s="1339">
        <v>1.2889822781651465</v>
      </c>
      <c r="R554" s="1339">
        <v>1.4057329957567168</v>
      </c>
    </row>
    <row r="555" spans="1:18" ht="12.75">
      <c r="A555" s="5" t="s">
        <v>2932</v>
      </c>
      <c r="B555" s="5" t="s">
        <v>2933</v>
      </c>
      <c r="C555" s="5" t="s">
        <v>2775</v>
      </c>
      <c r="D555" s="5" t="s">
        <v>2357</v>
      </c>
      <c r="E555" s="5" t="s">
        <v>957</v>
      </c>
      <c r="F555" s="5" t="s">
        <v>2776</v>
      </c>
      <c r="G555" s="5" t="s">
        <v>2939</v>
      </c>
      <c r="H555" s="1339">
        <v>35.860748329146489</v>
      </c>
      <c r="I555" s="1339">
        <v>52.706231121670868</v>
      </c>
      <c r="J555" s="1339">
        <v>69.551713914195261</v>
      </c>
      <c r="K555" s="1339">
        <v>86.397196700155405</v>
      </c>
      <c r="L555" s="1339">
        <v>103.24267949267981</v>
      </c>
      <c r="M555" s="1339">
        <v>120.08816228520419</v>
      </c>
      <c r="N555" s="1339">
        <v>136.93364507772861</v>
      </c>
      <c r="O555" s="1339">
        <v>153.77912786368876</v>
      </c>
      <c r="P555" s="1339">
        <v>170.62461065621315</v>
      </c>
      <c r="Q555" s="1339">
        <v>187.47009344873752</v>
      </c>
      <c r="R555" s="1339">
        <v>204.31557624126191</v>
      </c>
    </row>
    <row r="556" spans="1:18" ht="12.75">
      <c r="A556" s="5" t="s">
        <v>2932</v>
      </c>
      <c r="B556" s="5" t="s">
        <v>2933</v>
      </c>
      <c r="C556" s="5" t="s">
        <v>2775</v>
      </c>
      <c r="D556" s="5" t="s">
        <v>2357</v>
      </c>
      <c r="E556" s="5" t="s">
        <v>2352</v>
      </c>
      <c r="F556" s="5" t="s">
        <v>2776</v>
      </c>
      <c r="G556" s="5" t="s">
        <v>2940</v>
      </c>
      <c r="H556" s="1339">
        <v>9.1258355182880297</v>
      </c>
      <c r="I556" s="1339">
        <v>13.412670141392223</v>
      </c>
      <c r="J556" s="1339">
        <v>17.699505013833981</v>
      </c>
      <c r="K556" s="1339">
        <v>21.98633988627574</v>
      </c>
      <c r="L556" s="1339">
        <v>26.273174509379935</v>
      </c>
      <c r="M556" s="1339">
        <v>30.560009381821693</v>
      </c>
      <c r="N556" s="1339">
        <v>34.846844254263452</v>
      </c>
      <c r="O556" s="1339">
        <v>39.133678877367643</v>
      </c>
      <c r="P556" s="1339">
        <v>43.420513749809395</v>
      </c>
      <c r="Q556" s="1339">
        <v>47.707348622251153</v>
      </c>
      <c r="R556" s="1339">
        <v>51.994183245355359</v>
      </c>
    </row>
    <row r="557" spans="1:18" ht="12.75">
      <c r="A557" s="5" t="s">
        <v>2932</v>
      </c>
      <c r="B557" s="5" t="s">
        <v>2933</v>
      </c>
      <c r="C557" s="5" t="s">
        <v>2775</v>
      </c>
      <c r="D557" s="5" t="s">
        <v>2357</v>
      </c>
      <c r="E557" s="5" t="s">
        <v>961</v>
      </c>
      <c r="F557" s="5" t="s">
        <v>2776</v>
      </c>
      <c r="G557" s="5" t="s">
        <v>2941</v>
      </c>
      <c r="H557" s="1339">
        <v>1.1214611097725449E-4</v>
      </c>
      <c r="I557" s="1339">
        <v>1.6482400029662955E-4</v>
      </c>
      <c r="J557" s="1339">
        <v>2.175018896160046E-4</v>
      </c>
      <c r="K557" s="1339">
        <v>2.7017977893537963E-4</v>
      </c>
      <c r="L557" s="1339">
        <v>3.2285766825475472E-4</v>
      </c>
      <c r="M557" s="1339">
        <v>3.7555064720154864E-4</v>
      </c>
      <c r="N557" s="1339">
        <v>4.2822853652092367E-4</v>
      </c>
      <c r="O557" s="1339">
        <v>4.8090642584029875E-4</v>
      </c>
      <c r="P557" s="1339">
        <v>5.3358431515967389E-4</v>
      </c>
      <c r="Q557" s="1339">
        <v>5.8626220447904887E-4</v>
      </c>
      <c r="R557" s="1339">
        <v>6.3894009379842395E-4</v>
      </c>
    </row>
    <row r="558" spans="1:18" ht="12.75">
      <c r="A558" s="5" t="s">
        <v>2932</v>
      </c>
      <c r="B558" s="5" t="s">
        <v>2933</v>
      </c>
      <c r="C558" s="5" t="s">
        <v>2775</v>
      </c>
      <c r="D558" s="5" t="s">
        <v>2357</v>
      </c>
      <c r="E558" s="5" t="s">
        <v>959</v>
      </c>
      <c r="F558" s="5" t="s">
        <v>2776</v>
      </c>
      <c r="G558" s="5" t="s">
        <v>2942</v>
      </c>
      <c r="H558" s="1339">
        <v>5.3269086117729375E-2</v>
      </c>
      <c r="I558" s="1339">
        <v>7.8292085243346674E-2</v>
      </c>
      <c r="J558" s="1339">
        <v>0.10331508436896399</v>
      </c>
      <c r="K558" s="1339">
        <v>0.12833808349458128</v>
      </c>
      <c r="L558" s="1339">
        <v>0.15336108262019857</v>
      </c>
      <c r="M558" s="1339">
        <v>0.17838407816201884</v>
      </c>
      <c r="N558" s="1339">
        <v>0.20340707728763616</v>
      </c>
      <c r="O558" s="1339">
        <v>0.22843007641325344</v>
      </c>
      <c r="P558" s="1339">
        <v>0.25345307553887075</v>
      </c>
      <c r="Q558" s="1339">
        <v>0.27847607466448804</v>
      </c>
      <c r="R558" s="1339">
        <v>0.30349907379010538</v>
      </c>
    </row>
    <row r="559" spans="1:18" ht="12.75">
      <c r="A559" s="5" t="s">
        <v>2932</v>
      </c>
      <c r="B559" s="5" t="s">
        <v>2933</v>
      </c>
      <c r="C559" s="5" t="s">
        <v>2775</v>
      </c>
      <c r="D559" s="5" t="s">
        <v>2357</v>
      </c>
      <c r="E559" s="5" t="s">
        <v>1887</v>
      </c>
      <c r="F559" s="5" t="s">
        <v>2776</v>
      </c>
      <c r="G559" s="5" t="s">
        <v>2943</v>
      </c>
      <c r="H559" s="1339">
        <v>0.17932056527024334</v>
      </c>
      <c r="I559" s="1339">
        <v>0.26355587037797062</v>
      </c>
      <c r="J559" s="1339">
        <v>0.34779120785304363</v>
      </c>
      <c r="K559" s="1339">
        <v>0.43202651296077083</v>
      </c>
      <c r="L559" s="1339">
        <v>0.51626181806849802</v>
      </c>
      <c r="M559" s="1339">
        <v>0.60049715554357119</v>
      </c>
      <c r="N559" s="1339">
        <v>0.68473246065129845</v>
      </c>
      <c r="O559" s="1339">
        <v>0.76896776575902559</v>
      </c>
      <c r="P559" s="1339">
        <v>0.85320310323409865</v>
      </c>
      <c r="Q559" s="1339">
        <v>0.9374384083418259</v>
      </c>
      <c r="R559" s="1339">
        <v>1.0216737134495533</v>
      </c>
    </row>
    <row r="560" spans="1:18" ht="12.75">
      <c r="A560" s="5" t="s">
        <v>2932</v>
      </c>
      <c r="B560" s="5" t="s">
        <v>2933</v>
      </c>
      <c r="C560" s="5" t="s">
        <v>2775</v>
      </c>
      <c r="D560" s="5" t="s">
        <v>2363</v>
      </c>
      <c r="E560" s="5" t="s">
        <v>957</v>
      </c>
      <c r="F560" s="5" t="s">
        <v>2776</v>
      </c>
      <c r="G560" s="5" t="s">
        <v>2944</v>
      </c>
      <c r="H560" s="1339">
        <v>36.978138726033833</v>
      </c>
      <c r="I560" s="1339">
        <v>53.587186811682955</v>
      </c>
      <c r="J560" s="1339">
        <v>70.19623490552874</v>
      </c>
      <c r="K560" s="1339">
        <v>86.805282991177847</v>
      </c>
      <c r="L560" s="1339">
        <v>103.41433108502366</v>
      </c>
      <c r="M560" s="1339">
        <v>120.02337917886946</v>
      </c>
      <c r="N560" s="1339">
        <v>136.63242726451855</v>
      </c>
      <c r="O560" s="1339">
        <v>153.24147535836437</v>
      </c>
      <c r="P560" s="1339">
        <v>169.85052345221013</v>
      </c>
      <c r="Q560" s="1339">
        <v>186.45957153785926</v>
      </c>
      <c r="R560" s="1339">
        <v>203.0686196317051</v>
      </c>
    </row>
    <row r="561" spans="1:18" ht="12.75">
      <c r="A561" s="5" t="s">
        <v>2932</v>
      </c>
      <c r="B561" s="5" t="s">
        <v>2933</v>
      </c>
      <c r="C561" s="5" t="s">
        <v>2775</v>
      </c>
      <c r="D561" s="5" t="s">
        <v>2363</v>
      </c>
      <c r="E561" s="5" t="s">
        <v>2352</v>
      </c>
      <c r="F561" s="5" t="s">
        <v>2776</v>
      </c>
      <c r="G561" s="5" t="s">
        <v>2945</v>
      </c>
      <c r="H561" s="1339">
        <v>9.4101886112297333</v>
      </c>
      <c r="I561" s="1339">
        <v>13.63685560662643</v>
      </c>
      <c r="J561" s="1339">
        <v>17.863522602023128</v>
      </c>
      <c r="K561" s="1339">
        <v>22.090189597419826</v>
      </c>
      <c r="L561" s="1339">
        <v>26.316856398238166</v>
      </c>
      <c r="M561" s="1339">
        <v>30.543523393634867</v>
      </c>
      <c r="N561" s="1339">
        <v>34.770190389031569</v>
      </c>
      <c r="O561" s="1339">
        <v>38.996857384428267</v>
      </c>
      <c r="P561" s="1339">
        <v>43.22352418524661</v>
      </c>
      <c r="Q561" s="1339">
        <v>47.450191180643316</v>
      </c>
      <c r="R561" s="1339">
        <v>51.67685817604</v>
      </c>
    </row>
    <row r="562" spans="1:18" ht="12.75">
      <c r="A562" s="5" t="s">
        <v>2932</v>
      </c>
      <c r="B562" s="5" t="s">
        <v>2933</v>
      </c>
      <c r="C562" s="5" t="s">
        <v>2775</v>
      </c>
      <c r="D562" s="5" t="s">
        <v>2363</v>
      </c>
      <c r="E562" s="5" t="s">
        <v>961</v>
      </c>
      <c r="F562" s="5" t="s">
        <v>2776</v>
      </c>
      <c r="G562" s="5" t="s">
        <v>2946</v>
      </c>
      <c r="H562" s="1339">
        <v>1.156342388900528E-4</v>
      </c>
      <c r="I562" s="1339">
        <v>1.6758037106874311E-4</v>
      </c>
      <c r="J562" s="1339">
        <v>2.1952650324743336E-4</v>
      </c>
      <c r="K562" s="1339">
        <v>2.7145750401564342E-4</v>
      </c>
      <c r="L562" s="1339">
        <v>3.2340363619433375E-4</v>
      </c>
      <c r="M562" s="1339">
        <v>3.7534976837302403E-4</v>
      </c>
      <c r="N562" s="1339">
        <v>4.2728076914123414E-4</v>
      </c>
      <c r="O562" s="1339">
        <v>4.7922690131992443E-4</v>
      </c>
      <c r="P562" s="1339">
        <v>5.3117303349861482E-4</v>
      </c>
      <c r="Q562" s="1339">
        <v>5.8310403426682482E-4</v>
      </c>
      <c r="R562" s="1339">
        <v>6.350501664455151E-4</v>
      </c>
    </row>
    <row r="563" spans="1:18" ht="12.75">
      <c r="A563" s="5" t="s">
        <v>2932</v>
      </c>
      <c r="B563" s="5" t="s">
        <v>2933</v>
      </c>
      <c r="C563" s="5" t="s">
        <v>2775</v>
      </c>
      <c r="D563" s="5" t="s">
        <v>2363</v>
      </c>
      <c r="E563" s="5" t="s">
        <v>959</v>
      </c>
      <c r="F563" s="5" t="s">
        <v>2776</v>
      </c>
      <c r="G563" s="5" t="s">
        <v>2947</v>
      </c>
      <c r="H563" s="1339">
        <v>5.4928904601003817E-2</v>
      </c>
      <c r="I563" s="1339">
        <v>7.960069244428454E-2</v>
      </c>
      <c r="J563" s="1339">
        <v>0.10427248316251217</v>
      </c>
      <c r="K563" s="1339">
        <v>0.12894427100579289</v>
      </c>
      <c r="L563" s="1339">
        <v>0.15361605884907364</v>
      </c>
      <c r="M563" s="1339">
        <v>0.17828784669235434</v>
      </c>
      <c r="N563" s="1339">
        <v>0.20295963741058196</v>
      </c>
      <c r="O563" s="1339">
        <v>0.22763142525386271</v>
      </c>
      <c r="P563" s="1339">
        <v>0.25230321309714343</v>
      </c>
      <c r="Q563" s="1339">
        <v>0.27697500094042415</v>
      </c>
      <c r="R563" s="1339">
        <v>0.30164679165865182</v>
      </c>
    </row>
    <row r="564" spans="1:18" ht="12.75">
      <c r="A564" s="5" t="s">
        <v>2932</v>
      </c>
      <c r="B564" s="5" t="s">
        <v>2933</v>
      </c>
      <c r="C564" s="5" t="s">
        <v>2775</v>
      </c>
      <c r="D564" s="5" t="s">
        <v>2363</v>
      </c>
      <c r="E564" s="5" t="s">
        <v>1887</v>
      </c>
      <c r="F564" s="5" t="s">
        <v>2776</v>
      </c>
      <c r="G564" s="5" t="s">
        <v>2948</v>
      </c>
      <c r="H564" s="1339">
        <v>0.18490803024243413</v>
      </c>
      <c r="I564" s="1339">
        <v>0.26796108258686735</v>
      </c>
      <c r="J564" s="1339">
        <v>0.35101410410816869</v>
      </c>
      <c r="K564" s="1339">
        <v>0.43406712562946992</v>
      </c>
      <c r="L564" s="1339">
        <v>0.51712017797390319</v>
      </c>
      <c r="M564" s="1339">
        <v>0.60017319949520453</v>
      </c>
      <c r="N564" s="1339">
        <v>0.68322622101650565</v>
      </c>
      <c r="O564" s="1339">
        <v>0.76627927336093904</v>
      </c>
      <c r="P564" s="1339">
        <v>0.84933229488224016</v>
      </c>
      <c r="Q564" s="1339">
        <v>0.93238531640354161</v>
      </c>
      <c r="R564" s="1339">
        <v>1.0154383687479749</v>
      </c>
    </row>
    <row r="565" spans="1:18" ht="12.75">
      <c r="A565" s="5" t="s">
        <v>2932</v>
      </c>
      <c r="B565" s="5" t="s">
        <v>2933</v>
      </c>
      <c r="C565" s="5" t="s">
        <v>2775</v>
      </c>
      <c r="D565" s="5" t="s">
        <v>2392</v>
      </c>
      <c r="E565" s="5" t="s">
        <v>957</v>
      </c>
      <c r="F565" s="5" t="s">
        <v>2776</v>
      </c>
      <c r="G565" s="5" t="s">
        <v>2949</v>
      </c>
      <c r="H565" s="1339">
        <v>35.949319418349937</v>
      </c>
      <c r="I565" s="1339">
        <v>51.723902694688867</v>
      </c>
      <c r="J565" s="1339">
        <v>67.498485977958097</v>
      </c>
      <c r="K565" s="1339">
        <v>83.27306926122732</v>
      </c>
      <c r="L565" s="1339">
        <v>99.047652537566236</v>
      </c>
      <c r="M565" s="1339">
        <v>114.82223582083546</v>
      </c>
      <c r="N565" s="1339">
        <v>130.5968190971744</v>
      </c>
      <c r="O565" s="1339">
        <v>146.37140238044364</v>
      </c>
      <c r="P565" s="1339">
        <v>162.14598565678256</v>
      </c>
      <c r="Q565" s="1339">
        <v>177.92056894005179</v>
      </c>
      <c r="R565" s="1339">
        <v>193.695152223321</v>
      </c>
    </row>
    <row r="566" spans="1:18" ht="12.75">
      <c r="A566" s="5" t="s">
        <v>2932</v>
      </c>
      <c r="B566" s="5" t="s">
        <v>2933</v>
      </c>
      <c r="C566" s="5" t="s">
        <v>2775</v>
      </c>
      <c r="D566" s="5" t="s">
        <v>2392</v>
      </c>
      <c r="E566" s="5" t="s">
        <v>2352</v>
      </c>
      <c r="F566" s="5" t="s">
        <v>2776</v>
      </c>
      <c r="G566" s="5" t="s">
        <v>2950</v>
      </c>
      <c r="H566" s="1339">
        <v>0.86348855662138713</v>
      </c>
      <c r="I566" s="1339">
        <v>1.2423878411294749</v>
      </c>
      <c r="J566" s="1339">
        <v>1.6212871625166179</v>
      </c>
      <c r="K566" s="1339">
        <v>2.0001864839037609</v>
      </c>
      <c r="L566" s="1339">
        <v>2.3790857684118487</v>
      </c>
      <c r="M566" s="1339">
        <v>2.7579850897989915</v>
      </c>
      <c r="N566" s="1339">
        <v>3.1368843743070793</v>
      </c>
      <c r="O566" s="1339">
        <v>3.5157836956942221</v>
      </c>
      <c r="P566" s="1339">
        <v>3.8946829802023104</v>
      </c>
      <c r="Q566" s="1339">
        <v>4.2735823015894523</v>
      </c>
      <c r="R566" s="1339">
        <v>4.652481586097541</v>
      </c>
    </row>
    <row r="567" spans="1:18" ht="12.75">
      <c r="A567" s="5" t="s">
        <v>2932</v>
      </c>
      <c r="B567" s="5" t="s">
        <v>2933</v>
      </c>
      <c r="C567" s="5" t="s">
        <v>2775</v>
      </c>
      <c r="D567" s="5" t="s">
        <v>2392</v>
      </c>
      <c r="E567" s="5" t="s">
        <v>961</v>
      </c>
      <c r="F567" s="5" t="s">
        <v>2776</v>
      </c>
      <c r="G567" s="5" t="s">
        <v>2951</v>
      </c>
      <c r="H567" s="1339">
        <v>1.1748192823506459E-4</v>
      </c>
      <c r="I567" s="1339">
        <v>1.6903274983388954E-4</v>
      </c>
      <c r="J567" s="1339">
        <v>2.2058357143271446E-4</v>
      </c>
      <c r="K567" s="1339">
        <v>2.7213439303153938E-4</v>
      </c>
      <c r="L567" s="1339">
        <v>3.2368521463036436E-4</v>
      </c>
      <c r="M567" s="1339">
        <v>3.7523603622918923E-4</v>
      </c>
      <c r="N567" s="1339">
        <v>4.2678685782801415E-4</v>
      </c>
      <c r="O567" s="1339">
        <v>4.7833767942683907E-4</v>
      </c>
      <c r="P567" s="1339">
        <v>5.2988850102566394E-4</v>
      </c>
      <c r="Q567" s="1339">
        <v>5.8143932262448887E-4</v>
      </c>
      <c r="R567" s="1339">
        <v>6.3299014422331401E-4</v>
      </c>
    </row>
    <row r="568" spans="1:18" ht="12.75">
      <c r="A568" s="5" t="s">
        <v>2932</v>
      </c>
      <c r="B568" s="5" t="s">
        <v>2933</v>
      </c>
      <c r="C568" s="5" t="s">
        <v>2775</v>
      </c>
      <c r="D568" s="5" t="s">
        <v>2392</v>
      </c>
      <c r="E568" s="5" t="s">
        <v>2952</v>
      </c>
      <c r="F568" s="5" t="s">
        <v>2776</v>
      </c>
      <c r="G568" s="5" t="s">
        <v>2953</v>
      </c>
      <c r="H568" s="1339">
        <v>5.5803675523306735E-2</v>
      </c>
      <c r="I568" s="1339">
        <v>8.0290378658353243E-2</v>
      </c>
      <c r="J568" s="1339">
        <v>0.1047770673978231</v>
      </c>
      <c r="K568" s="1339">
        <v>0.12926375613729293</v>
      </c>
      <c r="L568" s="1339">
        <v>0.15375044487676279</v>
      </c>
      <c r="M568" s="1339">
        <v>0.17823713361623267</v>
      </c>
      <c r="N568" s="1339">
        <v>0.20272382235570252</v>
      </c>
      <c r="O568" s="1339">
        <v>0.22721051109517237</v>
      </c>
      <c r="P568" s="1339">
        <v>0.25169719983464223</v>
      </c>
      <c r="Q568" s="1339">
        <v>0.27618388857411208</v>
      </c>
      <c r="R568" s="1339">
        <v>0.30067057731358188</v>
      </c>
    </row>
    <row r="569" spans="1:18" ht="12.75">
      <c r="A569" s="5" t="s">
        <v>2932</v>
      </c>
      <c r="B569" s="5" t="s">
        <v>2933</v>
      </c>
      <c r="C569" s="5" t="s">
        <v>2775</v>
      </c>
      <c r="D569" s="5" t="s">
        <v>2392</v>
      </c>
      <c r="E569" s="5" t="s">
        <v>1887</v>
      </c>
      <c r="F569" s="5" t="s">
        <v>2776</v>
      </c>
      <c r="G569" s="5" t="s">
        <v>2954</v>
      </c>
      <c r="H569" s="1339">
        <v>7.225109122111574E-2</v>
      </c>
      <c r="I569" s="1339">
        <v>0.10395490197227777</v>
      </c>
      <c r="J569" s="1339">
        <v>0.13565871272343982</v>
      </c>
      <c r="K569" s="1339">
        <v>0.16736255362508964</v>
      </c>
      <c r="L569" s="1339">
        <v>0.19906636437625169</v>
      </c>
      <c r="M569" s="1339">
        <v>0.23077017512741368</v>
      </c>
      <c r="N569" s="1339">
        <v>0.26247398587857573</v>
      </c>
      <c r="O569" s="1339">
        <v>0.29417782678022558</v>
      </c>
      <c r="P569" s="1339">
        <v>0.32588163753138755</v>
      </c>
      <c r="Q569" s="1339">
        <v>0.35758544828254968</v>
      </c>
      <c r="R569" s="1339">
        <v>0.38928928918419953</v>
      </c>
    </row>
    <row r="570" spans="1:18" ht="12.75">
      <c r="A570" s="5" t="s">
        <v>2932</v>
      </c>
      <c r="B570" s="5" t="s">
        <v>2933</v>
      </c>
      <c r="C570" s="5" t="s">
        <v>2775</v>
      </c>
      <c r="D570" s="5" t="s">
        <v>2398</v>
      </c>
      <c r="E570" s="5" t="s">
        <v>957</v>
      </c>
      <c r="F570" s="5" t="s">
        <v>2776</v>
      </c>
      <c r="G570" s="5" t="s">
        <v>2955</v>
      </c>
      <c r="H570" s="1339">
        <v>36.53256381626835</v>
      </c>
      <c r="I570" s="1339">
        <v>52.183735247443053</v>
      </c>
      <c r="J570" s="1339">
        <v>67.834906678617742</v>
      </c>
      <c r="K570" s="1339">
        <v>83.486078109792459</v>
      </c>
      <c r="L570" s="1339">
        <v>99.137249540967147</v>
      </c>
      <c r="M570" s="1339">
        <v>114.78842097214185</v>
      </c>
      <c r="N570" s="1339">
        <v>130.43959240331657</v>
      </c>
      <c r="O570" s="1339">
        <v>146.09076383449127</v>
      </c>
      <c r="P570" s="1339">
        <v>161.74193526566594</v>
      </c>
      <c r="Q570" s="1339">
        <v>177.39310669684065</v>
      </c>
      <c r="R570" s="1339">
        <v>193.04427812801535</v>
      </c>
    </row>
    <row r="571" spans="1:18" ht="12.75">
      <c r="A571" s="5" t="s">
        <v>2932</v>
      </c>
      <c r="B571" s="5" t="s">
        <v>2933</v>
      </c>
      <c r="C571" s="5" t="s">
        <v>2775</v>
      </c>
      <c r="D571" s="5" t="s">
        <v>2398</v>
      </c>
      <c r="E571" s="5" t="s">
        <v>2352</v>
      </c>
      <c r="F571" s="5" t="s">
        <v>2776</v>
      </c>
      <c r="G571" s="5" t="s">
        <v>2956</v>
      </c>
      <c r="H571" s="1339">
        <v>0.68946261558426492</v>
      </c>
      <c r="I571" s="1339">
        <v>0.98484008742870055</v>
      </c>
      <c r="J571" s="1339">
        <v>1.280217589490128</v>
      </c>
      <c r="K571" s="1339">
        <v>1.5755950915515555</v>
      </c>
      <c r="L571" s="1339">
        <v>1.8709725936129828</v>
      </c>
      <c r="M571" s="1339">
        <v>2.1663500956744106</v>
      </c>
      <c r="N571" s="1339">
        <v>2.4617275977358379</v>
      </c>
      <c r="O571" s="1339">
        <v>2.7571050997972653</v>
      </c>
      <c r="P571" s="1339">
        <v>3.052482601858693</v>
      </c>
      <c r="Q571" s="1339">
        <v>3.3478601039201208</v>
      </c>
      <c r="R571" s="1339">
        <v>3.6432376059815481</v>
      </c>
    </row>
    <row r="572" spans="1:18" ht="12.75">
      <c r="A572" s="5" t="s">
        <v>2932</v>
      </c>
      <c r="B572" s="5" t="s">
        <v>2933</v>
      </c>
      <c r="C572" s="5" t="s">
        <v>2775</v>
      </c>
      <c r="D572" s="5" t="s">
        <v>2398</v>
      </c>
      <c r="E572" s="5" t="s">
        <v>961</v>
      </c>
      <c r="F572" s="5" t="s">
        <v>2776</v>
      </c>
      <c r="G572" s="5" t="s">
        <v>2957</v>
      </c>
      <c r="H572" s="1339">
        <v>1.1938888357031614E-4</v>
      </c>
      <c r="I572" s="1339">
        <v>1.7053170009910287E-4</v>
      </c>
      <c r="J572" s="1339">
        <v>2.2168969253783885E-4</v>
      </c>
      <c r="K572" s="1339">
        <v>2.7283250906662558E-4</v>
      </c>
      <c r="L572" s="1339">
        <v>3.2397532559541234E-4</v>
      </c>
      <c r="M572" s="1339">
        <v>3.751181421241991E-4</v>
      </c>
      <c r="N572" s="1339">
        <v>4.2627613456293502E-4</v>
      </c>
      <c r="O572" s="1339">
        <v>4.7741895109172183E-4</v>
      </c>
      <c r="P572" s="1339">
        <v>5.2856176762050859E-4</v>
      </c>
      <c r="Q572" s="1339">
        <v>5.7971976005924441E-4</v>
      </c>
      <c r="R572" s="1339">
        <v>6.3086257658803127E-4</v>
      </c>
    </row>
    <row r="573" spans="1:18" ht="12.75">
      <c r="A573" s="5" t="s">
        <v>2932</v>
      </c>
      <c r="B573" s="5" t="s">
        <v>2933</v>
      </c>
      <c r="C573" s="5" t="s">
        <v>2775</v>
      </c>
      <c r="D573" s="5" t="s">
        <v>2398</v>
      </c>
      <c r="E573" s="5" t="s">
        <v>2952</v>
      </c>
      <c r="F573" s="5" t="s">
        <v>2776</v>
      </c>
      <c r="G573" s="5" t="s">
        <v>2958</v>
      </c>
      <c r="H573" s="1339">
        <v>5.6709041394232627E-2</v>
      </c>
      <c r="I573" s="1339">
        <v>8.1004169188272176E-2</v>
      </c>
      <c r="J573" s="1339">
        <v>0.10529928256516446</v>
      </c>
      <c r="K573" s="1339">
        <v>0.12959439594205674</v>
      </c>
      <c r="L573" s="1339">
        <v>0.15388952373609627</v>
      </c>
      <c r="M573" s="1339">
        <v>0.17818463711298857</v>
      </c>
      <c r="N573" s="1339">
        <v>0.20247976490702813</v>
      </c>
      <c r="O573" s="1339">
        <v>0.2267748782839204</v>
      </c>
      <c r="P573" s="1339">
        <v>0.25106999166081267</v>
      </c>
      <c r="Q573" s="1339">
        <v>0.2753651194548522</v>
      </c>
      <c r="R573" s="1339">
        <v>0.29966023283174448</v>
      </c>
    </row>
    <row r="574" spans="1:18" ht="12.75">
      <c r="A574" s="5" t="s">
        <v>2932</v>
      </c>
      <c r="B574" s="5" t="s">
        <v>2933</v>
      </c>
      <c r="C574" s="5" t="s">
        <v>2775</v>
      </c>
      <c r="D574" s="5" t="s">
        <v>2398</v>
      </c>
      <c r="E574" s="5" t="s">
        <v>1887</v>
      </c>
      <c r="F574" s="5" t="s">
        <v>2776</v>
      </c>
      <c r="G574" s="5" t="s">
        <v>2959</v>
      </c>
      <c r="H574" s="1339">
        <v>7.3423282297065115E-2</v>
      </c>
      <c r="I574" s="1339">
        <v>0.10487908427821258</v>
      </c>
      <c r="J574" s="1339">
        <v>0.13633485973340656</v>
      </c>
      <c r="K574" s="1339">
        <v>0.16779063518860055</v>
      </c>
      <c r="L574" s="1339">
        <v>0.19924643716974799</v>
      </c>
      <c r="M574" s="1339">
        <v>0.23070221262494198</v>
      </c>
      <c r="N574" s="1339">
        <v>0.26215801460608951</v>
      </c>
      <c r="O574" s="1339">
        <v>0.29361379006128352</v>
      </c>
      <c r="P574" s="1339">
        <v>0.32506956551647748</v>
      </c>
      <c r="Q574" s="1339">
        <v>0.35652536749762498</v>
      </c>
      <c r="R574" s="1339">
        <v>0.38798114295281888</v>
      </c>
    </row>
    <row r="575" spans="1:18" ht="12.75">
      <c r="A575" s="5" t="s">
        <v>2932</v>
      </c>
      <c r="B575" s="5" t="s">
        <v>2933</v>
      </c>
      <c r="C575" s="5" t="s">
        <v>2775</v>
      </c>
      <c r="D575" s="5" t="s">
        <v>2369</v>
      </c>
      <c r="E575" s="5" t="s">
        <v>957</v>
      </c>
      <c r="F575" s="5" t="s">
        <v>2776</v>
      </c>
      <c r="G575" s="5" t="s">
        <v>2960</v>
      </c>
      <c r="H575" s="1339">
        <v>38.416435131115712</v>
      </c>
      <c r="I575" s="1339">
        <v>53.668987989364254</v>
      </c>
      <c r="J575" s="1339">
        <v>68.921540870944213</v>
      </c>
      <c r="K575" s="1339">
        <v>84.174093752524186</v>
      </c>
      <c r="L575" s="1339">
        <v>99.426646610772735</v>
      </c>
      <c r="M575" s="1339">
        <v>114.67919949235268</v>
      </c>
      <c r="N575" s="1339">
        <v>129.93175235060124</v>
      </c>
      <c r="O575" s="1339">
        <v>145.1843052321812</v>
      </c>
      <c r="P575" s="1339">
        <v>160.43685811376116</v>
      </c>
      <c r="Q575" s="1339">
        <v>175.68941097200971</v>
      </c>
      <c r="R575" s="1339">
        <v>190.94196385358964</v>
      </c>
    </row>
    <row r="576" spans="1:18" ht="12.75">
      <c r="A576" s="5" t="s">
        <v>2932</v>
      </c>
      <c r="B576" s="5" t="s">
        <v>2933</v>
      </c>
      <c r="C576" s="5" t="s">
        <v>2775</v>
      </c>
      <c r="D576" s="5" t="s">
        <v>2369</v>
      </c>
      <c r="E576" s="5" t="s">
        <v>2352</v>
      </c>
      <c r="F576" s="5" t="s">
        <v>2776</v>
      </c>
      <c r="G576" s="5" t="s">
        <v>2961</v>
      </c>
      <c r="H576" s="1339">
        <v>0.65910550896351794</v>
      </c>
      <c r="I576" s="1339">
        <v>0.92079145464289325</v>
      </c>
      <c r="J576" s="1339">
        <v>1.1824774163340184</v>
      </c>
      <c r="K576" s="1339">
        <v>1.4441633780251433</v>
      </c>
      <c r="L576" s="1339">
        <v>1.7058493237045189</v>
      </c>
      <c r="M576" s="1339">
        <v>1.9675352853956436</v>
      </c>
      <c r="N576" s="1339">
        <v>2.2292212470867687</v>
      </c>
      <c r="O576" s="1339">
        <v>2.4909071927661439</v>
      </c>
      <c r="P576" s="1339">
        <v>2.7525931544572693</v>
      </c>
      <c r="Q576" s="1339">
        <v>3.0142791001366445</v>
      </c>
      <c r="R576" s="1339">
        <v>3.2759650618277689</v>
      </c>
    </row>
    <row r="577" spans="1:18" ht="12.75">
      <c r="A577" s="5" t="s">
        <v>2932</v>
      </c>
      <c r="B577" s="5" t="s">
        <v>2933</v>
      </c>
      <c r="C577" s="5" t="s">
        <v>2775</v>
      </c>
      <c r="D577" s="5" t="s">
        <v>2369</v>
      </c>
      <c r="E577" s="5" t="s">
        <v>961</v>
      </c>
      <c r="F577" s="5" t="s">
        <v>2776</v>
      </c>
      <c r="G577" s="5" t="s">
        <v>2962</v>
      </c>
      <c r="H577" s="1339">
        <v>1.2554738137457509E-4</v>
      </c>
      <c r="I577" s="1339">
        <v>1.7538205188740287E-4</v>
      </c>
      <c r="J577" s="1339">
        <v>2.2523197168741331E-4</v>
      </c>
      <c r="K577" s="1339">
        <v>2.7508189148742375E-4</v>
      </c>
      <c r="L577" s="1339">
        <v>3.2491656200025153E-4</v>
      </c>
      <c r="M577" s="1339">
        <v>3.7476648180026191E-4</v>
      </c>
      <c r="N577" s="1339">
        <v>4.2461640160027241E-4</v>
      </c>
      <c r="O577" s="1339">
        <v>4.7445107211310019E-4</v>
      </c>
      <c r="P577" s="1339">
        <v>5.2430099191311057E-4</v>
      </c>
      <c r="Q577" s="1339">
        <v>5.7415091171312107E-4</v>
      </c>
      <c r="R577" s="1339">
        <v>6.2400083151313167E-4</v>
      </c>
    </row>
    <row r="578" spans="1:18" ht="12.75">
      <c r="A578" s="5" t="s">
        <v>2932</v>
      </c>
      <c r="B578" s="5" t="s">
        <v>2933</v>
      </c>
      <c r="C578" s="5" t="s">
        <v>2775</v>
      </c>
      <c r="D578" s="5" t="s">
        <v>2369</v>
      </c>
      <c r="E578" s="5" t="s">
        <v>2952</v>
      </c>
      <c r="F578" s="5" t="s">
        <v>2776</v>
      </c>
      <c r="G578" s="5" t="s">
        <v>2963</v>
      </c>
      <c r="H578" s="1339">
        <v>5.9573913850231731E-2</v>
      </c>
      <c r="I578" s="1339">
        <v>8.3226530992045467E-2</v>
      </c>
      <c r="J578" s="1339">
        <v>0.10687914813385921</v>
      </c>
      <c r="K578" s="1339">
        <v>0.13053176527567292</v>
      </c>
      <c r="L578" s="1339">
        <v>0.15418438241748667</v>
      </c>
      <c r="M578" s="1339">
        <v>0.17783699955930041</v>
      </c>
      <c r="N578" s="1339">
        <v>0.20148961670111415</v>
      </c>
      <c r="O578" s="1339">
        <v>0.22514223384292792</v>
      </c>
      <c r="P578" s="1339">
        <v>0.24879485098474163</v>
      </c>
      <c r="Q578" s="1339">
        <v>0.2724479505376739</v>
      </c>
      <c r="R578" s="1339">
        <v>0.29610056767948767</v>
      </c>
    </row>
    <row r="579" spans="1:18" ht="12.75">
      <c r="A579" s="5" t="s">
        <v>2932</v>
      </c>
      <c r="B579" s="5" t="s">
        <v>2933</v>
      </c>
      <c r="C579" s="5" t="s">
        <v>2775</v>
      </c>
      <c r="D579" s="5" t="s">
        <v>2369</v>
      </c>
      <c r="E579" s="5" t="s">
        <v>1887</v>
      </c>
      <c r="F579" s="5" t="s">
        <v>2776</v>
      </c>
      <c r="G579" s="5" t="s">
        <v>2964</v>
      </c>
      <c r="H579" s="1339">
        <v>7.720950920915394E-2</v>
      </c>
      <c r="I579" s="1339">
        <v>0.10786414825362692</v>
      </c>
      <c r="J579" s="1339">
        <v>0.13851878729809991</v>
      </c>
      <c r="K579" s="1339">
        <v>0.16917342634257293</v>
      </c>
      <c r="L579" s="1339">
        <v>0.19982806538704589</v>
      </c>
      <c r="M579" s="1339">
        <v>0.23048270443151886</v>
      </c>
      <c r="N579" s="1339">
        <v>0.26113734347599188</v>
      </c>
      <c r="O579" s="1339">
        <v>0.29179198252046484</v>
      </c>
      <c r="P579" s="1339">
        <v>0.32244662156493786</v>
      </c>
      <c r="Q579" s="1339">
        <v>0.35310126060941088</v>
      </c>
      <c r="R579" s="1339">
        <v>0.38375589965388379</v>
      </c>
    </row>
    <row r="580" spans="1:18" ht="12.75">
      <c r="A580" s="5" t="s">
        <v>2932</v>
      </c>
      <c r="B580" s="5" t="s">
        <v>2933</v>
      </c>
      <c r="C580" s="5" t="s">
        <v>2807</v>
      </c>
      <c r="D580" s="5" t="s">
        <v>2350</v>
      </c>
      <c r="E580" s="5" t="s">
        <v>957</v>
      </c>
      <c r="F580" s="5" t="s">
        <v>2776</v>
      </c>
      <c r="G580" s="5" t="s">
        <v>2965</v>
      </c>
      <c r="H580" s="1339">
        <v>37.473135790000001</v>
      </c>
      <c r="I580" s="1339">
        <v>49.897264739999997</v>
      </c>
      <c r="J580" s="1339">
        <v>62.321393690000001</v>
      </c>
      <c r="K580" s="1339">
        <v>74.745522629999996</v>
      </c>
      <c r="L580" s="1339">
        <v>87.169651579999993</v>
      </c>
      <c r="M580" s="1339">
        <v>99.593780530000004</v>
      </c>
      <c r="N580" s="1339">
        <v>112.01790947000001</v>
      </c>
      <c r="O580" s="1339">
        <v>124.44203842</v>
      </c>
      <c r="P580" s="1339">
        <v>136.86616737</v>
      </c>
      <c r="Q580" s="1339">
        <v>149.29029631</v>
      </c>
      <c r="R580" s="1339">
        <v>161.71442526000001</v>
      </c>
    </row>
    <row r="581" spans="1:18" ht="12.75">
      <c r="A581" s="5" t="s">
        <v>2932</v>
      </c>
      <c r="B581" s="5" t="s">
        <v>2933</v>
      </c>
      <c r="C581" s="5" t="s">
        <v>2807</v>
      </c>
      <c r="D581" s="5" t="s">
        <v>2350</v>
      </c>
      <c r="E581" s="5" t="s">
        <v>2352</v>
      </c>
      <c r="F581" s="5" t="s">
        <v>2776</v>
      </c>
      <c r="G581" s="5" t="s">
        <v>2966</v>
      </c>
      <c r="H581" s="1339">
        <v>0.47867144</v>
      </c>
      <c r="I581" s="1339">
        <v>0.63737381999999998</v>
      </c>
      <c r="J581" s="1339">
        <v>0.79607620000000001</v>
      </c>
      <c r="K581" s="1339">
        <v>0.95477856999999999</v>
      </c>
      <c r="L581" s="1339">
        <v>1.11348095</v>
      </c>
      <c r="M581" s="1339">
        <v>1.2721833300000001</v>
      </c>
      <c r="N581" s="1339">
        <v>1.4308856999999999</v>
      </c>
      <c r="O581" s="1339">
        <v>1.58958808</v>
      </c>
      <c r="P581" s="1339">
        <v>1.74829046</v>
      </c>
      <c r="Q581" s="1339">
        <v>1.90699284</v>
      </c>
      <c r="R581" s="1339">
        <v>2.0656952099999999</v>
      </c>
    </row>
    <row r="582" spans="1:18" ht="12.75">
      <c r="A582" s="5" t="s">
        <v>2932</v>
      </c>
      <c r="B582" s="5" t="s">
        <v>2933</v>
      </c>
      <c r="C582" s="5" t="s">
        <v>2807</v>
      </c>
      <c r="D582" s="5" t="s">
        <v>2350</v>
      </c>
      <c r="E582" s="5" t="s">
        <v>961</v>
      </c>
      <c r="F582" s="5" t="s">
        <v>2776</v>
      </c>
      <c r="G582" s="5" t="s">
        <v>2967</v>
      </c>
      <c r="H582" s="1339">
        <v>9.1180000000000005E-5</v>
      </c>
      <c r="I582" s="1339">
        <v>1.214E-4</v>
      </c>
      <c r="J582" s="1339">
        <v>1.5163000000000001E-4</v>
      </c>
      <c r="K582" s="1339">
        <v>1.8186E-4</v>
      </c>
      <c r="L582" s="1339">
        <v>2.1209000000000001E-4</v>
      </c>
      <c r="M582" s="1339">
        <v>2.4232E-4</v>
      </c>
      <c r="N582" s="1339">
        <v>2.7254999999999998E-4</v>
      </c>
      <c r="O582" s="1339">
        <v>3.0278E-4</v>
      </c>
      <c r="P582" s="1339">
        <v>3.3301000000000001E-4</v>
      </c>
      <c r="Q582" s="1339">
        <v>3.6324000000000003E-4</v>
      </c>
      <c r="R582" s="1339">
        <v>3.9346999999999999E-4</v>
      </c>
    </row>
    <row r="583" spans="1:18" ht="12.75">
      <c r="A583" s="5" t="s">
        <v>2932</v>
      </c>
      <c r="B583" s="5" t="s">
        <v>2933</v>
      </c>
      <c r="C583" s="5" t="s">
        <v>2807</v>
      </c>
      <c r="D583" s="5" t="s">
        <v>2350</v>
      </c>
      <c r="E583" s="5" t="s">
        <v>959</v>
      </c>
      <c r="F583" s="5" t="s">
        <v>2776</v>
      </c>
      <c r="G583" s="5" t="s">
        <v>2968</v>
      </c>
      <c r="H583" s="1339">
        <v>0.10485184</v>
      </c>
      <c r="I583" s="1339">
        <v>0.13961522000000001</v>
      </c>
      <c r="J583" s="1339">
        <v>0.17437859999999999</v>
      </c>
      <c r="K583" s="1339">
        <v>0.20914197000000001</v>
      </c>
      <c r="L583" s="1339">
        <v>0.24390534999999999</v>
      </c>
      <c r="M583" s="1339">
        <v>0.27866872999999998</v>
      </c>
      <c r="N583" s="1339">
        <v>0.31343210999999999</v>
      </c>
      <c r="O583" s="1339">
        <v>0.34819548</v>
      </c>
      <c r="P583" s="1339">
        <v>0.38295886000000001</v>
      </c>
      <c r="Q583" s="1339">
        <v>0.41772224000000002</v>
      </c>
      <c r="R583" s="1339">
        <v>0.45248561999999998</v>
      </c>
    </row>
    <row r="584" spans="1:18" ht="12.75">
      <c r="A584" s="5" t="s">
        <v>2932</v>
      </c>
      <c r="B584" s="5" t="s">
        <v>2933</v>
      </c>
      <c r="C584" s="5" t="s">
        <v>2807</v>
      </c>
      <c r="D584" s="5" t="s">
        <v>2350</v>
      </c>
      <c r="E584" s="5" t="s">
        <v>1887</v>
      </c>
      <c r="F584" s="5" t="s">
        <v>2776</v>
      </c>
      <c r="G584" s="5" t="s">
        <v>2969</v>
      </c>
      <c r="H584" s="1339">
        <v>3.6470199999999999E-3</v>
      </c>
      <c r="I584" s="1339">
        <v>4.8561799999999999E-3</v>
      </c>
      <c r="J584" s="1339">
        <v>6.0653399999999998E-3</v>
      </c>
      <c r="K584" s="1339">
        <v>7.2744999999999997E-3</v>
      </c>
      <c r="L584" s="1339">
        <v>8.4836600000000005E-3</v>
      </c>
      <c r="M584" s="1339">
        <v>9.6928299999999995E-3</v>
      </c>
      <c r="N584" s="1339">
        <v>1.090199E-2</v>
      </c>
      <c r="O584" s="1339">
        <v>1.2111149999999999E-2</v>
      </c>
      <c r="P584" s="1339">
        <v>1.332031E-2</v>
      </c>
      <c r="Q584" s="1339">
        <v>1.4529469999999999E-2</v>
      </c>
      <c r="R584" s="1339">
        <v>1.573863E-2</v>
      </c>
    </row>
    <row r="585" spans="1:18" ht="12.75">
      <c r="A585" s="5" t="s">
        <v>2932</v>
      </c>
      <c r="B585" s="5" t="s">
        <v>2933</v>
      </c>
      <c r="C585" s="5" t="s">
        <v>2807</v>
      </c>
      <c r="D585" s="5" t="s">
        <v>2357</v>
      </c>
      <c r="E585" s="5" t="s">
        <v>957</v>
      </c>
      <c r="F585" s="5" t="s">
        <v>2776</v>
      </c>
      <c r="G585" s="5" t="s">
        <v>2970</v>
      </c>
      <c r="H585" s="1339">
        <v>31.94899599</v>
      </c>
      <c r="I585" s="1339">
        <v>42.102052659999998</v>
      </c>
      <c r="J585" s="1339">
        <v>52.255109330000003</v>
      </c>
      <c r="K585" s="1339">
        <v>62.408166000000001</v>
      </c>
      <c r="L585" s="1339">
        <v>72.561222670000006</v>
      </c>
      <c r="M585" s="1339">
        <v>82.714279340000004</v>
      </c>
      <c r="N585" s="1339">
        <v>92.867336010000002</v>
      </c>
      <c r="O585" s="1339">
        <v>103.02039267000001</v>
      </c>
      <c r="P585" s="1339">
        <v>113.17344934</v>
      </c>
      <c r="Q585" s="1339">
        <v>123.32650601</v>
      </c>
      <c r="R585" s="1339">
        <v>133.47956267999999</v>
      </c>
    </row>
    <row r="586" spans="1:18" ht="12.75">
      <c r="A586" s="5" t="s">
        <v>2932</v>
      </c>
      <c r="B586" s="5" t="s">
        <v>2933</v>
      </c>
      <c r="C586" s="5" t="s">
        <v>2807</v>
      </c>
      <c r="D586" s="5" t="s">
        <v>2357</v>
      </c>
      <c r="E586" s="5" t="s">
        <v>2352</v>
      </c>
      <c r="F586" s="5" t="s">
        <v>2776</v>
      </c>
      <c r="G586" s="5" t="s">
        <v>2971</v>
      </c>
      <c r="H586" s="1339">
        <v>0.40577556999999997</v>
      </c>
      <c r="I586" s="1339">
        <v>0.53472679999999995</v>
      </c>
      <c r="J586" s="1339">
        <v>0.66367803000000003</v>
      </c>
      <c r="K586" s="1339">
        <v>0.79262926</v>
      </c>
      <c r="L586" s="1339">
        <v>0.92158048999999997</v>
      </c>
      <c r="M586" s="1339">
        <v>1.0505317199999999</v>
      </c>
      <c r="N586" s="1339">
        <v>1.1794829499999999</v>
      </c>
      <c r="O586" s="1339">
        <v>1.3084341799999999</v>
      </c>
      <c r="P586" s="1339">
        <v>1.43738542</v>
      </c>
      <c r="Q586" s="1339">
        <v>1.56633665</v>
      </c>
      <c r="R586" s="1339">
        <v>1.69528788</v>
      </c>
    </row>
    <row r="587" spans="1:18" ht="12.75">
      <c r="A587" s="5" t="s">
        <v>2932</v>
      </c>
      <c r="B587" s="5" t="s">
        <v>2933</v>
      </c>
      <c r="C587" s="5" t="s">
        <v>2807</v>
      </c>
      <c r="D587" s="5" t="s">
        <v>2357</v>
      </c>
      <c r="E587" s="5" t="s">
        <v>961</v>
      </c>
      <c r="F587" s="5" t="s">
        <v>2776</v>
      </c>
      <c r="G587" s="5" t="s">
        <v>2972</v>
      </c>
      <c r="H587" s="1339">
        <v>9.3280000000000001E-5</v>
      </c>
      <c r="I587" s="1339">
        <v>1.2292999999999999E-4</v>
      </c>
      <c r="J587" s="1339">
        <v>1.5257000000000001E-4</v>
      </c>
      <c r="K587" s="1339">
        <v>1.8221000000000001E-4</v>
      </c>
      <c r="L587" s="1339">
        <v>2.1185999999999999E-4</v>
      </c>
      <c r="M587" s="1339">
        <v>2.4149999999999999E-4</v>
      </c>
      <c r="N587" s="1339">
        <v>2.7115E-4</v>
      </c>
      <c r="O587" s="1339">
        <v>3.0079E-4</v>
      </c>
      <c r="P587" s="1339">
        <v>3.3042999999999999E-4</v>
      </c>
      <c r="Q587" s="1339">
        <v>3.6007999999999998E-4</v>
      </c>
      <c r="R587" s="1339">
        <v>3.8971999999999998E-4</v>
      </c>
    </row>
    <row r="588" spans="1:18" ht="12.75">
      <c r="A588" s="5" t="s">
        <v>2932</v>
      </c>
      <c r="B588" s="5" t="s">
        <v>2933</v>
      </c>
      <c r="C588" s="5" t="s">
        <v>2807</v>
      </c>
      <c r="D588" s="5" t="s">
        <v>2357</v>
      </c>
      <c r="E588" s="5" t="s">
        <v>959</v>
      </c>
      <c r="F588" s="5" t="s">
        <v>2776</v>
      </c>
      <c r="G588" s="5" t="s">
        <v>2973</v>
      </c>
      <c r="H588" s="1339">
        <v>0.16324305</v>
      </c>
      <c r="I588" s="1339">
        <v>0.21511997999999999</v>
      </c>
      <c r="J588" s="1339">
        <v>0.26699690999999998</v>
      </c>
      <c r="K588" s="1339">
        <v>0.31887384000000002</v>
      </c>
      <c r="L588" s="1339">
        <v>0.37075077000000001</v>
      </c>
      <c r="M588" s="1339">
        <v>0.4226277</v>
      </c>
      <c r="N588" s="1339">
        <v>0.47450463999999998</v>
      </c>
      <c r="O588" s="1339">
        <v>0.52638156999999997</v>
      </c>
      <c r="P588" s="1339">
        <v>0.57825850000000001</v>
      </c>
      <c r="Q588" s="1339">
        <v>0.63013543000000005</v>
      </c>
      <c r="R588" s="1339">
        <v>0.68201235999999998</v>
      </c>
    </row>
    <row r="589" spans="1:18" ht="12.75">
      <c r="A589" s="5" t="s">
        <v>2932</v>
      </c>
      <c r="B589" s="5" t="s">
        <v>2933</v>
      </c>
      <c r="C589" s="5" t="s">
        <v>2807</v>
      </c>
      <c r="D589" s="5" t="s">
        <v>2357</v>
      </c>
      <c r="E589" s="5" t="s">
        <v>1887</v>
      </c>
      <c r="F589" s="5" t="s">
        <v>2776</v>
      </c>
      <c r="G589" s="5" t="s">
        <v>2974</v>
      </c>
      <c r="H589" s="1339">
        <v>3.7312700000000001E-3</v>
      </c>
      <c r="I589" s="1339">
        <v>4.9170300000000002E-3</v>
      </c>
      <c r="J589" s="1339">
        <v>6.1027900000000003E-3</v>
      </c>
      <c r="K589" s="1339">
        <v>7.2885399999999996E-3</v>
      </c>
      <c r="L589" s="1339">
        <v>8.4743000000000006E-3</v>
      </c>
      <c r="M589" s="1339">
        <v>9.6600599999999998E-3</v>
      </c>
      <c r="N589" s="1339">
        <v>1.0845820000000001E-2</v>
      </c>
      <c r="O589" s="1339">
        <v>1.203158E-2</v>
      </c>
      <c r="P589" s="1339">
        <v>1.3217339999999999E-2</v>
      </c>
      <c r="Q589" s="1339">
        <v>1.44031E-2</v>
      </c>
      <c r="R589" s="1339">
        <v>1.558885E-2</v>
      </c>
    </row>
    <row r="590" spans="1:18" ht="12.75">
      <c r="A590" s="5" t="s">
        <v>2932</v>
      </c>
      <c r="B590" s="5" t="s">
        <v>2933</v>
      </c>
      <c r="C590" s="5" t="s">
        <v>2807</v>
      </c>
      <c r="D590" s="5" t="s">
        <v>2363</v>
      </c>
      <c r="E590" s="5" t="s">
        <v>957</v>
      </c>
      <c r="F590" s="5" t="s">
        <v>2776</v>
      </c>
      <c r="G590" s="5" t="s">
        <v>2975</v>
      </c>
      <c r="H590" s="1339">
        <v>26.171257650000001</v>
      </c>
      <c r="I590" s="1339">
        <v>34.123686079999999</v>
      </c>
      <c r="J590" s="1339">
        <v>42.076114509999996</v>
      </c>
      <c r="K590" s="1339">
        <v>50.028542940000001</v>
      </c>
      <c r="L590" s="1339">
        <v>57.980971369999999</v>
      </c>
      <c r="M590" s="1339">
        <v>65.933399800000004</v>
      </c>
      <c r="N590" s="1339">
        <v>73.885828230000001</v>
      </c>
      <c r="O590" s="1339">
        <v>81.838256659999999</v>
      </c>
      <c r="P590" s="1339">
        <v>89.790685089999997</v>
      </c>
      <c r="Q590" s="1339">
        <v>97.743113519999994</v>
      </c>
      <c r="R590" s="1339">
        <v>105.69554195000001</v>
      </c>
    </row>
    <row r="591" spans="1:18" ht="12.75">
      <c r="A591" s="5" t="s">
        <v>2932</v>
      </c>
      <c r="B591" s="5" t="s">
        <v>2933</v>
      </c>
      <c r="C591" s="5" t="s">
        <v>2807</v>
      </c>
      <c r="D591" s="5" t="s">
        <v>2363</v>
      </c>
      <c r="E591" s="5" t="s">
        <v>2352</v>
      </c>
      <c r="F591" s="5" t="s">
        <v>2776</v>
      </c>
      <c r="G591" s="5" t="s">
        <v>2976</v>
      </c>
      <c r="H591" s="1339">
        <v>0.33430439000000001</v>
      </c>
      <c r="I591" s="1339">
        <v>0.43588650000000001</v>
      </c>
      <c r="J591" s="1339">
        <v>0.53746861999999995</v>
      </c>
      <c r="K591" s="1339">
        <v>0.63905073000000001</v>
      </c>
      <c r="L591" s="1339">
        <v>0.74063285000000001</v>
      </c>
      <c r="M591" s="1339">
        <v>0.84221495999999996</v>
      </c>
      <c r="N591" s="1339">
        <v>0.94379707999999995</v>
      </c>
      <c r="O591" s="1339">
        <v>1.04537919</v>
      </c>
      <c r="P591" s="1339">
        <v>1.14696131</v>
      </c>
      <c r="Q591" s="1339">
        <v>1.2485434200000001</v>
      </c>
      <c r="R591" s="1339">
        <v>1.3501255400000001</v>
      </c>
    </row>
    <row r="592" spans="1:18" ht="12.75">
      <c r="A592" s="5" t="s">
        <v>2932</v>
      </c>
      <c r="B592" s="5" t="s">
        <v>2933</v>
      </c>
      <c r="C592" s="5" t="s">
        <v>2807</v>
      </c>
      <c r="D592" s="5" t="s">
        <v>2363</v>
      </c>
      <c r="E592" s="5" t="s">
        <v>961</v>
      </c>
      <c r="F592" s="5" t="s">
        <v>2776</v>
      </c>
      <c r="G592" s="5" t="s">
        <v>2977</v>
      </c>
      <c r="H592" s="1339">
        <v>9.5519999999999993E-5</v>
      </c>
      <c r="I592" s="1339">
        <v>1.2454E-4</v>
      </c>
      <c r="J592" s="1339">
        <v>1.5355999999999999E-4</v>
      </c>
      <c r="K592" s="1339">
        <v>1.8259E-4</v>
      </c>
      <c r="L592" s="1339">
        <v>2.1160999999999999E-4</v>
      </c>
      <c r="M592" s="1339">
        <v>2.4063000000000001E-4</v>
      </c>
      <c r="N592" s="1339">
        <v>2.6966000000000002E-4</v>
      </c>
      <c r="O592" s="1339">
        <v>2.9868000000000001E-4</v>
      </c>
      <c r="P592" s="1339">
        <v>3.277E-4</v>
      </c>
      <c r="Q592" s="1339">
        <v>3.5672999999999998E-4</v>
      </c>
      <c r="R592" s="1339">
        <v>3.8575000000000003E-4</v>
      </c>
    </row>
    <row r="593" spans="1:18" ht="12.75">
      <c r="A593" s="5" t="s">
        <v>2932</v>
      </c>
      <c r="B593" s="5" t="s">
        <v>2933</v>
      </c>
      <c r="C593" s="5" t="s">
        <v>2807</v>
      </c>
      <c r="D593" s="5" t="s">
        <v>2363</v>
      </c>
      <c r="E593" s="5" t="s">
        <v>959</v>
      </c>
      <c r="F593" s="5" t="s">
        <v>2776</v>
      </c>
      <c r="G593" s="5" t="s">
        <v>2978</v>
      </c>
      <c r="H593" s="1339">
        <v>0.22446152</v>
      </c>
      <c r="I593" s="1339">
        <v>0.29266664999999997</v>
      </c>
      <c r="J593" s="1339">
        <v>0.36087179000000003</v>
      </c>
      <c r="K593" s="1339">
        <v>0.42907691999999997</v>
      </c>
      <c r="L593" s="1339">
        <v>0.49728204999999998</v>
      </c>
      <c r="M593" s="1339">
        <v>0.56548719000000003</v>
      </c>
      <c r="N593" s="1339">
        <v>0.63369231999999998</v>
      </c>
      <c r="O593" s="1339">
        <v>0.70189745999999997</v>
      </c>
      <c r="P593" s="1339">
        <v>0.77010259000000003</v>
      </c>
      <c r="Q593" s="1339">
        <v>0.83830773000000003</v>
      </c>
      <c r="R593" s="1339">
        <v>0.90651285999999998</v>
      </c>
    </row>
    <row r="594" spans="1:18" ht="12.75">
      <c r="A594" s="5" t="s">
        <v>2932</v>
      </c>
      <c r="B594" s="5" t="s">
        <v>2933</v>
      </c>
      <c r="C594" s="5" t="s">
        <v>2807</v>
      </c>
      <c r="D594" s="5" t="s">
        <v>2363</v>
      </c>
      <c r="E594" s="5" t="s">
        <v>1887</v>
      </c>
      <c r="F594" s="5" t="s">
        <v>2776</v>
      </c>
      <c r="G594" s="5" t="s">
        <v>2979</v>
      </c>
      <c r="H594" s="1339">
        <v>3.8206199999999998E-3</v>
      </c>
      <c r="I594" s="1339">
        <v>4.9815600000000003E-3</v>
      </c>
      <c r="J594" s="1339">
        <v>6.1425000000000004E-3</v>
      </c>
      <c r="K594" s="1339">
        <v>7.3034399999999996E-3</v>
      </c>
      <c r="L594" s="1339">
        <v>8.4643800000000005E-3</v>
      </c>
      <c r="M594" s="1339">
        <v>9.6253099999999998E-3</v>
      </c>
      <c r="N594" s="1339">
        <v>1.0786250000000001E-2</v>
      </c>
      <c r="O594" s="1339">
        <v>1.194719E-2</v>
      </c>
      <c r="P594" s="1339">
        <v>1.3108130000000001E-2</v>
      </c>
      <c r="Q594" s="1339">
        <v>1.426907E-2</v>
      </c>
      <c r="R594" s="1339">
        <v>1.5430009999999999E-2</v>
      </c>
    </row>
    <row r="595" spans="1:18" ht="12.75">
      <c r="A595" s="5" t="s">
        <v>2932</v>
      </c>
      <c r="B595" s="5" t="s">
        <v>2933</v>
      </c>
      <c r="C595" s="5" t="s">
        <v>2807</v>
      </c>
      <c r="D595" s="5" t="s">
        <v>2392</v>
      </c>
      <c r="E595" s="5" t="s">
        <v>957</v>
      </c>
      <c r="F595" s="5" t="s">
        <v>2776</v>
      </c>
      <c r="G595" s="5" t="s">
        <v>2980</v>
      </c>
      <c r="H595" s="1339">
        <v>22.57484852</v>
      </c>
      <c r="I595" s="1339">
        <v>29.27627949</v>
      </c>
      <c r="J595" s="1339">
        <v>35.977710449999996</v>
      </c>
      <c r="K595" s="1339">
        <v>42.679141420000001</v>
      </c>
      <c r="L595" s="1339">
        <v>49.380572389999998</v>
      </c>
      <c r="M595" s="1339">
        <v>56.082003350000001</v>
      </c>
      <c r="N595" s="1339">
        <v>62.783434319999998</v>
      </c>
      <c r="O595" s="1339">
        <v>69.484865290000002</v>
      </c>
      <c r="P595" s="1339">
        <v>76.186296260000006</v>
      </c>
      <c r="Q595" s="1339">
        <v>82.887727220000002</v>
      </c>
      <c r="R595" s="1339">
        <v>89.589158190000006</v>
      </c>
    </row>
    <row r="596" spans="1:18" ht="12.75">
      <c r="A596" s="5" t="s">
        <v>2932</v>
      </c>
      <c r="B596" s="5" t="s">
        <v>2933</v>
      </c>
      <c r="C596" s="5" t="s">
        <v>2807</v>
      </c>
      <c r="D596" s="5" t="s">
        <v>2392</v>
      </c>
      <c r="E596" s="5" t="s">
        <v>2352</v>
      </c>
      <c r="F596" s="5" t="s">
        <v>2776</v>
      </c>
      <c r="G596" s="5" t="s">
        <v>2981</v>
      </c>
      <c r="H596" s="1339">
        <v>0.33838103000000003</v>
      </c>
      <c r="I596" s="1339">
        <v>0.43883074</v>
      </c>
      <c r="J596" s="1339">
        <v>0.53928045999999996</v>
      </c>
      <c r="K596" s="1339">
        <v>0.63973016999999999</v>
      </c>
      <c r="L596" s="1339">
        <v>0.74017988999999995</v>
      </c>
      <c r="M596" s="1339">
        <v>0.84062959999999998</v>
      </c>
      <c r="N596" s="1339">
        <v>0.94107932000000005</v>
      </c>
      <c r="O596" s="1339">
        <v>1.04152903</v>
      </c>
      <c r="P596" s="1339">
        <v>1.1419787400000001</v>
      </c>
      <c r="Q596" s="1339">
        <v>1.24242846</v>
      </c>
      <c r="R596" s="1339">
        <v>1.3428781700000001</v>
      </c>
    </row>
    <row r="597" spans="1:18" ht="12.75">
      <c r="A597" s="5" t="s">
        <v>2932</v>
      </c>
      <c r="B597" s="5" t="s">
        <v>2933</v>
      </c>
      <c r="C597" s="5" t="s">
        <v>2807</v>
      </c>
      <c r="D597" s="5" t="s">
        <v>2392</v>
      </c>
      <c r="E597" s="5" t="s">
        <v>961</v>
      </c>
      <c r="F597" s="5" t="s">
        <v>2776</v>
      </c>
      <c r="G597" s="5" t="s">
        <v>2982</v>
      </c>
      <c r="H597" s="1339">
        <v>9.6680000000000003E-5</v>
      </c>
      <c r="I597" s="1339">
        <v>1.2538E-4</v>
      </c>
      <c r="J597" s="1339">
        <v>1.5407999999999999E-4</v>
      </c>
      <c r="K597" s="1339">
        <v>1.8278000000000001E-4</v>
      </c>
      <c r="L597" s="1339">
        <v>2.1148E-4</v>
      </c>
      <c r="M597" s="1339">
        <v>2.4017999999999999E-4</v>
      </c>
      <c r="N597" s="1339">
        <v>2.6887999999999999E-4</v>
      </c>
      <c r="O597" s="1339">
        <v>2.9757999999999998E-4</v>
      </c>
      <c r="P597" s="1339">
        <v>3.2628000000000003E-4</v>
      </c>
      <c r="Q597" s="1339">
        <v>3.5498000000000002E-4</v>
      </c>
      <c r="R597" s="1339">
        <v>3.8368000000000001E-4</v>
      </c>
    </row>
    <row r="598" spans="1:18" ht="12.75">
      <c r="A598" s="5" t="s">
        <v>2932</v>
      </c>
      <c r="B598" s="5" t="s">
        <v>2933</v>
      </c>
      <c r="C598" s="5" t="s">
        <v>2807</v>
      </c>
      <c r="D598" s="5" t="s">
        <v>2392</v>
      </c>
      <c r="E598" s="5" t="s">
        <v>959</v>
      </c>
      <c r="F598" s="5" t="s">
        <v>2776</v>
      </c>
      <c r="G598" s="5" t="s">
        <v>2983</v>
      </c>
      <c r="H598" s="1339">
        <v>0.22719869000000001</v>
      </c>
      <c r="I598" s="1339">
        <v>0.2946435</v>
      </c>
      <c r="J598" s="1339">
        <v>0.36208831000000002</v>
      </c>
      <c r="K598" s="1339">
        <v>0.42953311</v>
      </c>
      <c r="L598" s="1339">
        <v>0.49697792000000002</v>
      </c>
      <c r="M598" s="1339">
        <v>0.56442272999999998</v>
      </c>
      <c r="N598" s="1339">
        <v>0.63186754000000001</v>
      </c>
      <c r="O598" s="1339">
        <v>0.69931235000000003</v>
      </c>
      <c r="P598" s="1339">
        <v>0.76675716000000005</v>
      </c>
      <c r="Q598" s="1339">
        <v>0.83420196999999996</v>
      </c>
      <c r="R598" s="1339">
        <v>0.90164677000000004</v>
      </c>
    </row>
    <row r="599" spans="1:18" ht="12.75">
      <c r="A599" s="5" t="s">
        <v>2932</v>
      </c>
      <c r="B599" s="5" t="s">
        <v>2933</v>
      </c>
      <c r="C599" s="5" t="s">
        <v>2807</v>
      </c>
      <c r="D599" s="5" t="s">
        <v>2392</v>
      </c>
      <c r="E599" s="5" t="s">
        <v>1887</v>
      </c>
      <c r="F599" s="5" t="s">
        <v>2776</v>
      </c>
      <c r="G599" s="5" t="s">
        <v>2984</v>
      </c>
      <c r="H599" s="1339">
        <v>3.8672099999999998E-3</v>
      </c>
      <c r="I599" s="1339">
        <v>5.01521E-3</v>
      </c>
      <c r="J599" s="1339">
        <v>6.1632099999999997E-3</v>
      </c>
      <c r="K599" s="1339">
        <v>7.3112000000000003E-3</v>
      </c>
      <c r="L599" s="1339">
        <v>8.4592000000000001E-3</v>
      </c>
      <c r="M599" s="1339">
        <v>9.6071999999999998E-3</v>
      </c>
      <c r="N599" s="1339">
        <v>1.075519E-2</v>
      </c>
      <c r="O599" s="1339">
        <v>1.1903189999999999E-2</v>
      </c>
      <c r="P599" s="1339">
        <v>1.3051190000000001E-2</v>
      </c>
      <c r="Q599" s="1339">
        <v>1.419918E-2</v>
      </c>
      <c r="R599" s="1339">
        <v>1.534718E-2</v>
      </c>
    </row>
    <row r="600" spans="1:18" ht="12.75">
      <c r="A600" s="5" t="s">
        <v>2932</v>
      </c>
      <c r="B600" s="5" t="s">
        <v>2933</v>
      </c>
      <c r="C600" s="5" t="s">
        <v>2807</v>
      </c>
      <c r="D600" s="5" t="s">
        <v>2398</v>
      </c>
      <c r="E600" s="5" t="s">
        <v>957</v>
      </c>
      <c r="F600" s="5" t="s">
        <v>2776</v>
      </c>
      <c r="G600" s="5" t="s">
        <v>2985</v>
      </c>
      <c r="H600" s="1339">
        <v>22.854232110000002</v>
      </c>
      <c r="I600" s="1339">
        <v>29.478056519999999</v>
      </c>
      <c r="J600" s="1339">
        <v>36.101880940000001</v>
      </c>
      <c r="K600" s="1339">
        <v>42.725705349999998</v>
      </c>
      <c r="L600" s="1339">
        <v>49.349529769999997</v>
      </c>
      <c r="M600" s="1339">
        <v>55.973354180000001</v>
      </c>
      <c r="N600" s="1339">
        <v>62.597178599999999</v>
      </c>
      <c r="O600" s="1339">
        <v>69.221003010000004</v>
      </c>
      <c r="P600" s="1339">
        <v>75.844827420000001</v>
      </c>
      <c r="Q600" s="1339">
        <v>82.468651840000007</v>
      </c>
      <c r="R600" s="1339">
        <v>89.092476250000004</v>
      </c>
    </row>
    <row r="601" spans="1:18" ht="12.75">
      <c r="A601" s="5" t="s">
        <v>2932</v>
      </c>
      <c r="B601" s="5" t="s">
        <v>2933</v>
      </c>
      <c r="C601" s="5" t="s">
        <v>2807</v>
      </c>
      <c r="D601" s="5" t="s">
        <v>2398</v>
      </c>
      <c r="E601" s="5" t="s">
        <v>2352</v>
      </c>
      <c r="F601" s="5" t="s">
        <v>2776</v>
      </c>
      <c r="G601" s="5" t="s">
        <v>2986</v>
      </c>
      <c r="H601" s="1339">
        <v>0.34256879000000001</v>
      </c>
      <c r="I601" s="1339">
        <v>0.44185523999999998</v>
      </c>
      <c r="J601" s="1339">
        <v>0.54114167999999996</v>
      </c>
      <c r="K601" s="1339">
        <v>0.64042812999999998</v>
      </c>
      <c r="L601" s="1339">
        <v>0.73971458000000001</v>
      </c>
      <c r="M601" s="1339">
        <v>0.83900103000000004</v>
      </c>
      <c r="N601" s="1339">
        <v>0.93828747000000001</v>
      </c>
      <c r="O601" s="1339">
        <v>1.03757392</v>
      </c>
      <c r="P601" s="1339">
        <v>1.13686037</v>
      </c>
      <c r="Q601" s="1339">
        <v>1.2361468200000001</v>
      </c>
      <c r="R601" s="1339">
        <v>1.3354332600000001</v>
      </c>
    </row>
    <row r="602" spans="1:18" ht="12.75">
      <c r="A602" s="5" t="s">
        <v>2932</v>
      </c>
      <c r="B602" s="5" t="s">
        <v>2933</v>
      </c>
      <c r="C602" s="5" t="s">
        <v>2807</v>
      </c>
      <c r="D602" s="5" t="s">
        <v>2398</v>
      </c>
      <c r="E602" s="5" t="s">
        <v>961</v>
      </c>
      <c r="F602" s="5" t="s">
        <v>2776</v>
      </c>
      <c r="G602" s="5" t="s">
        <v>2987</v>
      </c>
      <c r="H602" s="1339">
        <v>9.7880000000000005E-5</v>
      </c>
      <c r="I602" s="1339">
        <v>1.2624000000000001E-4</v>
      </c>
      <c r="J602" s="1339">
        <v>1.5461000000000001E-4</v>
      </c>
      <c r="K602" s="1339">
        <v>1.8298000000000001E-4</v>
      </c>
      <c r="L602" s="1339">
        <v>2.1134999999999999E-4</v>
      </c>
      <c r="M602" s="1339">
        <v>2.3970999999999999E-4</v>
      </c>
      <c r="N602" s="1339">
        <v>2.6808000000000002E-4</v>
      </c>
      <c r="O602" s="1339">
        <v>2.9645000000000002E-4</v>
      </c>
      <c r="P602" s="1339">
        <v>3.2482000000000002E-4</v>
      </c>
      <c r="Q602" s="1339">
        <v>3.5317999999999998E-4</v>
      </c>
      <c r="R602" s="1339">
        <v>3.8154999999999998E-4</v>
      </c>
    </row>
    <row r="603" spans="1:18" ht="12.75">
      <c r="A603" s="5" t="s">
        <v>2932</v>
      </c>
      <c r="B603" s="5" t="s">
        <v>2933</v>
      </c>
      <c r="C603" s="5" t="s">
        <v>2807</v>
      </c>
      <c r="D603" s="5" t="s">
        <v>2398</v>
      </c>
      <c r="E603" s="5" t="s">
        <v>959</v>
      </c>
      <c r="F603" s="5" t="s">
        <v>2776</v>
      </c>
      <c r="G603" s="5" t="s">
        <v>2988</v>
      </c>
      <c r="H603" s="1339">
        <v>0.23001046999999999</v>
      </c>
      <c r="I603" s="1339">
        <v>0.29667422999999998</v>
      </c>
      <c r="J603" s="1339">
        <v>0.36333799</v>
      </c>
      <c r="K603" s="1339">
        <v>0.43000175000000002</v>
      </c>
      <c r="L603" s="1339">
        <v>0.49666549999999998</v>
      </c>
      <c r="M603" s="1339">
        <v>0.56332926000000005</v>
      </c>
      <c r="N603" s="1339">
        <v>0.62999302000000001</v>
      </c>
      <c r="O603" s="1339">
        <v>0.69665677999999998</v>
      </c>
      <c r="P603" s="1339">
        <v>0.76332053</v>
      </c>
      <c r="Q603" s="1339">
        <v>0.82998428999999996</v>
      </c>
      <c r="R603" s="1339">
        <v>0.89664805000000003</v>
      </c>
    </row>
    <row r="604" spans="1:18" ht="12.75">
      <c r="A604" s="5" t="s">
        <v>2932</v>
      </c>
      <c r="B604" s="5" t="s">
        <v>2933</v>
      </c>
      <c r="C604" s="5" t="s">
        <v>2807</v>
      </c>
      <c r="D604" s="5" t="s">
        <v>2398</v>
      </c>
      <c r="E604" s="5" t="s">
        <v>1887</v>
      </c>
      <c r="F604" s="5" t="s">
        <v>2776</v>
      </c>
      <c r="G604" s="5" t="s">
        <v>2989</v>
      </c>
      <c r="H604" s="1339">
        <v>3.9150699999999997E-3</v>
      </c>
      <c r="I604" s="1339">
        <v>5.0497700000000003E-3</v>
      </c>
      <c r="J604" s="1339">
        <v>6.18448E-3</v>
      </c>
      <c r="K604" s="1339">
        <v>7.3191799999999998E-3</v>
      </c>
      <c r="L604" s="1339">
        <v>8.4538800000000004E-3</v>
      </c>
      <c r="M604" s="1339">
        <v>9.5885799999999993E-3</v>
      </c>
      <c r="N604" s="1339">
        <v>1.072329E-2</v>
      </c>
      <c r="O604" s="1339">
        <v>1.1857990000000001E-2</v>
      </c>
      <c r="P604" s="1339">
        <v>1.2992689999999999E-2</v>
      </c>
      <c r="Q604" s="1339">
        <v>1.412739E-2</v>
      </c>
      <c r="R604" s="1339">
        <v>1.5262090000000001E-2</v>
      </c>
    </row>
    <row r="605" spans="1:18" ht="12.75">
      <c r="A605" s="5" t="s">
        <v>2932</v>
      </c>
      <c r="B605" s="5" t="s">
        <v>2933</v>
      </c>
      <c r="C605" s="5" t="s">
        <v>2807</v>
      </c>
      <c r="D605" s="5" t="s">
        <v>2369</v>
      </c>
      <c r="E605" s="5" t="s">
        <v>957</v>
      </c>
      <c r="F605" s="5" t="s">
        <v>2776</v>
      </c>
      <c r="G605" s="5" t="s">
        <v>2990</v>
      </c>
      <c r="H605" s="1339">
        <v>17.79405787</v>
      </c>
      <c r="I605" s="1339">
        <v>22.573486240000001</v>
      </c>
      <c r="J605" s="1339">
        <v>27.352914609999999</v>
      </c>
      <c r="K605" s="1339">
        <v>32.132342979999997</v>
      </c>
      <c r="L605" s="1339">
        <v>36.911771350000002</v>
      </c>
      <c r="M605" s="1339">
        <v>41.69119972</v>
      </c>
      <c r="N605" s="1339">
        <v>46.470628089999998</v>
      </c>
      <c r="O605" s="1339">
        <v>51.250056450000002</v>
      </c>
      <c r="P605" s="1339">
        <v>56.02948482</v>
      </c>
      <c r="Q605" s="1339">
        <v>60.808913189999998</v>
      </c>
      <c r="R605" s="1339">
        <v>65.588341560000003</v>
      </c>
    </row>
    <row r="606" spans="1:18" ht="12.75">
      <c r="A606" s="5" t="s">
        <v>2932</v>
      </c>
      <c r="B606" s="5" t="s">
        <v>2933</v>
      </c>
      <c r="C606" s="5" t="s">
        <v>2807</v>
      </c>
      <c r="D606" s="5" t="s">
        <v>2369</v>
      </c>
      <c r="E606" s="5" t="s">
        <v>2352</v>
      </c>
      <c r="F606" s="5" t="s">
        <v>2776</v>
      </c>
      <c r="G606" s="5" t="s">
        <v>2991</v>
      </c>
      <c r="H606" s="1339">
        <v>0.30504099000000001</v>
      </c>
      <c r="I606" s="1339">
        <v>0.38697405000000001</v>
      </c>
      <c r="J606" s="1339">
        <v>0.46890711000000002</v>
      </c>
      <c r="K606" s="1339">
        <v>0.55084016999999996</v>
      </c>
      <c r="L606" s="1339">
        <v>0.63277322000000003</v>
      </c>
      <c r="M606" s="1339">
        <v>0.71470628000000003</v>
      </c>
      <c r="N606" s="1339">
        <v>0.79663934000000003</v>
      </c>
      <c r="O606" s="1339">
        <v>0.87857240000000003</v>
      </c>
      <c r="P606" s="1339">
        <v>0.96050544999999998</v>
      </c>
      <c r="Q606" s="1339">
        <v>1.04243851</v>
      </c>
      <c r="R606" s="1339">
        <v>1.1243715700000001</v>
      </c>
    </row>
    <row r="607" spans="1:18" ht="12.75">
      <c r="A607" s="5" t="s">
        <v>2932</v>
      </c>
      <c r="B607" s="5" t="s">
        <v>2933</v>
      </c>
      <c r="C607" s="5" t="s">
        <v>2807</v>
      </c>
      <c r="D607" s="5" t="s">
        <v>2369</v>
      </c>
      <c r="E607" s="5" t="s">
        <v>961</v>
      </c>
      <c r="F607" s="5" t="s">
        <v>2776</v>
      </c>
      <c r="G607" s="5" t="s">
        <v>2992</v>
      </c>
      <c r="H607" s="1339">
        <v>1.0168E-4</v>
      </c>
      <c r="I607" s="1339">
        <v>1.2899E-4</v>
      </c>
      <c r="J607" s="1339">
        <v>1.563E-4</v>
      </c>
      <c r="K607" s="1339">
        <v>1.8361000000000001E-4</v>
      </c>
      <c r="L607" s="1339">
        <v>2.1091999999999999E-4</v>
      </c>
      <c r="M607" s="1339">
        <v>2.3824E-4</v>
      </c>
      <c r="N607" s="1339">
        <v>2.6554999999999998E-4</v>
      </c>
      <c r="O607" s="1339">
        <v>2.9285999999999998E-4</v>
      </c>
      <c r="P607" s="1339">
        <v>3.2016999999999999E-4</v>
      </c>
      <c r="Q607" s="1339">
        <v>3.4748E-4</v>
      </c>
      <c r="R607" s="1339">
        <v>3.7479000000000001E-4</v>
      </c>
    </row>
    <row r="608" spans="1:18" ht="12.75">
      <c r="A608" s="5" t="s">
        <v>2932</v>
      </c>
      <c r="B608" s="5" t="s">
        <v>2933</v>
      </c>
      <c r="C608" s="5" t="s">
        <v>2807</v>
      </c>
      <c r="D608" s="5" t="s">
        <v>2369</v>
      </c>
      <c r="E608" s="5" t="s">
        <v>959</v>
      </c>
      <c r="F608" s="5" t="s">
        <v>2776</v>
      </c>
      <c r="G608" s="5" t="s">
        <v>2993</v>
      </c>
      <c r="H608" s="1339">
        <v>0.20437746000000001</v>
      </c>
      <c r="I608" s="1339">
        <v>0.25927261000000001</v>
      </c>
      <c r="J608" s="1339">
        <v>0.31416776000000002</v>
      </c>
      <c r="K608" s="1339">
        <v>0.36906291000000002</v>
      </c>
      <c r="L608" s="1339">
        <v>0.42395806000000003</v>
      </c>
      <c r="M608" s="1339">
        <v>0.47885320999999997</v>
      </c>
      <c r="N608" s="1339">
        <v>0.53374836000000003</v>
      </c>
      <c r="O608" s="1339">
        <v>0.58864351000000004</v>
      </c>
      <c r="P608" s="1339">
        <v>0.64353864999999999</v>
      </c>
      <c r="Q608" s="1339">
        <v>0.69843379999999999</v>
      </c>
      <c r="R608" s="1339">
        <v>0.75332895</v>
      </c>
    </row>
    <row r="609" spans="1:18" ht="12.75">
      <c r="A609" s="5" t="s">
        <v>2932</v>
      </c>
      <c r="B609" s="5" t="s">
        <v>2933</v>
      </c>
      <c r="C609" s="5" t="s">
        <v>2807</v>
      </c>
      <c r="D609" s="5" t="s">
        <v>2369</v>
      </c>
      <c r="E609" s="5" t="s">
        <v>1887</v>
      </c>
      <c r="F609" s="5" t="s">
        <v>2776</v>
      </c>
      <c r="G609" s="5" t="s">
        <v>2994</v>
      </c>
      <c r="H609" s="1339">
        <v>4.0672099999999999E-3</v>
      </c>
      <c r="I609" s="1339">
        <v>5.15965E-3</v>
      </c>
      <c r="J609" s="1339">
        <v>6.2520900000000001E-3</v>
      </c>
      <c r="K609" s="1339">
        <v>7.3445400000000001E-3</v>
      </c>
      <c r="L609" s="1339">
        <v>8.4369800000000002E-3</v>
      </c>
      <c r="M609" s="1339">
        <v>9.5294200000000003E-3</v>
      </c>
      <c r="N609" s="1339">
        <v>1.062186E-2</v>
      </c>
      <c r="O609" s="1339">
        <v>1.17143E-2</v>
      </c>
      <c r="P609" s="1339">
        <v>1.280674E-2</v>
      </c>
      <c r="Q609" s="1339">
        <v>1.3899180000000001E-2</v>
      </c>
      <c r="R609" s="1339">
        <v>1.4991620000000001E-2</v>
      </c>
    </row>
    <row r="610" spans="1:18" ht="12.75">
      <c r="A610" s="5" t="s">
        <v>2995</v>
      </c>
      <c r="B610" s="5" t="s">
        <v>2996</v>
      </c>
      <c r="C610" s="5" t="s">
        <v>2775</v>
      </c>
      <c r="D610" s="5" t="s">
        <v>2350</v>
      </c>
      <c r="E610" s="5" t="s">
        <v>957</v>
      </c>
      <c r="F610" s="5" t="s">
        <v>2776</v>
      </c>
      <c r="G610" s="5" t="s">
        <v>2997</v>
      </c>
      <c r="H610" s="1339">
        <v>49.607748909220071</v>
      </c>
      <c r="I610" s="1339">
        <v>73.919707804059016</v>
      </c>
      <c r="J610" s="1339">
        <v>98.231666698897968</v>
      </c>
      <c r="K610" s="1339">
        <v>122.54362556093049</v>
      </c>
      <c r="L610" s="1339">
        <v>146.85558445576945</v>
      </c>
      <c r="M610" s="1339">
        <v>171.16754331780197</v>
      </c>
      <c r="N610" s="1339">
        <v>195.47950221264094</v>
      </c>
      <c r="O610" s="1339">
        <v>219.79146110747988</v>
      </c>
      <c r="P610" s="1339">
        <v>244.1034199695124</v>
      </c>
      <c r="Q610" s="1339">
        <v>268.41537886435134</v>
      </c>
      <c r="R610" s="1339">
        <v>292.72733775919033</v>
      </c>
    </row>
    <row r="611" spans="1:18" ht="12.75">
      <c r="A611" s="5" t="s">
        <v>2995</v>
      </c>
      <c r="B611" s="5" t="s">
        <v>2996</v>
      </c>
      <c r="C611" s="5" t="s">
        <v>2775</v>
      </c>
      <c r="D611" s="5" t="s">
        <v>2350</v>
      </c>
      <c r="E611" s="5" t="s">
        <v>2352</v>
      </c>
      <c r="F611" s="5" t="s">
        <v>2776</v>
      </c>
      <c r="G611" s="5" t="s">
        <v>2998</v>
      </c>
      <c r="H611" s="1339">
        <v>15.836098477367873</v>
      </c>
      <c r="I611" s="1339">
        <v>23.597115326980202</v>
      </c>
      <c r="J611" s="1339">
        <v>31.35813217659253</v>
      </c>
      <c r="K611" s="1339">
        <v>39.119149026204859</v>
      </c>
      <c r="L611" s="1339">
        <v>46.880165875817184</v>
      </c>
      <c r="M611" s="1339">
        <v>54.641182725429509</v>
      </c>
      <c r="N611" s="1339">
        <v>62.402199575041841</v>
      </c>
      <c r="O611" s="1339">
        <v>70.163216424654166</v>
      </c>
      <c r="P611" s="1339">
        <v>77.924233274266498</v>
      </c>
      <c r="Q611" s="1339">
        <v>85.685250123878831</v>
      </c>
      <c r="R611" s="1339">
        <v>93.446266973491149</v>
      </c>
    </row>
    <row r="612" spans="1:18" ht="12.75">
      <c r="A612" s="5" t="s">
        <v>2995</v>
      </c>
      <c r="B612" s="5" t="s">
        <v>2996</v>
      </c>
      <c r="C612" s="5" t="s">
        <v>2775</v>
      </c>
      <c r="D612" s="5" t="s">
        <v>2350</v>
      </c>
      <c r="E612" s="5" t="s">
        <v>961</v>
      </c>
      <c r="F612" s="5" t="s">
        <v>2776</v>
      </c>
      <c r="G612" s="5" t="s">
        <v>2999</v>
      </c>
      <c r="H612" s="1339">
        <v>1.0160403408215181E-4</v>
      </c>
      <c r="I612" s="1339">
        <v>1.5140194767652781E-4</v>
      </c>
      <c r="J612" s="1339">
        <v>2.0119986127090382E-4</v>
      </c>
      <c r="K612" s="1339">
        <v>2.5099777486527983E-4</v>
      </c>
      <c r="L612" s="1339">
        <v>3.007816450548069E-4</v>
      </c>
      <c r="M612" s="1339">
        <v>3.5057955864918285E-4</v>
      </c>
      <c r="N612" s="1339">
        <v>4.0037747224355887E-4</v>
      </c>
      <c r="O612" s="1339">
        <v>4.5017538583793488E-4</v>
      </c>
      <c r="P612" s="1339">
        <v>4.9997329943231089E-4</v>
      </c>
      <c r="Q612" s="1339">
        <v>5.4975716962183795E-4</v>
      </c>
      <c r="R612" s="1339">
        <v>5.9955508321621396E-4</v>
      </c>
    </row>
    <row r="613" spans="1:18" ht="12.75">
      <c r="A613" s="5" t="s">
        <v>2995</v>
      </c>
      <c r="B613" s="5" t="s">
        <v>2996</v>
      </c>
      <c r="C613" s="5" t="s">
        <v>2775</v>
      </c>
      <c r="D613" s="5" t="s">
        <v>2350</v>
      </c>
      <c r="E613" s="5" t="s">
        <v>959</v>
      </c>
      <c r="F613" s="5" t="s">
        <v>2776</v>
      </c>
      <c r="G613" s="5" t="s">
        <v>3000</v>
      </c>
      <c r="H613" s="1339">
        <v>5.4169189676289753E-2</v>
      </c>
      <c r="I613" s="1339">
        <v>8.0716622252335266E-2</v>
      </c>
      <c r="J613" s="1339">
        <v>0.10726408477637855</v>
      </c>
      <c r="K613" s="1339">
        <v>0.13381151735242408</v>
      </c>
      <c r="L613" s="1339">
        <v>0.16035897987646736</v>
      </c>
      <c r="M613" s="1339">
        <v>0.18690641245251288</v>
      </c>
      <c r="N613" s="1339">
        <v>0.21345384502855838</v>
      </c>
      <c r="O613" s="1339">
        <v>0.24000130755260168</v>
      </c>
      <c r="P613" s="1339">
        <v>0.26654874012864721</v>
      </c>
      <c r="Q613" s="1339">
        <v>0.29309620265269054</v>
      </c>
      <c r="R613" s="1339">
        <v>0.31964363522873601</v>
      </c>
    </row>
    <row r="614" spans="1:18" ht="12.75">
      <c r="A614" s="5" t="s">
        <v>2995</v>
      </c>
      <c r="B614" s="5" t="s">
        <v>2996</v>
      </c>
      <c r="C614" s="5" t="s">
        <v>2775</v>
      </c>
      <c r="D614" s="5" t="s">
        <v>2350</v>
      </c>
      <c r="E614" s="5" t="s">
        <v>1887</v>
      </c>
      <c r="F614" s="5" t="s">
        <v>2776</v>
      </c>
      <c r="G614" s="5" t="s">
        <v>3001</v>
      </c>
      <c r="H614" s="1339">
        <v>0.23822594648110518</v>
      </c>
      <c r="I614" s="1339">
        <v>0.3549766640726757</v>
      </c>
      <c r="J614" s="1339">
        <v>0.47172735633622753</v>
      </c>
      <c r="K614" s="1339">
        <v>0.58847807392779794</v>
      </c>
      <c r="L614" s="1339">
        <v>0.70522876619134978</v>
      </c>
      <c r="M614" s="1339">
        <v>0.82197945845490172</v>
      </c>
      <c r="N614" s="1339">
        <v>0.93873017604647224</v>
      </c>
      <c r="O614" s="1339">
        <v>1.0554808683100241</v>
      </c>
      <c r="P614" s="1339">
        <v>1.1722315859015946</v>
      </c>
      <c r="Q614" s="1339">
        <v>1.2889822781651465</v>
      </c>
      <c r="R614" s="1339">
        <v>1.4057329957567168</v>
      </c>
    </row>
    <row r="615" spans="1:18" ht="12.75">
      <c r="A615" s="5" t="s">
        <v>2995</v>
      </c>
      <c r="B615" s="5" t="s">
        <v>2996</v>
      </c>
      <c r="C615" s="5" t="s">
        <v>2775</v>
      </c>
      <c r="D615" s="5" t="s">
        <v>2357</v>
      </c>
      <c r="E615" s="5" t="s">
        <v>957</v>
      </c>
      <c r="F615" s="5" t="s">
        <v>2776</v>
      </c>
      <c r="G615" s="5" t="s">
        <v>3002</v>
      </c>
      <c r="H615" s="1339">
        <v>35.860748329146489</v>
      </c>
      <c r="I615" s="1339">
        <v>52.706231121670868</v>
      </c>
      <c r="J615" s="1339">
        <v>69.551713914195261</v>
      </c>
      <c r="K615" s="1339">
        <v>86.397196700155405</v>
      </c>
      <c r="L615" s="1339">
        <v>103.24267949267981</v>
      </c>
      <c r="M615" s="1339">
        <v>120.08816228520419</v>
      </c>
      <c r="N615" s="1339">
        <v>136.93364507772861</v>
      </c>
      <c r="O615" s="1339">
        <v>153.77912786368876</v>
      </c>
      <c r="P615" s="1339">
        <v>170.62461065621315</v>
      </c>
      <c r="Q615" s="1339">
        <v>187.47009344873752</v>
      </c>
      <c r="R615" s="1339">
        <v>204.31557624126191</v>
      </c>
    </row>
    <row r="616" spans="1:18" ht="12.75">
      <c r="A616" s="5" t="s">
        <v>2995</v>
      </c>
      <c r="B616" s="5" t="s">
        <v>2996</v>
      </c>
      <c r="C616" s="5" t="s">
        <v>2775</v>
      </c>
      <c r="D616" s="5" t="s">
        <v>2357</v>
      </c>
      <c r="E616" s="5" t="s">
        <v>2352</v>
      </c>
      <c r="F616" s="5" t="s">
        <v>2776</v>
      </c>
      <c r="G616" s="5" t="s">
        <v>3003</v>
      </c>
      <c r="H616" s="1339">
        <v>9.1258355182880297</v>
      </c>
      <c r="I616" s="1339">
        <v>13.412670141392223</v>
      </c>
      <c r="J616" s="1339">
        <v>17.699505013833981</v>
      </c>
      <c r="K616" s="1339">
        <v>21.98633988627574</v>
      </c>
      <c r="L616" s="1339">
        <v>26.273174509379935</v>
      </c>
      <c r="M616" s="1339">
        <v>30.560009381821693</v>
      </c>
      <c r="N616" s="1339">
        <v>34.846844254263452</v>
      </c>
      <c r="O616" s="1339">
        <v>39.133678877367643</v>
      </c>
      <c r="P616" s="1339">
        <v>43.420513749809395</v>
      </c>
      <c r="Q616" s="1339">
        <v>47.707348622251153</v>
      </c>
      <c r="R616" s="1339">
        <v>51.994183245355359</v>
      </c>
    </row>
    <row r="617" spans="1:18" ht="12.75">
      <c r="A617" s="5" t="s">
        <v>2995</v>
      </c>
      <c r="B617" s="5" t="s">
        <v>2996</v>
      </c>
      <c r="C617" s="5" t="s">
        <v>2775</v>
      </c>
      <c r="D617" s="5" t="s">
        <v>2357</v>
      </c>
      <c r="E617" s="5" t="s">
        <v>961</v>
      </c>
      <c r="F617" s="5" t="s">
        <v>2776</v>
      </c>
      <c r="G617" s="5" t="s">
        <v>3004</v>
      </c>
      <c r="H617" s="1339">
        <v>1.1214611097725449E-4</v>
      </c>
      <c r="I617" s="1339">
        <v>1.6482400029662955E-4</v>
      </c>
      <c r="J617" s="1339">
        <v>2.175018896160046E-4</v>
      </c>
      <c r="K617" s="1339">
        <v>2.7017977893537963E-4</v>
      </c>
      <c r="L617" s="1339">
        <v>3.2285766825475472E-4</v>
      </c>
      <c r="M617" s="1339">
        <v>3.7555064720154864E-4</v>
      </c>
      <c r="N617" s="1339">
        <v>4.2822853652092367E-4</v>
      </c>
      <c r="O617" s="1339">
        <v>4.8090642584029875E-4</v>
      </c>
      <c r="P617" s="1339">
        <v>5.3358431515967389E-4</v>
      </c>
      <c r="Q617" s="1339">
        <v>5.8626220447904887E-4</v>
      </c>
      <c r="R617" s="1339">
        <v>6.3894009379842395E-4</v>
      </c>
    </row>
    <row r="618" spans="1:18" ht="12.75">
      <c r="A618" s="5" t="s">
        <v>2995</v>
      </c>
      <c r="B618" s="5" t="s">
        <v>2996</v>
      </c>
      <c r="C618" s="5" t="s">
        <v>2775</v>
      </c>
      <c r="D618" s="5" t="s">
        <v>2357</v>
      </c>
      <c r="E618" s="5" t="s">
        <v>959</v>
      </c>
      <c r="F618" s="5" t="s">
        <v>2776</v>
      </c>
      <c r="G618" s="5" t="s">
        <v>3005</v>
      </c>
      <c r="H618" s="1339">
        <v>5.3269086117729375E-2</v>
      </c>
      <c r="I618" s="1339">
        <v>7.8292085243346674E-2</v>
      </c>
      <c r="J618" s="1339">
        <v>0.10331508436896399</v>
      </c>
      <c r="K618" s="1339">
        <v>0.12833808349458128</v>
      </c>
      <c r="L618" s="1339">
        <v>0.15336108262019857</v>
      </c>
      <c r="M618" s="1339">
        <v>0.17838407816201884</v>
      </c>
      <c r="N618" s="1339">
        <v>0.20340707728763616</v>
      </c>
      <c r="O618" s="1339">
        <v>0.22843007641325344</v>
      </c>
      <c r="P618" s="1339">
        <v>0.25345307553887075</v>
      </c>
      <c r="Q618" s="1339">
        <v>0.27847607466448804</v>
      </c>
      <c r="R618" s="1339">
        <v>0.30349907379010538</v>
      </c>
    </row>
    <row r="619" spans="1:18" ht="12.75">
      <c r="A619" s="5" t="s">
        <v>2995</v>
      </c>
      <c r="B619" s="5" t="s">
        <v>2996</v>
      </c>
      <c r="C619" s="5" t="s">
        <v>2775</v>
      </c>
      <c r="D619" s="5" t="s">
        <v>2357</v>
      </c>
      <c r="E619" s="5" t="s">
        <v>1887</v>
      </c>
      <c r="F619" s="5" t="s">
        <v>2776</v>
      </c>
      <c r="G619" s="5" t="s">
        <v>3006</v>
      </c>
      <c r="H619" s="1339">
        <v>0.17932056527024334</v>
      </c>
      <c r="I619" s="1339">
        <v>0.26355587037797062</v>
      </c>
      <c r="J619" s="1339">
        <v>0.34779120785304363</v>
      </c>
      <c r="K619" s="1339">
        <v>0.43202651296077083</v>
      </c>
      <c r="L619" s="1339">
        <v>0.51626181806849802</v>
      </c>
      <c r="M619" s="1339">
        <v>0.60049715554357119</v>
      </c>
      <c r="N619" s="1339">
        <v>0.68473246065129845</v>
      </c>
      <c r="O619" s="1339">
        <v>0.76896776575902559</v>
      </c>
      <c r="P619" s="1339">
        <v>0.85320310323409865</v>
      </c>
      <c r="Q619" s="1339">
        <v>0.9374384083418259</v>
      </c>
      <c r="R619" s="1339">
        <v>1.0216737134495533</v>
      </c>
    </row>
    <row r="620" spans="1:18" ht="12.75">
      <c r="A620" s="5" t="s">
        <v>2995</v>
      </c>
      <c r="B620" s="5" t="s">
        <v>2996</v>
      </c>
      <c r="C620" s="5" t="s">
        <v>2775</v>
      </c>
      <c r="D620" s="5" t="s">
        <v>2363</v>
      </c>
      <c r="E620" s="5" t="s">
        <v>957</v>
      </c>
      <c r="F620" s="5" t="s">
        <v>2776</v>
      </c>
      <c r="G620" s="5" t="s">
        <v>3007</v>
      </c>
      <c r="H620" s="1339">
        <v>36.978138726033833</v>
      </c>
      <c r="I620" s="1339">
        <v>53.587186811682955</v>
      </c>
      <c r="J620" s="1339">
        <v>70.19623490552874</v>
      </c>
      <c r="K620" s="1339">
        <v>86.805282991177847</v>
      </c>
      <c r="L620" s="1339">
        <v>103.41433108502366</v>
      </c>
      <c r="M620" s="1339">
        <v>120.02337917886946</v>
      </c>
      <c r="N620" s="1339">
        <v>136.63242726451855</v>
      </c>
      <c r="O620" s="1339">
        <v>153.24147535836437</v>
      </c>
      <c r="P620" s="1339">
        <v>169.85052345221013</v>
      </c>
      <c r="Q620" s="1339">
        <v>186.45957153785926</v>
      </c>
      <c r="R620" s="1339">
        <v>203.0686196317051</v>
      </c>
    </row>
    <row r="621" spans="1:18" ht="12.75">
      <c r="A621" s="5" t="s">
        <v>2995</v>
      </c>
      <c r="B621" s="5" t="s">
        <v>2996</v>
      </c>
      <c r="C621" s="5" t="s">
        <v>2775</v>
      </c>
      <c r="D621" s="5" t="s">
        <v>2363</v>
      </c>
      <c r="E621" s="5" t="s">
        <v>2352</v>
      </c>
      <c r="F621" s="5" t="s">
        <v>2776</v>
      </c>
      <c r="G621" s="5" t="s">
        <v>3008</v>
      </c>
      <c r="H621" s="1339">
        <v>9.4101886112297333</v>
      </c>
      <c r="I621" s="1339">
        <v>13.63685560662643</v>
      </c>
      <c r="J621" s="1339">
        <v>17.863522602023128</v>
      </c>
      <c r="K621" s="1339">
        <v>22.090189597419826</v>
      </c>
      <c r="L621" s="1339">
        <v>26.316856398238166</v>
      </c>
      <c r="M621" s="1339">
        <v>30.543523393634867</v>
      </c>
      <c r="N621" s="1339">
        <v>34.770190389031569</v>
      </c>
      <c r="O621" s="1339">
        <v>38.996857384428267</v>
      </c>
      <c r="P621" s="1339">
        <v>43.22352418524661</v>
      </c>
      <c r="Q621" s="1339">
        <v>47.450191180643316</v>
      </c>
      <c r="R621" s="1339">
        <v>51.67685817604</v>
      </c>
    </row>
    <row r="622" spans="1:18" ht="12.75">
      <c r="A622" s="5" t="s">
        <v>2995</v>
      </c>
      <c r="B622" s="5" t="s">
        <v>2996</v>
      </c>
      <c r="C622" s="5" t="s">
        <v>2775</v>
      </c>
      <c r="D622" s="5" t="s">
        <v>2363</v>
      </c>
      <c r="E622" s="5" t="s">
        <v>961</v>
      </c>
      <c r="F622" s="5" t="s">
        <v>2776</v>
      </c>
      <c r="G622" s="5" t="s">
        <v>3009</v>
      </c>
      <c r="H622" s="1339">
        <v>1.156342388900528E-4</v>
      </c>
      <c r="I622" s="1339">
        <v>1.6758037106874311E-4</v>
      </c>
      <c r="J622" s="1339">
        <v>2.1952650324743336E-4</v>
      </c>
      <c r="K622" s="1339">
        <v>2.7145750401564342E-4</v>
      </c>
      <c r="L622" s="1339">
        <v>3.2340363619433375E-4</v>
      </c>
      <c r="M622" s="1339">
        <v>3.7534976837302403E-4</v>
      </c>
      <c r="N622" s="1339">
        <v>4.2728076914123414E-4</v>
      </c>
      <c r="O622" s="1339">
        <v>4.7922690131992443E-4</v>
      </c>
      <c r="P622" s="1339">
        <v>5.3117303349861482E-4</v>
      </c>
      <c r="Q622" s="1339">
        <v>5.8310403426682482E-4</v>
      </c>
      <c r="R622" s="1339">
        <v>6.350501664455151E-4</v>
      </c>
    </row>
    <row r="623" spans="1:18" ht="12.75">
      <c r="A623" s="5" t="s">
        <v>2995</v>
      </c>
      <c r="B623" s="5" t="s">
        <v>2996</v>
      </c>
      <c r="C623" s="5" t="s">
        <v>2775</v>
      </c>
      <c r="D623" s="5" t="s">
        <v>2363</v>
      </c>
      <c r="E623" s="5" t="s">
        <v>959</v>
      </c>
      <c r="F623" s="5" t="s">
        <v>2776</v>
      </c>
      <c r="G623" s="5" t="s">
        <v>3010</v>
      </c>
      <c r="H623" s="1339">
        <v>5.4928904601003817E-2</v>
      </c>
      <c r="I623" s="1339">
        <v>7.960069244428454E-2</v>
      </c>
      <c r="J623" s="1339">
        <v>0.10427248316251217</v>
      </c>
      <c r="K623" s="1339">
        <v>0.12894427100579289</v>
      </c>
      <c r="L623" s="1339">
        <v>0.15361605884907364</v>
      </c>
      <c r="M623" s="1339">
        <v>0.17828784669235434</v>
      </c>
      <c r="N623" s="1339">
        <v>0.20295963741058196</v>
      </c>
      <c r="O623" s="1339">
        <v>0.22763142525386271</v>
      </c>
      <c r="P623" s="1339">
        <v>0.25230321309714343</v>
      </c>
      <c r="Q623" s="1339">
        <v>0.27697500094042415</v>
      </c>
      <c r="R623" s="1339">
        <v>0.30164679165865182</v>
      </c>
    </row>
    <row r="624" spans="1:18" ht="12.75">
      <c r="A624" s="5" t="s">
        <v>2995</v>
      </c>
      <c r="B624" s="5" t="s">
        <v>2996</v>
      </c>
      <c r="C624" s="5" t="s">
        <v>2775</v>
      </c>
      <c r="D624" s="5" t="s">
        <v>2363</v>
      </c>
      <c r="E624" s="5" t="s">
        <v>1887</v>
      </c>
      <c r="F624" s="5" t="s">
        <v>2776</v>
      </c>
      <c r="G624" s="5" t="s">
        <v>3011</v>
      </c>
      <c r="H624" s="1339">
        <v>0.18490803024243413</v>
      </c>
      <c r="I624" s="1339">
        <v>0.26796108258686735</v>
      </c>
      <c r="J624" s="1339">
        <v>0.35101410410816869</v>
      </c>
      <c r="K624" s="1339">
        <v>0.43406712562946992</v>
      </c>
      <c r="L624" s="1339">
        <v>0.51712017797390319</v>
      </c>
      <c r="M624" s="1339">
        <v>0.60017319949520453</v>
      </c>
      <c r="N624" s="1339">
        <v>0.68322622101650565</v>
      </c>
      <c r="O624" s="1339">
        <v>0.76627927336093904</v>
      </c>
      <c r="P624" s="1339">
        <v>0.84933229488224016</v>
      </c>
      <c r="Q624" s="1339">
        <v>0.93238531640354161</v>
      </c>
      <c r="R624" s="1339">
        <v>1.0154383687479749</v>
      </c>
    </row>
    <row r="625" spans="1:18" ht="12.75">
      <c r="A625" s="5" t="s">
        <v>2995</v>
      </c>
      <c r="B625" s="5" t="s">
        <v>2996</v>
      </c>
      <c r="C625" s="5" t="s">
        <v>2775</v>
      </c>
      <c r="D625" s="5" t="s">
        <v>2392</v>
      </c>
      <c r="E625" s="5" t="s">
        <v>957</v>
      </c>
      <c r="F625" s="5" t="s">
        <v>2776</v>
      </c>
      <c r="G625" s="5" t="s">
        <v>3012</v>
      </c>
      <c r="H625" s="1339">
        <v>35.949319418349937</v>
      </c>
      <c r="I625" s="1339">
        <v>51.723902694688867</v>
      </c>
      <c r="J625" s="1339">
        <v>67.498485977958097</v>
      </c>
      <c r="K625" s="1339">
        <v>83.27306926122732</v>
      </c>
      <c r="L625" s="1339">
        <v>99.047652537566236</v>
      </c>
      <c r="M625" s="1339">
        <v>114.82223582083546</v>
      </c>
      <c r="N625" s="1339">
        <v>130.5968190971744</v>
      </c>
      <c r="O625" s="1339">
        <v>146.37140238044364</v>
      </c>
      <c r="P625" s="1339">
        <v>162.14598565678256</v>
      </c>
      <c r="Q625" s="1339">
        <v>177.92056894005179</v>
      </c>
      <c r="R625" s="1339">
        <v>193.695152223321</v>
      </c>
    </row>
    <row r="626" spans="1:18" ht="12.75">
      <c r="A626" s="5" t="s">
        <v>2995</v>
      </c>
      <c r="B626" s="5" t="s">
        <v>2996</v>
      </c>
      <c r="C626" s="5" t="s">
        <v>2775</v>
      </c>
      <c r="D626" s="5" t="s">
        <v>2392</v>
      </c>
      <c r="E626" s="5" t="s">
        <v>2352</v>
      </c>
      <c r="F626" s="5" t="s">
        <v>2776</v>
      </c>
      <c r="G626" s="5" t="s">
        <v>3013</v>
      </c>
      <c r="H626" s="1339">
        <v>0.86348855662138713</v>
      </c>
      <c r="I626" s="1339">
        <v>1.2423878411294749</v>
      </c>
      <c r="J626" s="1339">
        <v>1.6212871625166179</v>
      </c>
      <c r="K626" s="1339">
        <v>2.0001864839037609</v>
      </c>
      <c r="L626" s="1339">
        <v>2.3790857684118487</v>
      </c>
      <c r="M626" s="1339">
        <v>2.7579850897989915</v>
      </c>
      <c r="N626" s="1339">
        <v>3.1368843743070793</v>
      </c>
      <c r="O626" s="1339">
        <v>3.5157836956942221</v>
      </c>
      <c r="P626" s="1339">
        <v>3.8946829802023104</v>
      </c>
      <c r="Q626" s="1339">
        <v>4.2735823015894523</v>
      </c>
      <c r="R626" s="1339">
        <v>4.652481586097541</v>
      </c>
    </row>
    <row r="627" spans="1:18" ht="12.75">
      <c r="A627" s="5" t="s">
        <v>2995</v>
      </c>
      <c r="B627" s="5" t="s">
        <v>2996</v>
      </c>
      <c r="C627" s="5" t="s">
        <v>2775</v>
      </c>
      <c r="D627" s="5" t="s">
        <v>2392</v>
      </c>
      <c r="E627" s="5" t="s">
        <v>961</v>
      </c>
      <c r="F627" s="5" t="s">
        <v>2776</v>
      </c>
      <c r="G627" s="5" t="s">
        <v>3014</v>
      </c>
      <c r="H627" s="1339">
        <v>1.1748192823506459E-4</v>
      </c>
      <c r="I627" s="1339">
        <v>1.6903274983388954E-4</v>
      </c>
      <c r="J627" s="1339">
        <v>2.2058357143271446E-4</v>
      </c>
      <c r="K627" s="1339">
        <v>2.7213439303153938E-4</v>
      </c>
      <c r="L627" s="1339">
        <v>3.2368521463036436E-4</v>
      </c>
      <c r="M627" s="1339">
        <v>3.7523603622918923E-4</v>
      </c>
      <c r="N627" s="1339">
        <v>4.2678685782801415E-4</v>
      </c>
      <c r="O627" s="1339">
        <v>4.7833767942683907E-4</v>
      </c>
      <c r="P627" s="1339">
        <v>5.2988850102566394E-4</v>
      </c>
      <c r="Q627" s="1339">
        <v>5.8143932262448887E-4</v>
      </c>
      <c r="R627" s="1339">
        <v>6.3299014422331401E-4</v>
      </c>
    </row>
    <row r="628" spans="1:18" ht="12.75">
      <c r="A628" s="5" t="s">
        <v>2995</v>
      </c>
      <c r="B628" s="5" t="s">
        <v>2996</v>
      </c>
      <c r="C628" s="5" t="s">
        <v>2775</v>
      </c>
      <c r="D628" s="5" t="s">
        <v>2392</v>
      </c>
      <c r="E628" s="5" t="s">
        <v>2952</v>
      </c>
      <c r="F628" s="5" t="s">
        <v>2776</v>
      </c>
      <c r="G628" s="5" t="s">
        <v>3015</v>
      </c>
      <c r="H628" s="1339">
        <v>5.5803675523306735E-2</v>
      </c>
      <c r="I628" s="1339">
        <v>8.0290378658353243E-2</v>
      </c>
      <c r="J628" s="1339">
        <v>0.1047770673978231</v>
      </c>
      <c r="K628" s="1339">
        <v>0.12926375613729293</v>
      </c>
      <c r="L628" s="1339">
        <v>0.15375044487676279</v>
      </c>
      <c r="M628" s="1339">
        <v>0.17823713361623267</v>
      </c>
      <c r="N628" s="1339">
        <v>0.20272382235570252</v>
      </c>
      <c r="O628" s="1339">
        <v>0.22721051109517237</v>
      </c>
      <c r="P628" s="1339">
        <v>0.25169719983464223</v>
      </c>
      <c r="Q628" s="1339">
        <v>0.27618388857411208</v>
      </c>
      <c r="R628" s="1339">
        <v>0.30067057731358188</v>
      </c>
    </row>
    <row r="629" spans="1:18" ht="12.75">
      <c r="A629" s="5" t="s">
        <v>2995</v>
      </c>
      <c r="B629" s="5" t="s">
        <v>2996</v>
      </c>
      <c r="C629" s="5" t="s">
        <v>2775</v>
      </c>
      <c r="D629" s="5" t="s">
        <v>2392</v>
      </c>
      <c r="E629" s="5" t="s">
        <v>1887</v>
      </c>
      <c r="F629" s="5" t="s">
        <v>2776</v>
      </c>
      <c r="G629" s="5" t="s">
        <v>3016</v>
      </c>
      <c r="H629" s="1339">
        <v>7.225109122111574E-2</v>
      </c>
      <c r="I629" s="1339">
        <v>0.10395490197227777</v>
      </c>
      <c r="J629" s="1339">
        <v>0.13565871272343982</v>
      </c>
      <c r="K629" s="1339">
        <v>0.16736255362508964</v>
      </c>
      <c r="L629" s="1339">
        <v>0.19906636437625169</v>
      </c>
      <c r="M629" s="1339">
        <v>0.23077017512741368</v>
      </c>
      <c r="N629" s="1339">
        <v>0.26247398587857573</v>
      </c>
      <c r="O629" s="1339">
        <v>0.29417782678022558</v>
      </c>
      <c r="P629" s="1339">
        <v>0.32588163753138755</v>
      </c>
      <c r="Q629" s="1339">
        <v>0.35758544828254968</v>
      </c>
      <c r="R629" s="1339">
        <v>0.38928928918419953</v>
      </c>
    </row>
    <row r="630" spans="1:18" ht="12.75">
      <c r="A630" s="5" t="s">
        <v>2995</v>
      </c>
      <c r="B630" s="5" t="s">
        <v>2996</v>
      </c>
      <c r="C630" s="5" t="s">
        <v>2775</v>
      </c>
      <c r="D630" s="5" t="s">
        <v>2398</v>
      </c>
      <c r="E630" s="5" t="s">
        <v>957</v>
      </c>
      <c r="F630" s="5" t="s">
        <v>2776</v>
      </c>
      <c r="G630" s="5" t="s">
        <v>3017</v>
      </c>
      <c r="H630" s="1339">
        <v>36.53256381626835</v>
      </c>
      <c r="I630" s="1339">
        <v>52.183735247443053</v>
      </c>
      <c r="J630" s="1339">
        <v>67.834906678617742</v>
      </c>
      <c r="K630" s="1339">
        <v>83.486078109792459</v>
      </c>
      <c r="L630" s="1339">
        <v>99.137249540967147</v>
      </c>
      <c r="M630" s="1339">
        <v>114.78842097214185</v>
      </c>
      <c r="N630" s="1339">
        <v>130.43959240331657</v>
      </c>
      <c r="O630" s="1339">
        <v>146.09076383449127</v>
      </c>
      <c r="P630" s="1339">
        <v>161.74193526566594</v>
      </c>
      <c r="Q630" s="1339">
        <v>177.39310669684065</v>
      </c>
      <c r="R630" s="1339">
        <v>193.04427812801535</v>
      </c>
    </row>
    <row r="631" spans="1:18" ht="12.75">
      <c r="A631" s="5" t="s">
        <v>2995</v>
      </c>
      <c r="B631" s="5" t="s">
        <v>2996</v>
      </c>
      <c r="C631" s="5" t="s">
        <v>2775</v>
      </c>
      <c r="D631" s="5" t="s">
        <v>2398</v>
      </c>
      <c r="E631" s="5" t="s">
        <v>2352</v>
      </c>
      <c r="F631" s="5" t="s">
        <v>2776</v>
      </c>
      <c r="G631" s="5" t="s">
        <v>3018</v>
      </c>
      <c r="H631" s="1339">
        <v>0.68946261558426492</v>
      </c>
      <c r="I631" s="1339">
        <v>0.98484008742870055</v>
      </c>
      <c r="J631" s="1339">
        <v>1.280217589490128</v>
      </c>
      <c r="K631" s="1339">
        <v>1.5755950915515555</v>
      </c>
      <c r="L631" s="1339">
        <v>1.8709725936129828</v>
      </c>
      <c r="M631" s="1339">
        <v>2.1663500956744106</v>
      </c>
      <c r="N631" s="1339">
        <v>2.4617275977358379</v>
      </c>
      <c r="O631" s="1339">
        <v>2.7571050997972653</v>
      </c>
      <c r="P631" s="1339">
        <v>3.052482601858693</v>
      </c>
      <c r="Q631" s="1339">
        <v>3.3478601039201208</v>
      </c>
      <c r="R631" s="1339">
        <v>3.6432376059815481</v>
      </c>
    </row>
    <row r="632" spans="1:18" ht="12.75">
      <c r="A632" s="5" t="s">
        <v>2995</v>
      </c>
      <c r="B632" s="5" t="s">
        <v>2996</v>
      </c>
      <c r="C632" s="5" t="s">
        <v>2775</v>
      </c>
      <c r="D632" s="5" t="s">
        <v>2398</v>
      </c>
      <c r="E632" s="5" t="s">
        <v>961</v>
      </c>
      <c r="F632" s="5" t="s">
        <v>2776</v>
      </c>
      <c r="G632" s="5" t="s">
        <v>3019</v>
      </c>
      <c r="H632" s="1339">
        <v>1.1938888357031614E-4</v>
      </c>
      <c r="I632" s="1339">
        <v>1.7053170009910287E-4</v>
      </c>
      <c r="J632" s="1339">
        <v>2.2168969253783885E-4</v>
      </c>
      <c r="K632" s="1339">
        <v>2.7283250906662558E-4</v>
      </c>
      <c r="L632" s="1339">
        <v>3.2397532559541234E-4</v>
      </c>
      <c r="M632" s="1339">
        <v>3.751181421241991E-4</v>
      </c>
      <c r="N632" s="1339">
        <v>4.2627613456293502E-4</v>
      </c>
      <c r="O632" s="1339">
        <v>4.7741895109172183E-4</v>
      </c>
      <c r="P632" s="1339">
        <v>5.2856176762050859E-4</v>
      </c>
      <c r="Q632" s="1339">
        <v>5.7971976005924441E-4</v>
      </c>
      <c r="R632" s="1339">
        <v>6.3086257658803127E-4</v>
      </c>
    </row>
    <row r="633" spans="1:18" ht="12.75">
      <c r="A633" s="5" t="s">
        <v>2995</v>
      </c>
      <c r="B633" s="5" t="s">
        <v>2996</v>
      </c>
      <c r="C633" s="5" t="s">
        <v>2775</v>
      </c>
      <c r="D633" s="5" t="s">
        <v>2398</v>
      </c>
      <c r="E633" s="5" t="s">
        <v>2952</v>
      </c>
      <c r="F633" s="5" t="s">
        <v>2776</v>
      </c>
      <c r="G633" s="5" t="s">
        <v>3020</v>
      </c>
      <c r="H633" s="1339">
        <v>5.6709041394232627E-2</v>
      </c>
      <c r="I633" s="1339">
        <v>8.1004169188272176E-2</v>
      </c>
      <c r="J633" s="1339">
        <v>0.10529928256516446</v>
      </c>
      <c r="K633" s="1339">
        <v>0.12959439594205674</v>
      </c>
      <c r="L633" s="1339">
        <v>0.15388952373609627</v>
      </c>
      <c r="M633" s="1339">
        <v>0.17818463711298857</v>
      </c>
      <c r="N633" s="1339">
        <v>0.20247976490702813</v>
      </c>
      <c r="O633" s="1339">
        <v>0.2267748782839204</v>
      </c>
      <c r="P633" s="1339">
        <v>0.25106999166081267</v>
      </c>
      <c r="Q633" s="1339">
        <v>0.2753651194548522</v>
      </c>
      <c r="R633" s="1339">
        <v>0.29966023283174448</v>
      </c>
    </row>
    <row r="634" spans="1:18" ht="12.75">
      <c r="A634" s="5" t="s">
        <v>2995</v>
      </c>
      <c r="B634" s="5" t="s">
        <v>2996</v>
      </c>
      <c r="C634" s="5" t="s">
        <v>2775</v>
      </c>
      <c r="D634" s="5" t="s">
        <v>2398</v>
      </c>
      <c r="E634" s="5" t="s">
        <v>1887</v>
      </c>
      <c r="F634" s="5" t="s">
        <v>2776</v>
      </c>
      <c r="G634" s="5" t="s">
        <v>3021</v>
      </c>
      <c r="H634" s="1339">
        <v>7.3423282297065115E-2</v>
      </c>
      <c r="I634" s="1339">
        <v>0.10487908427821258</v>
      </c>
      <c r="J634" s="1339">
        <v>0.13633485973340656</v>
      </c>
      <c r="K634" s="1339">
        <v>0.16779063518860055</v>
      </c>
      <c r="L634" s="1339">
        <v>0.19924643716974799</v>
      </c>
      <c r="M634" s="1339">
        <v>0.23070221262494198</v>
      </c>
      <c r="N634" s="1339">
        <v>0.26215801460608951</v>
      </c>
      <c r="O634" s="1339">
        <v>0.29361379006128352</v>
      </c>
      <c r="P634" s="1339">
        <v>0.32506956551647748</v>
      </c>
      <c r="Q634" s="1339">
        <v>0.35652536749762498</v>
      </c>
      <c r="R634" s="1339">
        <v>0.38798114295281888</v>
      </c>
    </row>
    <row r="635" spans="1:18" ht="12.75">
      <c r="A635" s="5" t="s">
        <v>2995</v>
      </c>
      <c r="B635" s="5" t="s">
        <v>2996</v>
      </c>
      <c r="C635" s="5" t="s">
        <v>2775</v>
      </c>
      <c r="D635" s="5" t="s">
        <v>2369</v>
      </c>
      <c r="E635" s="5" t="s">
        <v>957</v>
      </c>
      <c r="F635" s="5" t="s">
        <v>2776</v>
      </c>
      <c r="G635" s="5" t="s">
        <v>3022</v>
      </c>
      <c r="H635" s="1339">
        <v>38.416435131115712</v>
      </c>
      <c r="I635" s="1339">
        <v>53.668987989364254</v>
      </c>
      <c r="J635" s="1339">
        <v>68.921540870944213</v>
      </c>
      <c r="K635" s="1339">
        <v>84.174093752524186</v>
      </c>
      <c r="L635" s="1339">
        <v>99.426646610772735</v>
      </c>
      <c r="M635" s="1339">
        <v>114.67919949235268</v>
      </c>
      <c r="N635" s="1339">
        <v>129.93175235060124</v>
      </c>
      <c r="O635" s="1339">
        <v>145.1843052321812</v>
      </c>
      <c r="P635" s="1339">
        <v>160.43685811376116</v>
      </c>
      <c r="Q635" s="1339">
        <v>175.68941097200971</v>
      </c>
      <c r="R635" s="1339">
        <v>190.94196385358964</v>
      </c>
    </row>
    <row r="636" spans="1:18" ht="12.75">
      <c r="A636" s="5" t="s">
        <v>2995</v>
      </c>
      <c r="B636" s="5" t="s">
        <v>2996</v>
      </c>
      <c r="C636" s="5" t="s">
        <v>2775</v>
      </c>
      <c r="D636" s="5" t="s">
        <v>2369</v>
      </c>
      <c r="E636" s="5" t="s">
        <v>2352</v>
      </c>
      <c r="F636" s="5" t="s">
        <v>2776</v>
      </c>
      <c r="G636" s="5" t="s">
        <v>3023</v>
      </c>
      <c r="H636" s="1339">
        <v>0.65910550896351794</v>
      </c>
      <c r="I636" s="1339">
        <v>0.92079145464289325</v>
      </c>
      <c r="J636" s="1339">
        <v>1.1824774163340184</v>
      </c>
      <c r="K636" s="1339">
        <v>1.4441633780251433</v>
      </c>
      <c r="L636" s="1339">
        <v>1.7058493237045189</v>
      </c>
      <c r="M636" s="1339">
        <v>1.9675352853956436</v>
      </c>
      <c r="N636" s="1339">
        <v>2.2292212470867687</v>
      </c>
      <c r="O636" s="1339">
        <v>2.4909071927661439</v>
      </c>
      <c r="P636" s="1339">
        <v>2.7525931544572693</v>
      </c>
      <c r="Q636" s="1339">
        <v>3.0142791001366445</v>
      </c>
      <c r="R636" s="1339">
        <v>3.2759650618277689</v>
      </c>
    </row>
    <row r="637" spans="1:18" ht="12.75">
      <c r="A637" s="5" t="s">
        <v>2995</v>
      </c>
      <c r="B637" s="5" t="s">
        <v>2996</v>
      </c>
      <c r="C637" s="5" t="s">
        <v>2775</v>
      </c>
      <c r="D637" s="5" t="s">
        <v>2369</v>
      </c>
      <c r="E637" s="5" t="s">
        <v>961</v>
      </c>
      <c r="F637" s="5" t="s">
        <v>2776</v>
      </c>
      <c r="G637" s="5" t="s">
        <v>3024</v>
      </c>
      <c r="H637" s="1339">
        <v>1.2554738137457509E-4</v>
      </c>
      <c r="I637" s="1339">
        <v>1.7538205188740287E-4</v>
      </c>
      <c r="J637" s="1339">
        <v>2.2523197168741331E-4</v>
      </c>
      <c r="K637" s="1339">
        <v>2.7508189148742375E-4</v>
      </c>
      <c r="L637" s="1339">
        <v>3.2491656200025153E-4</v>
      </c>
      <c r="M637" s="1339">
        <v>3.7476648180026191E-4</v>
      </c>
      <c r="N637" s="1339">
        <v>4.2461640160027241E-4</v>
      </c>
      <c r="O637" s="1339">
        <v>4.7445107211310019E-4</v>
      </c>
      <c r="P637" s="1339">
        <v>5.2430099191311057E-4</v>
      </c>
      <c r="Q637" s="1339">
        <v>5.7415091171312107E-4</v>
      </c>
      <c r="R637" s="1339">
        <v>6.2400083151313167E-4</v>
      </c>
    </row>
    <row r="638" spans="1:18" ht="12.75">
      <c r="A638" s="5" t="s">
        <v>2995</v>
      </c>
      <c r="B638" s="5" t="s">
        <v>2996</v>
      </c>
      <c r="C638" s="5" t="s">
        <v>2775</v>
      </c>
      <c r="D638" s="5" t="s">
        <v>2369</v>
      </c>
      <c r="E638" s="5" t="s">
        <v>2952</v>
      </c>
      <c r="F638" s="5" t="s">
        <v>2776</v>
      </c>
      <c r="G638" s="5" t="s">
        <v>3025</v>
      </c>
      <c r="H638" s="1339">
        <v>5.9573913850231731E-2</v>
      </c>
      <c r="I638" s="1339">
        <v>8.3226530992045467E-2</v>
      </c>
      <c r="J638" s="1339">
        <v>0.10687914813385921</v>
      </c>
      <c r="K638" s="1339">
        <v>0.13053176527567292</v>
      </c>
      <c r="L638" s="1339">
        <v>0.15418438241748667</v>
      </c>
      <c r="M638" s="1339">
        <v>0.17783699955930041</v>
      </c>
      <c r="N638" s="1339">
        <v>0.20148961670111415</v>
      </c>
      <c r="O638" s="1339">
        <v>0.22514223384292792</v>
      </c>
      <c r="P638" s="1339">
        <v>0.24879485098474163</v>
      </c>
      <c r="Q638" s="1339">
        <v>0.2724479505376739</v>
      </c>
      <c r="R638" s="1339">
        <v>0.29610056767948767</v>
      </c>
    </row>
    <row r="639" spans="1:18" ht="12.75">
      <c r="A639" s="5" t="s">
        <v>2995</v>
      </c>
      <c r="B639" s="5" t="s">
        <v>2996</v>
      </c>
      <c r="C639" s="5" t="s">
        <v>2775</v>
      </c>
      <c r="D639" s="5" t="s">
        <v>2369</v>
      </c>
      <c r="E639" s="5" t="s">
        <v>1887</v>
      </c>
      <c r="F639" s="5" t="s">
        <v>2776</v>
      </c>
      <c r="G639" s="5" t="s">
        <v>3026</v>
      </c>
      <c r="H639" s="1339">
        <v>7.720950920915394E-2</v>
      </c>
      <c r="I639" s="1339">
        <v>0.10786414825362692</v>
      </c>
      <c r="J639" s="1339">
        <v>0.13851878729809991</v>
      </c>
      <c r="K639" s="1339">
        <v>0.16917342634257293</v>
      </c>
      <c r="L639" s="1339">
        <v>0.19982806538704589</v>
      </c>
      <c r="M639" s="1339">
        <v>0.23048270443151886</v>
      </c>
      <c r="N639" s="1339">
        <v>0.26113734347599188</v>
      </c>
      <c r="O639" s="1339">
        <v>0.29179198252046484</v>
      </c>
      <c r="P639" s="1339">
        <v>0.32244662156493786</v>
      </c>
      <c r="Q639" s="1339">
        <v>0.35310126060941088</v>
      </c>
      <c r="R639" s="1339">
        <v>0.38375589965388379</v>
      </c>
    </row>
    <row r="640" spans="1:18" ht="12.75">
      <c r="A640" s="5" t="s">
        <v>2995</v>
      </c>
      <c r="B640" s="5" t="s">
        <v>2996</v>
      </c>
      <c r="C640" s="5" t="s">
        <v>2807</v>
      </c>
      <c r="D640" s="5" t="s">
        <v>2350</v>
      </c>
      <c r="E640" s="5" t="s">
        <v>957</v>
      </c>
      <c r="F640" s="5" t="s">
        <v>2776</v>
      </c>
      <c r="G640" s="5" t="s">
        <v>3027</v>
      </c>
      <c r="H640" s="1339">
        <v>53.558831305670594</v>
      </c>
      <c r="I640" s="1339">
        <v>87.107022087221438</v>
      </c>
      <c r="J640" s="1339">
        <v>120.6552128355661</v>
      </c>
      <c r="K640" s="1339">
        <v>154.20340361711695</v>
      </c>
      <c r="L640" s="1339">
        <v>187.75159436546161</v>
      </c>
      <c r="M640" s="1339">
        <v>221.29978511380628</v>
      </c>
      <c r="N640" s="1339">
        <v>254.84797589535711</v>
      </c>
      <c r="O640" s="1339">
        <v>288.3961666437018</v>
      </c>
      <c r="P640" s="1339">
        <v>321.94435742525263</v>
      </c>
      <c r="Q640" s="1339">
        <v>355.4925481735973</v>
      </c>
      <c r="R640" s="1339">
        <v>389.04073895514813</v>
      </c>
    </row>
    <row r="641" spans="1:18" ht="12.75">
      <c r="A641" s="5" t="s">
        <v>2995</v>
      </c>
      <c r="B641" s="5" t="s">
        <v>2996</v>
      </c>
      <c r="C641" s="5" t="s">
        <v>2807</v>
      </c>
      <c r="D641" s="5" t="s">
        <v>2350</v>
      </c>
      <c r="E641" s="5" t="s">
        <v>2352</v>
      </c>
      <c r="F641" s="5" t="s">
        <v>2776</v>
      </c>
      <c r="G641" s="5" t="s">
        <v>3028</v>
      </c>
      <c r="H641" s="1339">
        <v>1.6774454710659386</v>
      </c>
      <c r="I641" s="1339">
        <v>2.7281640871854664</v>
      </c>
      <c r="J641" s="1339">
        <v>3.7788827033049937</v>
      </c>
      <c r="K641" s="1339">
        <v>4.8296013194245218</v>
      </c>
      <c r="L641" s="1339">
        <v>5.8803199355440494</v>
      </c>
      <c r="M641" s="1339">
        <v>6.93103852307702</v>
      </c>
      <c r="N641" s="1339">
        <v>7.9817571391965476</v>
      </c>
      <c r="O641" s="1339">
        <v>9.0324757553160744</v>
      </c>
      <c r="P641" s="1339">
        <v>10.083194371435601</v>
      </c>
      <c r="Q641" s="1339">
        <v>11.13391298755513</v>
      </c>
      <c r="R641" s="1339">
        <v>12.184631603674658</v>
      </c>
    </row>
    <row r="642" spans="1:18" ht="12.75">
      <c r="A642" s="5" t="s">
        <v>2995</v>
      </c>
      <c r="B642" s="5" t="s">
        <v>2996</v>
      </c>
      <c r="C642" s="5" t="s">
        <v>2807</v>
      </c>
      <c r="D642" s="5" t="s">
        <v>2350</v>
      </c>
      <c r="E642" s="5" t="s">
        <v>961</v>
      </c>
      <c r="F642" s="5" t="s">
        <v>2776</v>
      </c>
      <c r="G642" s="5" t="s">
        <v>3029</v>
      </c>
      <c r="H642" s="1339">
        <v>8.7335104957907833E-5</v>
      </c>
      <c r="I642" s="1339">
        <v>1.4204747783925343E-4</v>
      </c>
      <c r="J642" s="1339">
        <v>1.9675985072059899E-4</v>
      </c>
      <c r="K642" s="1339">
        <v>2.5147222360194461E-4</v>
      </c>
      <c r="L642" s="1339">
        <v>3.0618459648329015E-4</v>
      </c>
      <c r="M642" s="1339">
        <v>3.6088275466656316E-4</v>
      </c>
      <c r="N642" s="1339">
        <v>4.1559512754790881E-4</v>
      </c>
      <c r="O642" s="1339">
        <v>4.7030750042925435E-4</v>
      </c>
      <c r="P642" s="1339">
        <v>5.2501987331059988E-4</v>
      </c>
      <c r="Q642" s="1339">
        <v>5.7971803149387295E-4</v>
      </c>
      <c r="R642" s="1339">
        <v>6.3443040437521849E-4</v>
      </c>
    </row>
    <row r="643" spans="1:18" ht="12.75">
      <c r="A643" s="5" t="s">
        <v>2995</v>
      </c>
      <c r="B643" s="5" t="s">
        <v>2996</v>
      </c>
      <c r="C643" s="5" t="s">
        <v>2807</v>
      </c>
      <c r="D643" s="5" t="s">
        <v>2350</v>
      </c>
      <c r="E643" s="5" t="s">
        <v>959</v>
      </c>
      <c r="F643" s="5" t="s">
        <v>2776</v>
      </c>
      <c r="G643" s="5" t="s">
        <v>3030</v>
      </c>
      <c r="H643" s="1339">
        <v>0.12106655671060135</v>
      </c>
      <c r="I643" s="1339">
        <v>0.12106655671060135</v>
      </c>
      <c r="J643" s="1339">
        <v>0.12106655671060135</v>
      </c>
      <c r="K643" s="1339">
        <v>0.12106655671060135</v>
      </c>
      <c r="L643" s="1339">
        <v>0.12106655671060135</v>
      </c>
      <c r="M643" s="1339">
        <v>0.12106655671060135</v>
      </c>
      <c r="N643" s="1339">
        <v>0.12106655671060135</v>
      </c>
      <c r="O643" s="1339">
        <v>0.12106655671060135</v>
      </c>
      <c r="P643" s="1339">
        <v>0.12106655671060135</v>
      </c>
      <c r="Q643" s="1339">
        <v>0.12106655671060135</v>
      </c>
      <c r="R643" s="1339">
        <v>0.12106655671060135</v>
      </c>
    </row>
    <row r="644" spans="1:18" ht="12.75">
      <c r="A644" s="5" t="s">
        <v>2995</v>
      </c>
      <c r="B644" s="5" t="s">
        <v>2996</v>
      </c>
      <c r="C644" s="5" t="s">
        <v>2807</v>
      </c>
      <c r="D644" s="5" t="s">
        <v>2350</v>
      </c>
      <c r="E644" s="5" t="s">
        <v>1887</v>
      </c>
      <c r="F644" s="5" t="s">
        <v>2776</v>
      </c>
      <c r="G644" s="5" t="s">
        <v>3031</v>
      </c>
      <c r="H644" s="1339">
        <v>2.3628471122464419E-2</v>
      </c>
      <c r="I644" s="1339">
        <v>3.8428862562326083E-2</v>
      </c>
      <c r="J644" s="1339">
        <v>5.3229279638828196E-2</v>
      </c>
      <c r="K644" s="1339">
        <v>6.8029671078689874E-2</v>
      </c>
      <c r="L644" s="1339">
        <v>8.2830088155191967E-2</v>
      </c>
      <c r="M644" s="1339">
        <v>9.7630479595053651E-2</v>
      </c>
      <c r="N644" s="1339">
        <v>0.11243089667155574</v>
      </c>
      <c r="O644" s="1339">
        <v>0.12723128811141743</v>
      </c>
      <c r="P644" s="1339">
        <v>0.14203170518791952</v>
      </c>
      <c r="Q644" s="1339">
        <v>0.15683209662778119</v>
      </c>
      <c r="R644" s="1339">
        <v>0.17163251370428328</v>
      </c>
    </row>
    <row r="645" spans="1:18" ht="12.75">
      <c r="A645" s="5" t="s">
        <v>2995</v>
      </c>
      <c r="B645" s="5" t="s">
        <v>2996</v>
      </c>
      <c r="C645" s="5" t="s">
        <v>2807</v>
      </c>
      <c r="D645" s="5" t="s">
        <v>2357</v>
      </c>
      <c r="E645" s="5" t="s">
        <v>957</v>
      </c>
      <c r="F645" s="5" t="s">
        <v>2776</v>
      </c>
      <c r="G645" s="5" t="s">
        <v>3032</v>
      </c>
      <c r="H645" s="1339">
        <v>33.49539467362581</v>
      </c>
      <c r="I645" s="1339">
        <v>53.605613372441191</v>
      </c>
      <c r="J645" s="1339">
        <v>73.715832064138155</v>
      </c>
      <c r="K645" s="1339">
        <v>93.826050762953528</v>
      </c>
      <c r="L645" s="1339">
        <v>113.9362694546505</v>
      </c>
      <c r="M645" s="1339">
        <v>134.04648814634746</v>
      </c>
      <c r="N645" s="1339">
        <v>154.15670684516286</v>
      </c>
      <c r="O645" s="1339">
        <v>174.26692553685979</v>
      </c>
      <c r="P645" s="1339">
        <v>194.37714423567513</v>
      </c>
      <c r="Q645" s="1339">
        <v>214.48736292737212</v>
      </c>
      <c r="R645" s="1339">
        <v>234.5975816190691</v>
      </c>
    </row>
    <row r="646" spans="1:18" ht="12.75">
      <c r="A646" s="5" t="s">
        <v>2995</v>
      </c>
      <c r="B646" s="5" t="s">
        <v>2996</v>
      </c>
      <c r="C646" s="5" t="s">
        <v>2807</v>
      </c>
      <c r="D646" s="5" t="s">
        <v>2357</v>
      </c>
      <c r="E646" s="5" t="s">
        <v>2352</v>
      </c>
      <c r="F646" s="5" t="s">
        <v>2776</v>
      </c>
      <c r="G646" s="5" t="s">
        <v>3033</v>
      </c>
      <c r="H646" s="1339">
        <v>0.87299567072393258</v>
      </c>
      <c r="I646" s="1339">
        <v>1.3971314195321916</v>
      </c>
      <c r="J646" s="1339">
        <v>1.9212671712652423</v>
      </c>
      <c r="K646" s="1339">
        <v>2.4454029200735006</v>
      </c>
      <c r="L646" s="1339">
        <v>2.9695386718065517</v>
      </c>
      <c r="M646" s="1339">
        <v>3.493674423539602</v>
      </c>
      <c r="N646" s="1339">
        <v>4.0178101723478612</v>
      </c>
      <c r="O646" s="1339">
        <v>4.5419459240809124</v>
      </c>
      <c r="P646" s="1339">
        <v>5.0660816758139635</v>
      </c>
      <c r="Q646" s="1339">
        <v>5.5902174246222218</v>
      </c>
      <c r="R646" s="1339">
        <v>6.1143531763552721</v>
      </c>
    </row>
    <row r="647" spans="1:18" ht="12.75">
      <c r="A647" s="5" t="s">
        <v>2995</v>
      </c>
      <c r="B647" s="5" t="s">
        <v>2996</v>
      </c>
      <c r="C647" s="5" t="s">
        <v>2807</v>
      </c>
      <c r="D647" s="5" t="s">
        <v>2357</v>
      </c>
      <c r="E647" s="5" t="s">
        <v>961</v>
      </c>
      <c r="F647" s="5" t="s">
        <v>2776</v>
      </c>
      <c r="G647" s="5" t="s">
        <v>3034</v>
      </c>
      <c r="H647" s="1339">
        <v>9.37002681140303E-5</v>
      </c>
      <c r="I647" s="1339">
        <v>1.4996585223393173E-4</v>
      </c>
      <c r="J647" s="1339">
        <v>2.0622156173394552E-4</v>
      </c>
      <c r="K647" s="1339">
        <v>2.624871458538469E-4</v>
      </c>
      <c r="L647" s="1339">
        <v>3.1874285535386072E-4</v>
      </c>
      <c r="M647" s="1339">
        <v>3.7499856485387448E-4</v>
      </c>
      <c r="N647" s="1339">
        <v>4.3126414897377597E-4</v>
      </c>
      <c r="O647" s="1339">
        <v>4.8751985847378962E-4</v>
      </c>
      <c r="P647" s="1339">
        <v>5.4377556797380344E-4</v>
      </c>
      <c r="Q647" s="1339">
        <v>6.0004115209370487E-4</v>
      </c>
      <c r="R647" s="1339">
        <v>6.5629686159371869E-4</v>
      </c>
    </row>
    <row r="648" spans="1:18" ht="12.75">
      <c r="A648" s="5" t="s">
        <v>2995</v>
      </c>
      <c r="B648" s="5" t="s">
        <v>2996</v>
      </c>
      <c r="C648" s="5" t="s">
        <v>2807</v>
      </c>
      <c r="D648" s="5" t="s">
        <v>2357</v>
      </c>
      <c r="E648" s="5" t="s">
        <v>959</v>
      </c>
      <c r="F648" s="5" t="s">
        <v>2776</v>
      </c>
      <c r="G648" s="5" t="s">
        <v>3035</v>
      </c>
      <c r="H648" s="1339">
        <v>0.17176204689962307</v>
      </c>
      <c r="I648" s="1339">
        <v>0.27488580898934611</v>
      </c>
      <c r="J648" s="1339">
        <v>0.37800968461823303</v>
      </c>
      <c r="K648" s="1339">
        <v>0.48113344670795605</v>
      </c>
      <c r="L648" s="1339">
        <v>0.58425720879767906</v>
      </c>
      <c r="M648" s="1339">
        <v>0.68738108442656587</v>
      </c>
      <c r="N648" s="1339">
        <v>0.79050484651628905</v>
      </c>
      <c r="O648" s="1339">
        <v>0.89362860860601201</v>
      </c>
      <c r="P648" s="1339">
        <v>0.99675248423489871</v>
      </c>
      <c r="Q648" s="1339">
        <v>1.0998762463246219</v>
      </c>
      <c r="R648" s="1339">
        <v>1.2030000084143448</v>
      </c>
    </row>
    <row r="649" spans="1:18" ht="12.75">
      <c r="A649" s="5" t="s">
        <v>2995</v>
      </c>
      <c r="B649" s="5" t="s">
        <v>2996</v>
      </c>
      <c r="C649" s="5" t="s">
        <v>2807</v>
      </c>
      <c r="D649" s="5" t="s">
        <v>2357</v>
      </c>
      <c r="E649" s="5" t="s">
        <v>1887</v>
      </c>
      <c r="F649" s="5" t="s">
        <v>2776</v>
      </c>
      <c r="G649" s="5" t="s">
        <v>3036</v>
      </c>
      <c r="H649" s="1339">
        <v>1.8310876781631784E-2</v>
      </c>
      <c r="I649" s="1339">
        <v>2.9304494178025612E-2</v>
      </c>
      <c r="J649" s="1339">
        <v>4.0298111574419447E-2</v>
      </c>
      <c r="K649" s="1339">
        <v>5.1291737736360137E-2</v>
      </c>
      <c r="L649" s="1339">
        <v>6.2285355132753975E-2</v>
      </c>
      <c r="M649" s="1339">
        <v>7.3278972529147793E-2</v>
      </c>
      <c r="N649" s="1339">
        <v>8.427259869108851E-2</v>
      </c>
      <c r="O649" s="1339">
        <v>9.5266216087482342E-2</v>
      </c>
      <c r="P649" s="1339">
        <v>0.10625983348387617</v>
      </c>
      <c r="Q649" s="1339">
        <v>0.11725345964581683</v>
      </c>
      <c r="R649" s="1339">
        <v>0.12824707704221069</v>
      </c>
    </row>
    <row r="650" spans="1:18" ht="12.75">
      <c r="A650" s="5" t="s">
        <v>2995</v>
      </c>
      <c r="B650" s="5" t="s">
        <v>2996</v>
      </c>
      <c r="C650" s="5" t="s">
        <v>2807</v>
      </c>
      <c r="D650" s="5" t="s">
        <v>2363</v>
      </c>
      <c r="E650" s="5" t="s">
        <v>957</v>
      </c>
      <c r="F650" s="5" t="s">
        <v>2776</v>
      </c>
      <c r="G650" s="5" t="s">
        <v>3037</v>
      </c>
      <c r="H650" s="1339">
        <v>27.731882992765325</v>
      </c>
      <c r="I650" s="1339">
        <v>43.652013884524926</v>
      </c>
      <c r="J650" s="1339">
        <v>59.572144776284532</v>
      </c>
      <c r="K650" s="1339">
        <v>75.492275662376201</v>
      </c>
      <c r="L650" s="1339">
        <v>91.412406554135799</v>
      </c>
      <c r="M650" s="1339">
        <v>107.33253744589541</v>
      </c>
      <c r="N650" s="1339">
        <v>123.25266833765502</v>
      </c>
      <c r="O650" s="1339">
        <v>139.17279922941464</v>
      </c>
      <c r="P650" s="1339">
        <v>155.09293011550631</v>
      </c>
      <c r="Q650" s="1339">
        <v>171.01306100726589</v>
      </c>
      <c r="R650" s="1339">
        <v>186.9331918990255</v>
      </c>
    </row>
    <row r="651" spans="1:18" ht="12.75">
      <c r="A651" s="5" t="s">
        <v>2995</v>
      </c>
      <c r="B651" s="5" t="s">
        <v>2996</v>
      </c>
      <c r="C651" s="5" t="s">
        <v>2807</v>
      </c>
      <c r="D651" s="5" t="s">
        <v>2363</v>
      </c>
      <c r="E651" s="5" t="s">
        <v>2352</v>
      </c>
      <c r="F651" s="5" t="s">
        <v>2776</v>
      </c>
      <c r="G651" s="5" t="s">
        <v>3038</v>
      </c>
      <c r="H651" s="1339">
        <v>0.72403483272572799</v>
      </c>
      <c r="I651" s="1339">
        <v>1.1396838302043277</v>
      </c>
      <c r="J651" s="1339">
        <v>1.5553328252227352</v>
      </c>
      <c r="K651" s="1339">
        <v>1.9709818202411429</v>
      </c>
      <c r="L651" s="1339">
        <v>2.3866308177197424</v>
      </c>
      <c r="M651" s="1339">
        <v>2.8022798127381505</v>
      </c>
      <c r="N651" s="1339">
        <v>3.2179288077565578</v>
      </c>
      <c r="O651" s="1339">
        <v>3.6335778052351575</v>
      </c>
      <c r="P651" s="1339">
        <v>4.0492268002535656</v>
      </c>
      <c r="Q651" s="1339">
        <v>4.4648757952719729</v>
      </c>
      <c r="R651" s="1339">
        <v>4.8805247927505722</v>
      </c>
    </row>
    <row r="652" spans="1:18" ht="12.75">
      <c r="A652" s="5" t="s">
        <v>2995</v>
      </c>
      <c r="B652" s="5" t="s">
        <v>2996</v>
      </c>
      <c r="C652" s="5" t="s">
        <v>2807</v>
      </c>
      <c r="D652" s="5" t="s">
        <v>2363</v>
      </c>
      <c r="E652" s="5" t="s">
        <v>961</v>
      </c>
      <c r="F652" s="5" t="s">
        <v>2776</v>
      </c>
      <c r="G652" s="5" t="s">
        <v>3039</v>
      </c>
      <c r="H652" s="1339">
        <v>9.6764487671534527E-5</v>
      </c>
      <c r="I652" s="1339">
        <v>1.5232286447279422E-4</v>
      </c>
      <c r="J652" s="1339">
        <v>2.078717989938362E-4</v>
      </c>
      <c r="K652" s="1339">
        <v>2.6343017579509586E-4</v>
      </c>
      <c r="L652" s="1339">
        <v>3.1897911031613779E-4</v>
      </c>
      <c r="M652" s="1339">
        <v>3.7452804483717971E-4</v>
      </c>
      <c r="N652" s="1339">
        <v>4.3008642163843943E-4</v>
      </c>
      <c r="O652" s="1339">
        <v>4.856353561594813E-4</v>
      </c>
      <c r="P652" s="1339">
        <v>5.4118429068052327E-4</v>
      </c>
      <c r="Q652" s="1339">
        <v>5.9674266748178299E-4</v>
      </c>
      <c r="R652" s="1339">
        <v>6.5229160200282492E-4</v>
      </c>
    </row>
    <row r="653" spans="1:18" ht="12.75">
      <c r="A653" s="5" t="s">
        <v>2995</v>
      </c>
      <c r="B653" s="5" t="s">
        <v>2996</v>
      </c>
      <c r="C653" s="5" t="s">
        <v>2807</v>
      </c>
      <c r="D653" s="5" t="s">
        <v>2363</v>
      </c>
      <c r="E653" s="5" t="s">
        <v>959</v>
      </c>
      <c r="F653" s="5" t="s">
        <v>2776</v>
      </c>
      <c r="G653" s="5" t="s">
        <v>3040</v>
      </c>
      <c r="H653" s="1339">
        <v>0.23825146524065741</v>
      </c>
      <c r="I653" s="1339">
        <v>0.37502513755106082</v>
      </c>
      <c r="J653" s="1339">
        <v>0.51179894571621498</v>
      </c>
      <c r="K653" s="1339">
        <v>0.64857261802661836</v>
      </c>
      <c r="L653" s="1339">
        <v>0.78534642619177242</v>
      </c>
      <c r="M653" s="1339">
        <v>0.92212023435692669</v>
      </c>
      <c r="N653" s="1339">
        <v>1.0588939066673302</v>
      </c>
      <c r="O653" s="1339">
        <v>1.1956677148324841</v>
      </c>
      <c r="P653" s="1339">
        <v>1.3324413871428875</v>
      </c>
      <c r="Q653" s="1339">
        <v>1.4692151953080419</v>
      </c>
      <c r="R653" s="1339">
        <v>1.6059890034731956</v>
      </c>
    </row>
    <row r="654" spans="1:18" ht="12.75">
      <c r="A654" s="5" t="s">
        <v>2995</v>
      </c>
      <c r="B654" s="5" t="s">
        <v>2996</v>
      </c>
      <c r="C654" s="5" t="s">
        <v>2807</v>
      </c>
      <c r="D654" s="5" t="s">
        <v>2363</v>
      </c>
      <c r="E654" s="5" t="s">
        <v>1887</v>
      </c>
      <c r="F654" s="5" t="s">
        <v>2776</v>
      </c>
      <c r="G654" s="5" t="s">
        <v>3041</v>
      </c>
      <c r="H654" s="1339">
        <v>1.5804237177872597E-2</v>
      </c>
      <c r="I654" s="1339">
        <v>2.4877023614601795E-2</v>
      </c>
      <c r="J654" s="1339">
        <v>3.3949810051330999E-2</v>
      </c>
      <c r="K654" s="1339">
        <v>4.30225964880602E-2</v>
      </c>
      <c r="L654" s="1339">
        <v>5.2095391600580306E-2</v>
      </c>
      <c r="M654" s="1339">
        <v>6.1168178037309513E-2</v>
      </c>
      <c r="N654" s="1339">
        <v>7.0240964474038714E-2</v>
      </c>
      <c r="O654" s="1339">
        <v>7.9313750910767908E-2</v>
      </c>
      <c r="P654" s="1339">
        <v>8.8386537347497102E-2</v>
      </c>
      <c r="Q654" s="1339">
        <v>9.7459323784226295E-2</v>
      </c>
      <c r="R654" s="1339">
        <v>0.10653211889674641</v>
      </c>
    </row>
    <row r="655" spans="1:18" ht="12.75">
      <c r="A655" s="5" t="s">
        <v>2995</v>
      </c>
      <c r="B655" s="5" t="s">
        <v>2996</v>
      </c>
      <c r="C655" s="5" t="s">
        <v>2807</v>
      </c>
      <c r="D655" s="5" t="s">
        <v>2392</v>
      </c>
      <c r="E655" s="5" t="s">
        <v>957</v>
      </c>
      <c r="F655" s="5" t="s">
        <v>2776</v>
      </c>
      <c r="G655" s="5" t="s">
        <v>3042</v>
      </c>
      <c r="H655" s="1339">
        <v>29.148549048107103</v>
      </c>
      <c r="I655" s="1339">
        <v>45.496064012547627</v>
      </c>
      <c r="J655" s="1339">
        <v>61.843578976988148</v>
      </c>
      <c r="K655" s="1339">
        <v>78.191093941428662</v>
      </c>
      <c r="L655" s="1339">
        <v>94.538608899202799</v>
      </c>
      <c r="M655" s="1339">
        <v>110.88612386364332</v>
      </c>
      <c r="N655" s="1339">
        <v>127.23363882808384</v>
      </c>
      <c r="O655" s="1339">
        <v>143.58115379252436</v>
      </c>
      <c r="P655" s="1339">
        <v>159.9286687502985</v>
      </c>
      <c r="Q655" s="1339">
        <v>176.27618371473901</v>
      </c>
      <c r="R655" s="1339">
        <v>192.62369867917957</v>
      </c>
    </row>
    <row r="656" spans="1:18" ht="12.75">
      <c r="A656" s="5" t="s">
        <v>2995</v>
      </c>
      <c r="B656" s="5" t="s">
        <v>2996</v>
      </c>
      <c r="C656" s="5" t="s">
        <v>2807</v>
      </c>
      <c r="D656" s="5" t="s">
        <v>2392</v>
      </c>
      <c r="E656" s="5" t="s">
        <v>2352</v>
      </c>
      <c r="F656" s="5" t="s">
        <v>2776</v>
      </c>
      <c r="G656" s="5" t="s">
        <v>3043</v>
      </c>
      <c r="H656" s="1339">
        <v>0.61386511419479506</v>
      </c>
      <c r="I656" s="1339">
        <v>0.95814189280857009</v>
      </c>
      <c r="J656" s="1339">
        <v>1.3024186926666044</v>
      </c>
      <c r="K656" s="1339">
        <v>1.6466954925246386</v>
      </c>
      <c r="L656" s="1339">
        <v>1.9909722923826736</v>
      </c>
      <c r="M656" s="1339">
        <v>2.3352490709964489</v>
      </c>
      <c r="N656" s="1339">
        <v>2.6795258708544831</v>
      </c>
      <c r="O656" s="1339">
        <v>3.023802670712517</v>
      </c>
      <c r="P656" s="1339">
        <v>3.3680794493262929</v>
      </c>
      <c r="Q656" s="1339">
        <v>3.7123562491843272</v>
      </c>
      <c r="R656" s="1339">
        <v>4.0566330490423619</v>
      </c>
    </row>
    <row r="657" spans="1:18" ht="12.75">
      <c r="A657" s="5" t="s">
        <v>2995</v>
      </c>
      <c r="B657" s="5" t="s">
        <v>2996</v>
      </c>
      <c r="C657" s="5" t="s">
        <v>2807</v>
      </c>
      <c r="D657" s="5" t="s">
        <v>2392</v>
      </c>
      <c r="E657" s="5" t="s">
        <v>961</v>
      </c>
      <c r="F657" s="5" t="s">
        <v>2776</v>
      </c>
      <c r="G657" s="5" t="s">
        <v>3044</v>
      </c>
      <c r="H657" s="1339">
        <v>9.793555496220945E-5</v>
      </c>
      <c r="I657" s="1339">
        <v>1.5285337936743332E-4</v>
      </c>
      <c r="J657" s="1339">
        <v>2.0777120377265718E-4</v>
      </c>
      <c r="K657" s="1339">
        <v>2.6270381090315835E-4</v>
      </c>
      <c r="L657" s="1339">
        <v>3.1762163530838221E-4</v>
      </c>
      <c r="M657" s="1339">
        <v>3.7255424243888335E-4</v>
      </c>
      <c r="N657" s="1339">
        <v>4.2747206684410726E-4</v>
      </c>
      <c r="O657" s="1339">
        <v>4.8238989124933107E-4</v>
      </c>
      <c r="P657" s="1339">
        <v>5.3732249837983232E-4</v>
      </c>
      <c r="Q657" s="1339">
        <v>5.9224032278505623E-4</v>
      </c>
      <c r="R657" s="1339">
        <v>6.4715814719028015E-4</v>
      </c>
    </row>
    <row r="658" spans="1:18" ht="12.75">
      <c r="A658" s="5" t="s">
        <v>2995</v>
      </c>
      <c r="B658" s="5" t="s">
        <v>2996</v>
      </c>
      <c r="C658" s="5" t="s">
        <v>2807</v>
      </c>
      <c r="D658" s="5" t="s">
        <v>2392</v>
      </c>
      <c r="E658" s="5" t="s">
        <v>959</v>
      </c>
      <c r="F658" s="5" t="s">
        <v>2776</v>
      </c>
      <c r="G658" s="5" t="s">
        <v>3045</v>
      </c>
      <c r="H658" s="1339">
        <v>0.2433911947548611</v>
      </c>
      <c r="I658" s="1339">
        <v>0.37989336813017327</v>
      </c>
      <c r="J658" s="1339">
        <v>0.5163955415054855</v>
      </c>
      <c r="K658" s="1339">
        <v>0.65289779066485787</v>
      </c>
      <c r="L658" s="1339">
        <v>0.7893999640401701</v>
      </c>
      <c r="M658" s="1339">
        <v>0.92590213741548233</v>
      </c>
      <c r="N658" s="1339">
        <v>1.0624043865748547</v>
      </c>
      <c r="O658" s="1339">
        <v>1.1989065599501669</v>
      </c>
      <c r="P658" s="1339">
        <v>1.3354087333254789</v>
      </c>
      <c r="Q658" s="1339">
        <v>1.4719109824848513</v>
      </c>
      <c r="R658" s="1339">
        <v>1.6084131558601635</v>
      </c>
    </row>
    <row r="659" spans="1:18" ht="12.75">
      <c r="A659" s="5" t="s">
        <v>2995</v>
      </c>
      <c r="B659" s="5" t="s">
        <v>2996</v>
      </c>
      <c r="C659" s="5" t="s">
        <v>2807</v>
      </c>
      <c r="D659" s="5" t="s">
        <v>2392</v>
      </c>
      <c r="E659" s="5" t="s">
        <v>1887</v>
      </c>
      <c r="F659" s="5" t="s">
        <v>2776</v>
      </c>
      <c r="G659" s="5" t="s">
        <v>3046</v>
      </c>
      <c r="H659" s="1339">
        <v>1.3235829785684614E-2</v>
      </c>
      <c r="I659" s="1339">
        <v>2.0658947806454598E-2</v>
      </c>
      <c r="J659" s="1339">
        <v>2.8082051939024365E-2</v>
      </c>
      <c r="K659" s="1339">
        <v>3.5505169959794344E-2</v>
      </c>
      <c r="L659" s="1339">
        <v>4.2928274092364119E-2</v>
      </c>
      <c r="M659" s="1339">
        <v>5.0351392113134094E-2</v>
      </c>
      <c r="N659" s="1339">
        <v>5.7774496245703875E-2</v>
      </c>
      <c r="O659" s="1339">
        <v>6.5197614266473858E-2</v>
      </c>
      <c r="P659" s="1339">
        <v>7.2620718399043618E-2</v>
      </c>
      <c r="Q659" s="1339">
        <v>8.0043836419813608E-2</v>
      </c>
      <c r="R659" s="1339">
        <v>8.7466940552383382E-2</v>
      </c>
    </row>
    <row r="660" spans="1:18" ht="12.75">
      <c r="A660" s="5" t="s">
        <v>2995</v>
      </c>
      <c r="B660" s="5" t="s">
        <v>2996</v>
      </c>
      <c r="C660" s="5" t="s">
        <v>2807</v>
      </c>
      <c r="D660" s="5" t="s">
        <v>2398</v>
      </c>
      <c r="E660" s="5" t="s">
        <v>957</v>
      </c>
      <c r="F660" s="5" t="s">
        <v>2776</v>
      </c>
      <c r="G660" s="5" t="s">
        <v>3047</v>
      </c>
      <c r="H660" s="1339">
        <v>29.436042292648867</v>
      </c>
      <c r="I660" s="1339">
        <v>45.554136682832642</v>
      </c>
      <c r="J660" s="1339">
        <v>61.672231073016434</v>
      </c>
      <c r="K660" s="1339">
        <v>77.790325463200205</v>
      </c>
      <c r="L660" s="1339">
        <v>93.908419853383975</v>
      </c>
      <c r="M660" s="1339">
        <v>110.02651424356776</v>
      </c>
      <c r="N660" s="1339">
        <v>126.14460863375155</v>
      </c>
      <c r="O660" s="1339">
        <v>142.26270301802208</v>
      </c>
      <c r="P660" s="1339">
        <v>158.38079740820586</v>
      </c>
      <c r="Q660" s="1339">
        <v>174.49889179838965</v>
      </c>
      <c r="R660" s="1339">
        <v>190.61698618857341</v>
      </c>
    </row>
    <row r="661" spans="1:18" ht="12.75">
      <c r="A661" s="5" t="s">
        <v>2995</v>
      </c>
      <c r="B661" s="5" t="s">
        <v>2996</v>
      </c>
      <c r="C661" s="5" t="s">
        <v>2807</v>
      </c>
      <c r="D661" s="5" t="s">
        <v>2398</v>
      </c>
      <c r="E661" s="5" t="s">
        <v>2352</v>
      </c>
      <c r="F661" s="5" t="s">
        <v>2776</v>
      </c>
      <c r="G661" s="5" t="s">
        <v>3048</v>
      </c>
      <c r="H661" s="1339">
        <v>0.43178638547094278</v>
      </c>
      <c r="I661" s="1339">
        <v>0.66821674301896805</v>
      </c>
      <c r="J661" s="1339">
        <v>0.90464707510463116</v>
      </c>
      <c r="K661" s="1339">
        <v>1.1410774326526563</v>
      </c>
      <c r="L661" s="1339">
        <v>1.3775077902006814</v>
      </c>
      <c r="M661" s="1339">
        <v>1.6139381222863447</v>
      </c>
      <c r="N661" s="1339">
        <v>1.8503684798343698</v>
      </c>
      <c r="O661" s="1339">
        <v>2.0867988373823949</v>
      </c>
      <c r="P661" s="1339">
        <v>2.3232291694680582</v>
      </c>
      <c r="Q661" s="1339">
        <v>2.5596595270160831</v>
      </c>
      <c r="R661" s="1339">
        <v>2.7960898845641085</v>
      </c>
    </row>
    <row r="662" spans="1:18" ht="12.75">
      <c r="A662" s="5" t="s">
        <v>2995</v>
      </c>
      <c r="B662" s="5" t="s">
        <v>2996</v>
      </c>
      <c r="C662" s="5" t="s">
        <v>2807</v>
      </c>
      <c r="D662" s="5" t="s">
        <v>2398</v>
      </c>
      <c r="E662" s="5" t="s">
        <v>961</v>
      </c>
      <c r="F662" s="5" t="s">
        <v>2776</v>
      </c>
      <c r="G662" s="5" t="s">
        <v>3049</v>
      </c>
      <c r="H662" s="1339">
        <v>9.9693211457518619E-5</v>
      </c>
      <c r="I662" s="1339">
        <v>1.5427921397532089E-4</v>
      </c>
      <c r="J662" s="1339">
        <v>2.0886521649312318E-4</v>
      </c>
      <c r="K662" s="1339">
        <v>2.6346306750289804E-4</v>
      </c>
      <c r="L662" s="1339">
        <v>3.1804907002070027E-4</v>
      </c>
      <c r="M662" s="1339">
        <v>3.7263507253850256E-4</v>
      </c>
      <c r="N662" s="1339">
        <v>4.2722107505630485E-4</v>
      </c>
      <c r="O662" s="1339">
        <v>4.8181892606607974E-4</v>
      </c>
      <c r="P662" s="1339">
        <v>5.3640492858388197E-4</v>
      </c>
      <c r="Q662" s="1339">
        <v>5.9099093110168426E-4</v>
      </c>
      <c r="R662" s="1339">
        <v>6.4557693361948654E-4</v>
      </c>
    </row>
    <row r="663" spans="1:18" ht="12.75">
      <c r="A663" s="5" t="s">
        <v>2995</v>
      </c>
      <c r="B663" s="5" t="s">
        <v>2996</v>
      </c>
      <c r="C663" s="5" t="s">
        <v>2807</v>
      </c>
      <c r="D663" s="5" t="s">
        <v>2398</v>
      </c>
      <c r="E663" s="5" t="s">
        <v>959</v>
      </c>
      <c r="F663" s="5" t="s">
        <v>2776</v>
      </c>
      <c r="G663" s="5" t="s">
        <v>3050</v>
      </c>
      <c r="H663" s="1339">
        <v>0.24727240212122498</v>
      </c>
      <c r="I663" s="1339">
        <v>0.38266969714220472</v>
      </c>
      <c r="J663" s="1339">
        <v>0.51806697410547597</v>
      </c>
      <c r="K663" s="1339">
        <v>0.65346425106874706</v>
      </c>
      <c r="L663" s="1339">
        <v>0.78886152803201814</v>
      </c>
      <c r="M663" s="1339">
        <v>0.92425880499528934</v>
      </c>
      <c r="N663" s="1339">
        <v>1.0596560819585605</v>
      </c>
      <c r="O663" s="1339">
        <v>1.1950533589218315</v>
      </c>
      <c r="P663" s="1339">
        <v>1.3304506358851027</v>
      </c>
      <c r="Q663" s="1339">
        <v>1.4658479128483737</v>
      </c>
      <c r="R663" s="1339">
        <v>1.6012452078693535</v>
      </c>
    </row>
    <row r="664" spans="1:18" ht="12.75">
      <c r="A664" s="5" t="s">
        <v>2995</v>
      </c>
      <c r="B664" s="5" t="s">
        <v>2996</v>
      </c>
      <c r="C664" s="5" t="s">
        <v>2807</v>
      </c>
      <c r="D664" s="5" t="s">
        <v>2398</v>
      </c>
      <c r="E664" s="5" t="s">
        <v>1887</v>
      </c>
      <c r="F664" s="5" t="s">
        <v>2776</v>
      </c>
      <c r="G664" s="5" t="s">
        <v>3051</v>
      </c>
      <c r="H664" s="1339">
        <v>1.0033219563708725E-2</v>
      </c>
      <c r="I664" s="1339">
        <v>1.5527036174010307E-2</v>
      </c>
      <c r="J664" s="1339">
        <v>2.102087198587425E-2</v>
      </c>
      <c r="K664" s="1339">
        <v>2.6514688596175832E-2</v>
      </c>
      <c r="L664" s="1339">
        <v>3.2008524408039772E-2</v>
      </c>
      <c r="M664" s="1339">
        <v>3.7502341018341358E-2</v>
      </c>
      <c r="N664" s="1339">
        <v>4.299615762864295E-2</v>
      </c>
      <c r="O664" s="1339">
        <v>4.8489993440506883E-2</v>
      </c>
      <c r="P664" s="1339">
        <v>5.3983810050808462E-2</v>
      </c>
      <c r="Q664" s="1339">
        <v>5.9477626661110047E-2</v>
      </c>
      <c r="R664" s="1339">
        <v>6.4971462472974001E-2</v>
      </c>
    </row>
    <row r="665" spans="1:18" ht="12.75">
      <c r="A665" s="5" t="s">
        <v>2995</v>
      </c>
      <c r="B665" s="5" t="s">
        <v>2996</v>
      </c>
      <c r="C665" s="5" t="s">
        <v>2807</v>
      </c>
      <c r="D665" s="5" t="s">
        <v>2369</v>
      </c>
      <c r="E665" s="5" t="s">
        <v>957</v>
      </c>
      <c r="F665" s="5" t="s">
        <v>2776</v>
      </c>
      <c r="G665" s="5" t="s">
        <v>3052</v>
      </c>
      <c r="H665" s="1339">
        <v>31.061529741706682</v>
      </c>
      <c r="I665" s="1339">
        <v>46.823695768899114</v>
      </c>
      <c r="J665" s="1339">
        <v>62.585861771004289</v>
      </c>
      <c r="K665" s="1339">
        <v>78.348027798196711</v>
      </c>
      <c r="L665" s="1339">
        <v>94.110193800301914</v>
      </c>
      <c r="M665" s="1339">
        <v>109.87235982749432</v>
      </c>
      <c r="N665" s="1339">
        <v>125.63452582959951</v>
      </c>
      <c r="O665" s="1339">
        <v>141.39669185679193</v>
      </c>
      <c r="P665" s="1339">
        <v>157.15885785889714</v>
      </c>
      <c r="Q665" s="1339">
        <v>172.92102388608956</v>
      </c>
      <c r="R665" s="1339">
        <v>188.68318988819473</v>
      </c>
    </row>
    <row r="666" spans="1:18" ht="12.75">
      <c r="A666" s="5" t="s">
        <v>2995</v>
      </c>
      <c r="B666" s="5" t="s">
        <v>2996</v>
      </c>
      <c r="C666" s="5" t="s">
        <v>2807</v>
      </c>
      <c r="D666" s="5" t="s">
        <v>2369</v>
      </c>
      <c r="E666" s="5" t="s">
        <v>2352</v>
      </c>
      <c r="F666" s="5" t="s">
        <v>2776</v>
      </c>
      <c r="G666" s="5" t="s">
        <v>3053</v>
      </c>
      <c r="H666" s="1339">
        <v>0.4233428379021234</v>
      </c>
      <c r="I666" s="1339">
        <v>0.63816804831392182</v>
      </c>
      <c r="J666" s="1339">
        <v>0.85299327713669915</v>
      </c>
      <c r="K666" s="1339">
        <v>1.0678184875484977</v>
      </c>
      <c r="L666" s="1339">
        <v>1.2826437163712747</v>
      </c>
      <c r="M666" s="1339">
        <v>1.4974689267830734</v>
      </c>
      <c r="N666" s="1339">
        <v>1.7122941556058509</v>
      </c>
      <c r="O666" s="1339">
        <v>1.9271193660176491</v>
      </c>
      <c r="P666" s="1339">
        <v>2.1419445948404263</v>
      </c>
      <c r="Q666" s="1339">
        <v>2.3567698052522248</v>
      </c>
      <c r="R666" s="1339">
        <v>2.5715950340750018</v>
      </c>
    </row>
    <row r="667" spans="1:18" ht="12.75">
      <c r="A667" s="5" t="s">
        <v>2995</v>
      </c>
      <c r="B667" s="5" t="s">
        <v>2996</v>
      </c>
      <c r="C667" s="5" t="s">
        <v>2807</v>
      </c>
      <c r="D667" s="5" t="s">
        <v>2369</v>
      </c>
      <c r="E667" s="5" t="s">
        <v>961</v>
      </c>
      <c r="F667" s="5" t="s">
        <v>2776</v>
      </c>
      <c r="G667" s="5" t="s">
        <v>3054</v>
      </c>
      <c r="H667" s="1339">
        <v>1.0509473570409216E-4</v>
      </c>
      <c r="I667" s="1339">
        <v>1.5842195848539121E-4</v>
      </c>
      <c r="J667" s="1339">
        <v>2.1176403564629511E-4</v>
      </c>
      <c r="K667" s="1339">
        <v>2.6509125842759417E-4</v>
      </c>
      <c r="L667" s="1339">
        <v>3.1841848120889321E-4</v>
      </c>
      <c r="M667" s="1339">
        <v>3.7174570399019224E-4</v>
      </c>
      <c r="N667" s="1339">
        <v>4.2508778115109611E-4</v>
      </c>
      <c r="O667" s="1339">
        <v>4.7841500393239525E-4</v>
      </c>
      <c r="P667" s="1339">
        <v>5.3174222671369424E-4</v>
      </c>
      <c r="Q667" s="1339">
        <v>5.8506944949499333E-4</v>
      </c>
      <c r="R667" s="1339">
        <v>6.3841152665589725E-4</v>
      </c>
    </row>
    <row r="668" spans="1:18" ht="12.75">
      <c r="A668" s="5" t="s">
        <v>2995</v>
      </c>
      <c r="B668" s="5" t="s">
        <v>2996</v>
      </c>
      <c r="C668" s="5" t="s">
        <v>2807</v>
      </c>
      <c r="D668" s="5" t="s">
        <v>2369</v>
      </c>
      <c r="E668" s="5" t="s">
        <v>959</v>
      </c>
      <c r="F668" s="5" t="s">
        <v>2776</v>
      </c>
      <c r="G668" s="5" t="s">
        <v>3055</v>
      </c>
      <c r="H668" s="1339">
        <v>0.17995931318013991</v>
      </c>
      <c r="I668" s="1339">
        <v>0.27127962940900247</v>
      </c>
      <c r="J668" s="1339">
        <v>0.36259994563786507</v>
      </c>
      <c r="K668" s="1339">
        <v>0.45392026186672763</v>
      </c>
      <c r="L668" s="1339">
        <v>0.54524057809559023</v>
      </c>
      <c r="M668" s="1339">
        <v>0.63656089432445295</v>
      </c>
      <c r="N668" s="1339">
        <v>0.72788121055331545</v>
      </c>
      <c r="O668" s="1339">
        <v>0.81920152678217806</v>
      </c>
      <c r="P668" s="1339">
        <v>0.91052182855898234</v>
      </c>
      <c r="Q668" s="1339">
        <v>1.0018421447878449</v>
      </c>
      <c r="R668" s="1339">
        <v>1.0931624610167077</v>
      </c>
    </row>
    <row r="669" spans="1:18" ht="12.75">
      <c r="A669" s="5" t="s">
        <v>2995</v>
      </c>
      <c r="B669" s="5" t="s">
        <v>2996</v>
      </c>
      <c r="C669" s="5" t="s">
        <v>2807</v>
      </c>
      <c r="D669" s="5" t="s">
        <v>2369</v>
      </c>
      <c r="E669" s="5" t="s">
        <v>1887</v>
      </c>
      <c r="F669" s="5" t="s">
        <v>2776</v>
      </c>
      <c r="G669" s="5" t="s">
        <v>3056</v>
      </c>
      <c r="H669" s="1339">
        <v>5.6459704540429778E-3</v>
      </c>
      <c r="I669" s="1339">
        <v>8.5110105838825285E-3</v>
      </c>
      <c r="J669" s="1339">
        <v>1.1376050713722078E-2</v>
      </c>
      <c r="K669" s="1339">
        <v>1.424109084356163E-2</v>
      </c>
      <c r="L669" s="1339">
        <v>1.7106130973401176E-2</v>
      </c>
      <c r="M669" s="1339">
        <v>1.9971171103240731E-2</v>
      </c>
      <c r="N669" s="1339">
        <v>2.2836211233080279E-2</v>
      </c>
      <c r="O669" s="1339">
        <v>2.5701251362919831E-2</v>
      </c>
      <c r="P669" s="1339">
        <v>2.8566291492759383E-2</v>
      </c>
      <c r="Q669" s="1339">
        <v>3.1431351572742586E-2</v>
      </c>
      <c r="R669" s="1339">
        <v>3.4296391702582134E-2</v>
      </c>
    </row>
    <row r="670" spans="1:18" ht="12.75">
      <c r="A670" s="5" t="s">
        <v>3057</v>
      </c>
      <c r="B670" s="5" t="s">
        <v>3058</v>
      </c>
      <c r="C670" s="5" t="s">
        <v>2775</v>
      </c>
      <c r="D670" s="5" t="s">
        <v>2350</v>
      </c>
      <c r="E670" s="5" t="s">
        <v>957</v>
      </c>
      <c r="F670" s="5" t="s">
        <v>2776</v>
      </c>
      <c r="G670" s="5" t="s">
        <v>3059</v>
      </c>
      <c r="H670" s="1339">
        <v>49.607748909220071</v>
      </c>
      <c r="I670" s="1339">
        <v>73.919707804059016</v>
      </c>
      <c r="J670" s="1339">
        <v>98.231666698897968</v>
      </c>
      <c r="K670" s="1339">
        <v>122.54362556093049</v>
      </c>
      <c r="L670" s="1339">
        <v>146.85558445576945</v>
      </c>
      <c r="M670" s="1339">
        <v>171.16754331780197</v>
      </c>
      <c r="N670" s="1339">
        <v>195.47950221264094</v>
      </c>
      <c r="O670" s="1339">
        <v>219.79146110747988</v>
      </c>
      <c r="P670" s="1339">
        <v>244.1034199695124</v>
      </c>
      <c r="Q670" s="1339">
        <v>268.41537886435134</v>
      </c>
      <c r="R670" s="1339">
        <v>292.72733775919033</v>
      </c>
    </row>
    <row r="671" spans="1:18" ht="12.75">
      <c r="A671" s="5" t="s">
        <v>3057</v>
      </c>
      <c r="B671" s="5" t="s">
        <v>3058</v>
      </c>
      <c r="C671" s="5" t="s">
        <v>2775</v>
      </c>
      <c r="D671" s="5" t="s">
        <v>2350</v>
      </c>
      <c r="E671" s="5" t="s">
        <v>2352</v>
      </c>
      <c r="F671" s="5" t="s">
        <v>2776</v>
      </c>
      <c r="G671" s="5" t="s">
        <v>3060</v>
      </c>
      <c r="H671" s="1339">
        <v>15.836098477367873</v>
      </c>
      <c r="I671" s="1339">
        <v>23.597115326980202</v>
      </c>
      <c r="J671" s="1339">
        <v>31.35813217659253</v>
      </c>
      <c r="K671" s="1339">
        <v>39.119149026204859</v>
      </c>
      <c r="L671" s="1339">
        <v>46.880165875817184</v>
      </c>
      <c r="M671" s="1339">
        <v>54.641182725429509</v>
      </c>
      <c r="N671" s="1339">
        <v>62.402199575041841</v>
      </c>
      <c r="O671" s="1339">
        <v>70.163216424654166</v>
      </c>
      <c r="P671" s="1339">
        <v>77.924233274266498</v>
      </c>
      <c r="Q671" s="1339">
        <v>85.685250123878831</v>
      </c>
      <c r="R671" s="1339">
        <v>93.446266973491149</v>
      </c>
    </row>
    <row r="672" spans="1:18" ht="12.75">
      <c r="A672" s="5" t="s">
        <v>3057</v>
      </c>
      <c r="B672" s="5" t="s">
        <v>3058</v>
      </c>
      <c r="C672" s="5" t="s">
        <v>2775</v>
      </c>
      <c r="D672" s="5" t="s">
        <v>2350</v>
      </c>
      <c r="E672" s="5" t="s">
        <v>961</v>
      </c>
      <c r="F672" s="5" t="s">
        <v>2776</v>
      </c>
      <c r="G672" s="5" t="s">
        <v>3061</v>
      </c>
      <c r="H672" s="1339">
        <v>1.0160403408215181E-4</v>
      </c>
      <c r="I672" s="1339">
        <v>1.5140194767652781E-4</v>
      </c>
      <c r="J672" s="1339">
        <v>2.0119986127090382E-4</v>
      </c>
      <c r="K672" s="1339">
        <v>2.5099777486527983E-4</v>
      </c>
      <c r="L672" s="1339">
        <v>3.007816450548069E-4</v>
      </c>
      <c r="M672" s="1339">
        <v>3.5057955864918285E-4</v>
      </c>
      <c r="N672" s="1339">
        <v>4.0037747224355887E-4</v>
      </c>
      <c r="O672" s="1339">
        <v>4.5017538583793488E-4</v>
      </c>
      <c r="P672" s="1339">
        <v>4.9997329943231089E-4</v>
      </c>
      <c r="Q672" s="1339">
        <v>5.4975716962183795E-4</v>
      </c>
      <c r="R672" s="1339">
        <v>5.9955508321621396E-4</v>
      </c>
    </row>
    <row r="673" spans="1:18" ht="12.75">
      <c r="A673" s="5" t="s">
        <v>3057</v>
      </c>
      <c r="B673" s="5" t="s">
        <v>3058</v>
      </c>
      <c r="C673" s="5" t="s">
        <v>2775</v>
      </c>
      <c r="D673" s="5" t="s">
        <v>2350</v>
      </c>
      <c r="E673" s="5" t="s">
        <v>959</v>
      </c>
      <c r="F673" s="5" t="s">
        <v>2776</v>
      </c>
      <c r="G673" s="5" t="s">
        <v>3062</v>
      </c>
      <c r="H673" s="1339">
        <v>5.4169189676289753E-2</v>
      </c>
      <c r="I673" s="1339">
        <v>8.0716622252335266E-2</v>
      </c>
      <c r="J673" s="1339">
        <v>0.10726408477637855</v>
      </c>
      <c r="K673" s="1339">
        <v>0.13381151735242408</v>
      </c>
      <c r="L673" s="1339">
        <v>0.16035897987646736</v>
      </c>
      <c r="M673" s="1339">
        <v>0.18690641245251288</v>
      </c>
      <c r="N673" s="1339">
        <v>0.21345384502855838</v>
      </c>
      <c r="O673" s="1339">
        <v>0.24000130755260168</v>
      </c>
      <c r="P673" s="1339">
        <v>0.26654874012864721</v>
      </c>
      <c r="Q673" s="1339">
        <v>0.29309620265269054</v>
      </c>
      <c r="R673" s="1339">
        <v>0.31964363522873601</v>
      </c>
    </row>
    <row r="674" spans="1:18" ht="12.75">
      <c r="A674" s="5" t="s">
        <v>3057</v>
      </c>
      <c r="B674" s="5" t="s">
        <v>3058</v>
      </c>
      <c r="C674" s="5" t="s">
        <v>2775</v>
      </c>
      <c r="D674" s="5" t="s">
        <v>2350</v>
      </c>
      <c r="E674" s="5" t="s">
        <v>1887</v>
      </c>
      <c r="F674" s="5" t="s">
        <v>2776</v>
      </c>
      <c r="G674" s="5" t="s">
        <v>3063</v>
      </c>
      <c r="H674" s="1339">
        <v>0.23822594648110518</v>
      </c>
      <c r="I674" s="1339">
        <v>0.3549766640726757</v>
      </c>
      <c r="J674" s="1339">
        <v>0.47172735633622753</v>
      </c>
      <c r="K674" s="1339">
        <v>0.58847807392779794</v>
      </c>
      <c r="L674" s="1339">
        <v>0.70522876619134978</v>
      </c>
      <c r="M674" s="1339">
        <v>0.82197945845490172</v>
      </c>
      <c r="N674" s="1339">
        <v>0.93873017604647224</v>
      </c>
      <c r="O674" s="1339">
        <v>1.0554808683100241</v>
      </c>
      <c r="P674" s="1339">
        <v>1.1722315859015946</v>
      </c>
      <c r="Q674" s="1339">
        <v>1.2889822781651465</v>
      </c>
      <c r="R674" s="1339">
        <v>1.4057329957567168</v>
      </c>
    </row>
    <row r="675" spans="1:18" ht="12.75">
      <c r="A675" s="5" t="s">
        <v>3057</v>
      </c>
      <c r="B675" s="5" t="s">
        <v>3058</v>
      </c>
      <c r="C675" s="5" t="s">
        <v>2775</v>
      </c>
      <c r="D675" s="5" t="s">
        <v>2357</v>
      </c>
      <c r="E675" s="5" t="s">
        <v>957</v>
      </c>
      <c r="F675" s="5" t="s">
        <v>2776</v>
      </c>
      <c r="G675" s="5" t="s">
        <v>3064</v>
      </c>
      <c r="H675" s="1339">
        <v>35.860748329146489</v>
      </c>
      <c r="I675" s="1339">
        <v>52.706231121670868</v>
      </c>
      <c r="J675" s="1339">
        <v>69.551713914195261</v>
      </c>
      <c r="K675" s="1339">
        <v>86.397196700155405</v>
      </c>
      <c r="L675" s="1339">
        <v>103.24267949267981</v>
      </c>
      <c r="M675" s="1339">
        <v>120.08816228520419</v>
      </c>
      <c r="N675" s="1339">
        <v>136.93364507772861</v>
      </c>
      <c r="O675" s="1339">
        <v>153.77912786368876</v>
      </c>
      <c r="P675" s="1339">
        <v>170.62461065621315</v>
      </c>
      <c r="Q675" s="1339">
        <v>187.47009344873752</v>
      </c>
      <c r="R675" s="1339">
        <v>204.31557624126191</v>
      </c>
    </row>
    <row r="676" spans="1:18" ht="12.75">
      <c r="A676" s="5" t="s">
        <v>3057</v>
      </c>
      <c r="B676" s="5" t="s">
        <v>3058</v>
      </c>
      <c r="C676" s="5" t="s">
        <v>2775</v>
      </c>
      <c r="D676" s="5" t="s">
        <v>2357</v>
      </c>
      <c r="E676" s="5" t="s">
        <v>2352</v>
      </c>
      <c r="F676" s="5" t="s">
        <v>2776</v>
      </c>
      <c r="G676" s="5" t="s">
        <v>3065</v>
      </c>
      <c r="H676" s="1339">
        <v>9.1258355182880297</v>
      </c>
      <c r="I676" s="1339">
        <v>13.412670141392223</v>
      </c>
      <c r="J676" s="1339">
        <v>17.699505013833981</v>
      </c>
      <c r="K676" s="1339">
        <v>21.98633988627574</v>
      </c>
      <c r="L676" s="1339">
        <v>26.273174509379935</v>
      </c>
      <c r="M676" s="1339">
        <v>30.560009381821693</v>
      </c>
      <c r="N676" s="1339">
        <v>34.846844254263452</v>
      </c>
      <c r="O676" s="1339">
        <v>39.133678877367643</v>
      </c>
      <c r="P676" s="1339">
        <v>43.420513749809395</v>
      </c>
      <c r="Q676" s="1339">
        <v>47.707348622251153</v>
      </c>
      <c r="R676" s="1339">
        <v>51.994183245355359</v>
      </c>
    </row>
    <row r="677" spans="1:18" ht="12.75">
      <c r="A677" s="5" t="s">
        <v>3057</v>
      </c>
      <c r="B677" s="5" t="s">
        <v>3058</v>
      </c>
      <c r="C677" s="5" t="s">
        <v>2775</v>
      </c>
      <c r="D677" s="5" t="s">
        <v>2357</v>
      </c>
      <c r="E677" s="5" t="s">
        <v>961</v>
      </c>
      <c r="F677" s="5" t="s">
        <v>2776</v>
      </c>
      <c r="G677" s="5" t="s">
        <v>3066</v>
      </c>
      <c r="H677" s="1339">
        <v>1.1214611097725449E-4</v>
      </c>
      <c r="I677" s="1339">
        <v>1.6482400029662955E-4</v>
      </c>
      <c r="J677" s="1339">
        <v>2.175018896160046E-4</v>
      </c>
      <c r="K677" s="1339">
        <v>2.7017977893537963E-4</v>
      </c>
      <c r="L677" s="1339">
        <v>3.2285766825475472E-4</v>
      </c>
      <c r="M677" s="1339">
        <v>3.7555064720154864E-4</v>
      </c>
      <c r="N677" s="1339">
        <v>4.2822853652092367E-4</v>
      </c>
      <c r="O677" s="1339">
        <v>4.8090642584029875E-4</v>
      </c>
      <c r="P677" s="1339">
        <v>5.3358431515967389E-4</v>
      </c>
      <c r="Q677" s="1339">
        <v>5.8626220447904887E-4</v>
      </c>
      <c r="R677" s="1339">
        <v>6.3894009379842395E-4</v>
      </c>
    </row>
    <row r="678" spans="1:18" ht="12.75">
      <c r="A678" s="5" t="s">
        <v>3057</v>
      </c>
      <c r="B678" s="5" t="s">
        <v>3058</v>
      </c>
      <c r="C678" s="5" t="s">
        <v>2775</v>
      </c>
      <c r="D678" s="5" t="s">
        <v>2357</v>
      </c>
      <c r="E678" s="5" t="s">
        <v>959</v>
      </c>
      <c r="F678" s="5" t="s">
        <v>2776</v>
      </c>
      <c r="G678" s="5" t="s">
        <v>3067</v>
      </c>
      <c r="H678" s="1339">
        <v>5.3269086117729375E-2</v>
      </c>
      <c r="I678" s="1339">
        <v>7.8292085243346674E-2</v>
      </c>
      <c r="J678" s="1339">
        <v>0.10331508436896399</v>
      </c>
      <c r="K678" s="1339">
        <v>0.12833808349458128</v>
      </c>
      <c r="L678" s="1339">
        <v>0.15336108262019857</v>
      </c>
      <c r="M678" s="1339">
        <v>0.17838407816201884</v>
      </c>
      <c r="N678" s="1339">
        <v>0.20340707728763616</v>
      </c>
      <c r="O678" s="1339">
        <v>0.22843007641325344</v>
      </c>
      <c r="P678" s="1339">
        <v>0.25345307553887075</v>
      </c>
      <c r="Q678" s="1339">
        <v>0.27847607466448804</v>
      </c>
      <c r="R678" s="1339">
        <v>0.30349907379010538</v>
      </c>
    </row>
    <row r="679" spans="1:18" ht="12.75">
      <c r="A679" s="5" t="s">
        <v>3057</v>
      </c>
      <c r="B679" s="5" t="s">
        <v>3058</v>
      </c>
      <c r="C679" s="5" t="s">
        <v>2775</v>
      </c>
      <c r="D679" s="5" t="s">
        <v>2357</v>
      </c>
      <c r="E679" s="5" t="s">
        <v>1887</v>
      </c>
      <c r="F679" s="5" t="s">
        <v>2776</v>
      </c>
      <c r="G679" s="5" t="s">
        <v>3068</v>
      </c>
      <c r="H679" s="1339">
        <v>0.17932056527024334</v>
      </c>
      <c r="I679" s="1339">
        <v>0.26355587037797062</v>
      </c>
      <c r="J679" s="1339">
        <v>0.34779120785304363</v>
      </c>
      <c r="K679" s="1339">
        <v>0.43202651296077083</v>
      </c>
      <c r="L679" s="1339">
        <v>0.51626181806849802</v>
      </c>
      <c r="M679" s="1339">
        <v>0.60049715554357119</v>
      </c>
      <c r="N679" s="1339">
        <v>0.68473246065129845</v>
      </c>
      <c r="O679" s="1339">
        <v>0.76896776575902559</v>
      </c>
      <c r="P679" s="1339">
        <v>0.85320310323409865</v>
      </c>
      <c r="Q679" s="1339">
        <v>0.9374384083418259</v>
      </c>
      <c r="R679" s="1339">
        <v>1.0216737134495533</v>
      </c>
    </row>
    <row r="680" spans="1:18" ht="12.75">
      <c r="A680" s="5" t="s">
        <v>3057</v>
      </c>
      <c r="B680" s="5" t="s">
        <v>3058</v>
      </c>
      <c r="C680" s="5" t="s">
        <v>2775</v>
      </c>
      <c r="D680" s="5" t="s">
        <v>2363</v>
      </c>
      <c r="E680" s="5" t="s">
        <v>957</v>
      </c>
      <c r="F680" s="5" t="s">
        <v>2776</v>
      </c>
      <c r="G680" s="5" t="s">
        <v>3069</v>
      </c>
      <c r="H680" s="1339">
        <v>36.978138726033833</v>
      </c>
      <c r="I680" s="1339">
        <v>53.587186811682955</v>
      </c>
      <c r="J680" s="1339">
        <v>70.19623490552874</v>
      </c>
      <c r="K680" s="1339">
        <v>86.805282991177847</v>
      </c>
      <c r="L680" s="1339">
        <v>103.41433108502366</v>
      </c>
      <c r="M680" s="1339">
        <v>120.02337917886946</v>
      </c>
      <c r="N680" s="1339">
        <v>136.63242726451855</v>
      </c>
      <c r="O680" s="1339">
        <v>153.24147535836437</v>
      </c>
      <c r="P680" s="1339">
        <v>169.85052345221013</v>
      </c>
      <c r="Q680" s="1339">
        <v>186.45957153785926</v>
      </c>
      <c r="R680" s="1339">
        <v>203.0686196317051</v>
      </c>
    </row>
    <row r="681" spans="1:18" ht="12.75">
      <c r="A681" s="5" t="s">
        <v>3057</v>
      </c>
      <c r="B681" s="5" t="s">
        <v>3058</v>
      </c>
      <c r="C681" s="5" t="s">
        <v>2775</v>
      </c>
      <c r="D681" s="5" t="s">
        <v>2363</v>
      </c>
      <c r="E681" s="5" t="s">
        <v>2352</v>
      </c>
      <c r="F681" s="5" t="s">
        <v>2776</v>
      </c>
      <c r="G681" s="5" t="s">
        <v>3070</v>
      </c>
      <c r="H681" s="1339">
        <v>9.4101886112297333</v>
      </c>
      <c r="I681" s="1339">
        <v>13.63685560662643</v>
      </c>
      <c r="J681" s="1339">
        <v>17.863522602023128</v>
      </c>
      <c r="K681" s="1339">
        <v>22.090189597419826</v>
      </c>
      <c r="L681" s="1339">
        <v>26.316856398238166</v>
      </c>
      <c r="M681" s="1339">
        <v>30.543523393634867</v>
      </c>
      <c r="N681" s="1339">
        <v>34.770190389031569</v>
      </c>
      <c r="O681" s="1339">
        <v>38.996857384428267</v>
      </c>
      <c r="P681" s="1339">
        <v>43.22352418524661</v>
      </c>
      <c r="Q681" s="1339">
        <v>47.450191180643316</v>
      </c>
      <c r="R681" s="1339">
        <v>51.67685817604</v>
      </c>
    </row>
    <row r="682" spans="1:18" ht="12.75">
      <c r="A682" s="5" t="s">
        <v>3057</v>
      </c>
      <c r="B682" s="5" t="s">
        <v>3058</v>
      </c>
      <c r="C682" s="5" t="s">
        <v>2775</v>
      </c>
      <c r="D682" s="5" t="s">
        <v>2363</v>
      </c>
      <c r="E682" s="5" t="s">
        <v>961</v>
      </c>
      <c r="F682" s="5" t="s">
        <v>2776</v>
      </c>
      <c r="G682" s="5" t="s">
        <v>3071</v>
      </c>
      <c r="H682" s="1339">
        <v>1.156342388900528E-4</v>
      </c>
      <c r="I682" s="1339">
        <v>1.6758037106874311E-4</v>
      </c>
      <c r="J682" s="1339">
        <v>2.1952650324743336E-4</v>
      </c>
      <c r="K682" s="1339">
        <v>2.7145750401564342E-4</v>
      </c>
      <c r="L682" s="1339">
        <v>3.2340363619433375E-4</v>
      </c>
      <c r="M682" s="1339">
        <v>3.7534976837302403E-4</v>
      </c>
      <c r="N682" s="1339">
        <v>4.2728076914123414E-4</v>
      </c>
      <c r="O682" s="1339">
        <v>4.7922690131992443E-4</v>
      </c>
      <c r="P682" s="1339">
        <v>5.3117303349861482E-4</v>
      </c>
      <c r="Q682" s="1339">
        <v>5.8310403426682482E-4</v>
      </c>
      <c r="R682" s="1339">
        <v>6.350501664455151E-4</v>
      </c>
    </row>
    <row r="683" spans="1:18" ht="12.75">
      <c r="A683" s="5" t="s">
        <v>3057</v>
      </c>
      <c r="B683" s="5" t="s">
        <v>3058</v>
      </c>
      <c r="C683" s="5" t="s">
        <v>2775</v>
      </c>
      <c r="D683" s="5" t="s">
        <v>2363</v>
      </c>
      <c r="E683" s="5" t="s">
        <v>959</v>
      </c>
      <c r="F683" s="5" t="s">
        <v>2776</v>
      </c>
      <c r="G683" s="5" t="s">
        <v>3072</v>
      </c>
      <c r="H683" s="1339">
        <v>5.4928904601003817E-2</v>
      </c>
      <c r="I683" s="1339">
        <v>7.960069244428454E-2</v>
      </c>
      <c r="J683" s="1339">
        <v>0.10427248316251217</v>
      </c>
      <c r="K683" s="1339">
        <v>0.12894427100579289</v>
      </c>
      <c r="L683" s="1339">
        <v>0.15361605884907364</v>
      </c>
      <c r="M683" s="1339">
        <v>0.17828784669235434</v>
      </c>
      <c r="N683" s="1339">
        <v>0.20295963741058196</v>
      </c>
      <c r="O683" s="1339">
        <v>0.22763142525386271</v>
      </c>
      <c r="P683" s="1339">
        <v>0.25230321309714343</v>
      </c>
      <c r="Q683" s="1339">
        <v>0.27697500094042415</v>
      </c>
      <c r="R683" s="1339">
        <v>0.30164679165865182</v>
      </c>
    </row>
    <row r="684" spans="1:18" ht="12.75">
      <c r="A684" s="5" t="s">
        <v>3057</v>
      </c>
      <c r="B684" s="5" t="s">
        <v>3058</v>
      </c>
      <c r="C684" s="5" t="s">
        <v>2775</v>
      </c>
      <c r="D684" s="5" t="s">
        <v>2363</v>
      </c>
      <c r="E684" s="5" t="s">
        <v>1887</v>
      </c>
      <c r="F684" s="5" t="s">
        <v>2776</v>
      </c>
      <c r="G684" s="5" t="s">
        <v>3073</v>
      </c>
      <c r="H684" s="1339">
        <v>0.18490803024243413</v>
      </c>
      <c r="I684" s="1339">
        <v>0.26796108258686735</v>
      </c>
      <c r="J684" s="1339">
        <v>0.35101410410816869</v>
      </c>
      <c r="K684" s="1339">
        <v>0.43406712562946992</v>
      </c>
      <c r="L684" s="1339">
        <v>0.51712017797390319</v>
      </c>
      <c r="M684" s="1339">
        <v>0.60017319949520453</v>
      </c>
      <c r="N684" s="1339">
        <v>0.68322622101650565</v>
      </c>
      <c r="O684" s="1339">
        <v>0.76627927336093904</v>
      </c>
      <c r="P684" s="1339">
        <v>0.84933229488224016</v>
      </c>
      <c r="Q684" s="1339">
        <v>0.93238531640354161</v>
      </c>
      <c r="R684" s="1339">
        <v>1.0154383687479749</v>
      </c>
    </row>
    <row r="685" spans="1:18" ht="12.75">
      <c r="A685" s="5" t="s">
        <v>3057</v>
      </c>
      <c r="B685" s="5" t="s">
        <v>3058</v>
      </c>
      <c r="C685" s="5" t="s">
        <v>2775</v>
      </c>
      <c r="D685" s="5" t="s">
        <v>2392</v>
      </c>
      <c r="E685" s="5" t="s">
        <v>957</v>
      </c>
      <c r="F685" s="5" t="s">
        <v>2776</v>
      </c>
      <c r="G685" s="5" t="s">
        <v>3074</v>
      </c>
      <c r="H685" s="1339">
        <v>35.949319418349937</v>
      </c>
      <c r="I685" s="1339">
        <v>51.723902694688867</v>
      </c>
      <c r="J685" s="1339">
        <v>67.498485977958097</v>
      </c>
      <c r="K685" s="1339">
        <v>83.27306926122732</v>
      </c>
      <c r="L685" s="1339">
        <v>99.047652537566236</v>
      </c>
      <c r="M685" s="1339">
        <v>114.82223582083546</v>
      </c>
      <c r="N685" s="1339">
        <v>130.5968190971744</v>
      </c>
      <c r="O685" s="1339">
        <v>146.37140238044364</v>
      </c>
      <c r="P685" s="1339">
        <v>162.14598565678256</v>
      </c>
      <c r="Q685" s="1339">
        <v>177.92056894005179</v>
      </c>
      <c r="R685" s="1339">
        <v>193.695152223321</v>
      </c>
    </row>
    <row r="686" spans="1:18" ht="12.75">
      <c r="A686" s="5" t="s">
        <v>3057</v>
      </c>
      <c r="B686" s="5" t="s">
        <v>3058</v>
      </c>
      <c r="C686" s="5" t="s">
        <v>2775</v>
      </c>
      <c r="D686" s="5" t="s">
        <v>2392</v>
      </c>
      <c r="E686" s="5" t="s">
        <v>2352</v>
      </c>
      <c r="F686" s="5" t="s">
        <v>2776</v>
      </c>
      <c r="G686" s="5" t="s">
        <v>3075</v>
      </c>
      <c r="H686" s="1339">
        <v>0.86348855662138713</v>
      </c>
      <c r="I686" s="1339">
        <v>1.2423878411294749</v>
      </c>
      <c r="J686" s="1339">
        <v>1.6212871625166179</v>
      </c>
      <c r="K686" s="1339">
        <v>2.0001864839037609</v>
      </c>
      <c r="L686" s="1339">
        <v>2.3790857684118487</v>
      </c>
      <c r="M686" s="1339">
        <v>2.7579850897989915</v>
      </c>
      <c r="N686" s="1339">
        <v>3.1368843743070793</v>
      </c>
      <c r="O686" s="1339">
        <v>3.5157836956942221</v>
      </c>
      <c r="P686" s="1339">
        <v>3.8946829802023104</v>
      </c>
      <c r="Q686" s="1339">
        <v>4.2735823015894523</v>
      </c>
      <c r="R686" s="1339">
        <v>4.652481586097541</v>
      </c>
    </row>
    <row r="687" spans="1:18" ht="12.75">
      <c r="A687" s="5" t="s">
        <v>3057</v>
      </c>
      <c r="B687" s="5" t="s">
        <v>3058</v>
      </c>
      <c r="C687" s="5" t="s">
        <v>2775</v>
      </c>
      <c r="D687" s="5" t="s">
        <v>2392</v>
      </c>
      <c r="E687" s="5" t="s">
        <v>961</v>
      </c>
      <c r="F687" s="5" t="s">
        <v>2776</v>
      </c>
      <c r="G687" s="5" t="s">
        <v>3076</v>
      </c>
      <c r="H687" s="1339">
        <v>1.1748192823506459E-4</v>
      </c>
      <c r="I687" s="1339">
        <v>1.6903274983388954E-4</v>
      </c>
      <c r="J687" s="1339">
        <v>2.2058357143271446E-4</v>
      </c>
      <c r="K687" s="1339">
        <v>2.7213439303153938E-4</v>
      </c>
      <c r="L687" s="1339">
        <v>3.2368521463036436E-4</v>
      </c>
      <c r="M687" s="1339">
        <v>3.7523603622918923E-4</v>
      </c>
      <c r="N687" s="1339">
        <v>4.2678685782801415E-4</v>
      </c>
      <c r="O687" s="1339">
        <v>4.7833767942683907E-4</v>
      </c>
      <c r="P687" s="1339">
        <v>5.2988850102566394E-4</v>
      </c>
      <c r="Q687" s="1339">
        <v>5.8143932262448887E-4</v>
      </c>
      <c r="R687" s="1339">
        <v>6.3299014422331401E-4</v>
      </c>
    </row>
    <row r="688" spans="1:18" ht="12.75">
      <c r="A688" s="5" t="s">
        <v>3057</v>
      </c>
      <c r="B688" s="5" t="s">
        <v>3058</v>
      </c>
      <c r="C688" s="5" t="s">
        <v>2775</v>
      </c>
      <c r="D688" s="5" t="s">
        <v>2392</v>
      </c>
      <c r="E688" s="5" t="s">
        <v>2952</v>
      </c>
      <c r="F688" s="5" t="s">
        <v>2776</v>
      </c>
      <c r="G688" s="5" t="s">
        <v>3077</v>
      </c>
      <c r="H688" s="1339">
        <v>5.5803675523306735E-2</v>
      </c>
      <c r="I688" s="1339">
        <v>8.0290378658353243E-2</v>
      </c>
      <c r="J688" s="1339">
        <v>0.1047770673978231</v>
      </c>
      <c r="K688" s="1339">
        <v>0.12926375613729293</v>
      </c>
      <c r="L688" s="1339">
        <v>0.15375044487676279</v>
      </c>
      <c r="M688" s="1339">
        <v>0.17823713361623267</v>
      </c>
      <c r="N688" s="1339">
        <v>0.20272382235570252</v>
      </c>
      <c r="O688" s="1339">
        <v>0.22721051109517237</v>
      </c>
      <c r="P688" s="1339">
        <v>0.25169719983464223</v>
      </c>
      <c r="Q688" s="1339">
        <v>0.27618388857411208</v>
      </c>
      <c r="R688" s="1339">
        <v>0.30067057731358188</v>
      </c>
    </row>
    <row r="689" spans="1:18" ht="12.75">
      <c r="A689" s="5" t="s">
        <v>3057</v>
      </c>
      <c r="B689" s="5" t="s">
        <v>3058</v>
      </c>
      <c r="C689" s="5" t="s">
        <v>2775</v>
      </c>
      <c r="D689" s="5" t="s">
        <v>2392</v>
      </c>
      <c r="E689" s="5" t="s">
        <v>1887</v>
      </c>
      <c r="F689" s="5" t="s">
        <v>2776</v>
      </c>
      <c r="G689" s="5" t="s">
        <v>3078</v>
      </c>
      <c r="H689" s="1339">
        <v>7.225109122111574E-2</v>
      </c>
      <c r="I689" s="1339">
        <v>0.10395490197227777</v>
      </c>
      <c r="J689" s="1339">
        <v>0.13565871272343982</v>
      </c>
      <c r="K689" s="1339">
        <v>0.16736255362508964</v>
      </c>
      <c r="L689" s="1339">
        <v>0.19906636437625169</v>
      </c>
      <c r="M689" s="1339">
        <v>0.23077017512741368</v>
      </c>
      <c r="N689" s="1339">
        <v>0.26247398587857573</v>
      </c>
      <c r="O689" s="1339">
        <v>0.29417782678022558</v>
      </c>
      <c r="P689" s="1339">
        <v>0.32588163753138755</v>
      </c>
      <c r="Q689" s="1339">
        <v>0.35758544828254968</v>
      </c>
      <c r="R689" s="1339">
        <v>0.38928928918419953</v>
      </c>
    </row>
    <row r="690" spans="1:18" ht="12.75">
      <c r="A690" s="5" t="s">
        <v>3057</v>
      </c>
      <c r="B690" s="5" t="s">
        <v>3058</v>
      </c>
      <c r="C690" s="5" t="s">
        <v>2775</v>
      </c>
      <c r="D690" s="5" t="s">
        <v>2398</v>
      </c>
      <c r="E690" s="5" t="s">
        <v>957</v>
      </c>
      <c r="F690" s="5" t="s">
        <v>2776</v>
      </c>
      <c r="G690" s="5" t="s">
        <v>3079</v>
      </c>
      <c r="H690" s="1339">
        <v>36.53256381626835</v>
      </c>
      <c r="I690" s="1339">
        <v>52.183735247443053</v>
      </c>
      <c r="J690" s="1339">
        <v>67.834906678617742</v>
      </c>
      <c r="K690" s="1339">
        <v>83.486078109792459</v>
      </c>
      <c r="L690" s="1339">
        <v>99.137249540967147</v>
      </c>
      <c r="M690" s="1339">
        <v>114.78842097214185</v>
      </c>
      <c r="N690" s="1339">
        <v>130.43959240331657</v>
      </c>
      <c r="O690" s="1339">
        <v>146.09076383449127</v>
      </c>
      <c r="P690" s="1339">
        <v>161.74193526566594</v>
      </c>
      <c r="Q690" s="1339">
        <v>177.39310669684065</v>
      </c>
      <c r="R690" s="1339">
        <v>193.04427812801535</v>
      </c>
    </row>
    <row r="691" spans="1:18" ht="12.75">
      <c r="A691" s="5" t="s">
        <v>3057</v>
      </c>
      <c r="B691" s="5" t="s">
        <v>3058</v>
      </c>
      <c r="C691" s="5" t="s">
        <v>2775</v>
      </c>
      <c r="D691" s="5" t="s">
        <v>2398</v>
      </c>
      <c r="E691" s="5" t="s">
        <v>2352</v>
      </c>
      <c r="F691" s="5" t="s">
        <v>2776</v>
      </c>
      <c r="G691" s="5" t="s">
        <v>3080</v>
      </c>
      <c r="H691" s="1339">
        <v>0.68946261558426492</v>
      </c>
      <c r="I691" s="1339">
        <v>0.98484008742870055</v>
      </c>
      <c r="J691" s="1339">
        <v>1.280217589490128</v>
      </c>
      <c r="K691" s="1339">
        <v>1.5755950915515555</v>
      </c>
      <c r="L691" s="1339">
        <v>1.8709725936129828</v>
      </c>
      <c r="M691" s="1339">
        <v>2.1663500956744106</v>
      </c>
      <c r="N691" s="1339">
        <v>2.4617275977358379</v>
      </c>
      <c r="O691" s="1339">
        <v>2.7571050997972653</v>
      </c>
      <c r="P691" s="1339">
        <v>3.052482601858693</v>
      </c>
      <c r="Q691" s="1339">
        <v>3.3478601039201208</v>
      </c>
      <c r="R691" s="1339">
        <v>3.6432376059815481</v>
      </c>
    </row>
    <row r="692" spans="1:18" ht="12.75">
      <c r="A692" s="5" t="s">
        <v>3057</v>
      </c>
      <c r="B692" s="5" t="s">
        <v>3058</v>
      </c>
      <c r="C692" s="5" t="s">
        <v>2775</v>
      </c>
      <c r="D692" s="5" t="s">
        <v>2398</v>
      </c>
      <c r="E692" s="5" t="s">
        <v>961</v>
      </c>
      <c r="F692" s="5" t="s">
        <v>2776</v>
      </c>
      <c r="G692" s="5" t="s">
        <v>3081</v>
      </c>
      <c r="H692" s="1339">
        <v>1.1938888357031614E-4</v>
      </c>
      <c r="I692" s="1339">
        <v>1.7053170009910287E-4</v>
      </c>
      <c r="J692" s="1339">
        <v>2.2168969253783885E-4</v>
      </c>
      <c r="K692" s="1339">
        <v>2.7283250906662558E-4</v>
      </c>
      <c r="L692" s="1339">
        <v>3.2397532559541234E-4</v>
      </c>
      <c r="M692" s="1339">
        <v>3.751181421241991E-4</v>
      </c>
      <c r="N692" s="1339">
        <v>4.2627613456293502E-4</v>
      </c>
      <c r="O692" s="1339">
        <v>4.7741895109172183E-4</v>
      </c>
      <c r="P692" s="1339">
        <v>5.2856176762050859E-4</v>
      </c>
      <c r="Q692" s="1339">
        <v>5.7971976005924441E-4</v>
      </c>
      <c r="R692" s="1339">
        <v>6.3086257658803127E-4</v>
      </c>
    </row>
    <row r="693" spans="1:18" ht="12.75">
      <c r="A693" s="5" t="s">
        <v>3057</v>
      </c>
      <c r="B693" s="5" t="s">
        <v>3058</v>
      </c>
      <c r="C693" s="5" t="s">
        <v>2775</v>
      </c>
      <c r="D693" s="5" t="s">
        <v>2398</v>
      </c>
      <c r="E693" s="5" t="s">
        <v>2952</v>
      </c>
      <c r="F693" s="5" t="s">
        <v>2776</v>
      </c>
      <c r="G693" s="5" t="s">
        <v>3082</v>
      </c>
      <c r="H693" s="1339">
        <v>5.6709041394232627E-2</v>
      </c>
      <c r="I693" s="1339">
        <v>8.1004169188272176E-2</v>
      </c>
      <c r="J693" s="1339">
        <v>0.10529928256516446</v>
      </c>
      <c r="K693" s="1339">
        <v>0.12959439594205674</v>
      </c>
      <c r="L693" s="1339">
        <v>0.15388952373609627</v>
      </c>
      <c r="M693" s="1339">
        <v>0.17818463711298857</v>
      </c>
      <c r="N693" s="1339">
        <v>0.20247976490702813</v>
      </c>
      <c r="O693" s="1339">
        <v>0.2267748782839204</v>
      </c>
      <c r="P693" s="1339">
        <v>0.25106999166081267</v>
      </c>
      <c r="Q693" s="1339">
        <v>0.2753651194548522</v>
      </c>
      <c r="R693" s="1339">
        <v>0.29966023283174448</v>
      </c>
    </row>
    <row r="694" spans="1:18" ht="12.75">
      <c r="A694" s="5" t="s">
        <v>3057</v>
      </c>
      <c r="B694" s="5" t="s">
        <v>3058</v>
      </c>
      <c r="C694" s="5" t="s">
        <v>2775</v>
      </c>
      <c r="D694" s="5" t="s">
        <v>2398</v>
      </c>
      <c r="E694" s="5" t="s">
        <v>1887</v>
      </c>
      <c r="F694" s="5" t="s">
        <v>2776</v>
      </c>
      <c r="G694" s="5" t="s">
        <v>3083</v>
      </c>
      <c r="H694" s="1339">
        <v>7.3423282297065115E-2</v>
      </c>
      <c r="I694" s="1339">
        <v>0.10487908427821258</v>
      </c>
      <c r="J694" s="1339">
        <v>0.13633485973340656</v>
      </c>
      <c r="K694" s="1339">
        <v>0.16779063518860055</v>
      </c>
      <c r="L694" s="1339">
        <v>0.19924643716974799</v>
      </c>
      <c r="M694" s="1339">
        <v>0.23070221262494198</v>
      </c>
      <c r="N694" s="1339">
        <v>0.26215801460608951</v>
      </c>
      <c r="O694" s="1339">
        <v>0.29361379006128352</v>
      </c>
      <c r="P694" s="1339">
        <v>0.32506956551647748</v>
      </c>
      <c r="Q694" s="1339">
        <v>0.35652536749762498</v>
      </c>
      <c r="R694" s="1339">
        <v>0.38798114295281888</v>
      </c>
    </row>
    <row r="695" spans="1:18" ht="12.75">
      <c r="A695" s="5" t="s">
        <v>3057</v>
      </c>
      <c r="B695" s="5" t="s">
        <v>3058</v>
      </c>
      <c r="C695" s="5" t="s">
        <v>2775</v>
      </c>
      <c r="D695" s="5" t="s">
        <v>2369</v>
      </c>
      <c r="E695" s="5" t="s">
        <v>957</v>
      </c>
      <c r="F695" s="5" t="s">
        <v>2776</v>
      </c>
      <c r="G695" s="5" t="s">
        <v>3084</v>
      </c>
      <c r="H695" s="1339">
        <v>38.416435131115712</v>
      </c>
      <c r="I695" s="1339">
        <v>53.668987989364254</v>
      </c>
      <c r="J695" s="1339">
        <v>68.921540870944213</v>
      </c>
      <c r="K695" s="1339">
        <v>84.174093752524186</v>
      </c>
      <c r="L695" s="1339">
        <v>99.426646610772735</v>
      </c>
      <c r="M695" s="1339">
        <v>114.67919949235268</v>
      </c>
      <c r="N695" s="1339">
        <v>129.93175235060124</v>
      </c>
      <c r="O695" s="1339">
        <v>145.1843052321812</v>
      </c>
      <c r="P695" s="1339">
        <v>160.43685811376116</v>
      </c>
      <c r="Q695" s="1339">
        <v>175.68941097200971</v>
      </c>
      <c r="R695" s="1339">
        <v>190.94196385358964</v>
      </c>
    </row>
    <row r="696" spans="1:18" ht="12.75">
      <c r="A696" s="5" t="s">
        <v>3057</v>
      </c>
      <c r="B696" s="5" t="s">
        <v>3058</v>
      </c>
      <c r="C696" s="5" t="s">
        <v>2775</v>
      </c>
      <c r="D696" s="5" t="s">
        <v>2369</v>
      </c>
      <c r="E696" s="5" t="s">
        <v>2352</v>
      </c>
      <c r="F696" s="5" t="s">
        <v>2776</v>
      </c>
      <c r="G696" s="5" t="s">
        <v>3085</v>
      </c>
      <c r="H696" s="1339">
        <v>0.65910550896351794</v>
      </c>
      <c r="I696" s="1339">
        <v>0.92079145464289325</v>
      </c>
      <c r="J696" s="1339">
        <v>1.1824774163340184</v>
      </c>
      <c r="K696" s="1339">
        <v>1.4441633780251433</v>
      </c>
      <c r="L696" s="1339">
        <v>1.7058493237045189</v>
      </c>
      <c r="M696" s="1339">
        <v>1.9675352853956436</v>
      </c>
      <c r="N696" s="1339">
        <v>2.2292212470867687</v>
      </c>
      <c r="O696" s="1339">
        <v>2.4909071927661439</v>
      </c>
      <c r="P696" s="1339">
        <v>2.7525931544572693</v>
      </c>
      <c r="Q696" s="1339">
        <v>3.0142791001366445</v>
      </c>
      <c r="R696" s="1339">
        <v>3.2759650618277689</v>
      </c>
    </row>
    <row r="697" spans="1:18" ht="12.75">
      <c r="A697" s="5" t="s">
        <v>3057</v>
      </c>
      <c r="B697" s="5" t="s">
        <v>3058</v>
      </c>
      <c r="C697" s="5" t="s">
        <v>2775</v>
      </c>
      <c r="D697" s="5" t="s">
        <v>2369</v>
      </c>
      <c r="E697" s="5" t="s">
        <v>961</v>
      </c>
      <c r="F697" s="5" t="s">
        <v>2776</v>
      </c>
      <c r="G697" s="5" t="s">
        <v>3086</v>
      </c>
      <c r="H697" s="1339">
        <v>1.2554738137457509E-4</v>
      </c>
      <c r="I697" s="1339">
        <v>1.7538205188740287E-4</v>
      </c>
      <c r="J697" s="1339">
        <v>2.2523197168741331E-4</v>
      </c>
      <c r="K697" s="1339">
        <v>2.7508189148742375E-4</v>
      </c>
      <c r="L697" s="1339">
        <v>3.2491656200025153E-4</v>
      </c>
      <c r="M697" s="1339">
        <v>3.7476648180026191E-4</v>
      </c>
      <c r="N697" s="1339">
        <v>4.2461640160027241E-4</v>
      </c>
      <c r="O697" s="1339">
        <v>4.7445107211310019E-4</v>
      </c>
      <c r="P697" s="1339">
        <v>5.2430099191311057E-4</v>
      </c>
      <c r="Q697" s="1339">
        <v>5.7415091171312107E-4</v>
      </c>
      <c r="R697" s="1339">
        <v>6.2400083151313167E-4</v>
      </c>
    </row>
    <row r="698" spans="1:18" ht="12.75">
      <c r="A698" s="5" t="s">
        <v>3057</v>
      </c>
      <c r="B698" s="5" t="s">
        <v>3058</v>
      </c>
      <c r="C698" s="5" t="s">
        <v>2775</v>
      </c>
      <c r="D698" s="5" t="s">
        <v>2369</v>
      </c>
      <c r="E698" s="5" t="s">
        <v>2952</v>
      </c>
      <c r="F698" s="5" t="s">
        <v>2776</v>
      </c>
      <c r="G698" s="5" t="s">
        <v>3087</v>
      </c>
      <c r="H698" s="1339">
        <v>5.9573913850231731E-2</v>
      </c>
      <c r="I698" s="1339">
        <v>8.3226530992045467E-2</v>
      </c>
      <c r="J698" s="1339">
        <v>0.10687914813385921</v>
      </c>
      <c r="K698" s="1339">
        <v>0.13053176527567292</v>
      </c>
      <c r="L698" s="1339">
        <v>0.15418438241748667</v>
      </c>
      <c r="M698" s="1339">
        <v>0.17783699955930041</v>
      </c>
      <c r="N698" s="1339">
        <v>0.20148961670111415</v>
      </c>
      <c r="O698" s="1339">
        <v>0.22514223384292792</v>
      </c>
      <c r="P698" s="1339">
        <v>0.24879485098474163</v>
      </c>
      <c r="Q698" s="1339">
        <v>0.2724479505376739</v>
      </c>
      <c r="R698" s="1339">
        <v>0.29610056767948767</v>
      </c>
    </row>
    <row r="699" spans="1:18" ht="12.75">
      <c r="A699" s="5" t="s">
        <v>3057</v>
      </c>
      <c r="B699" s="5" t="s">
        <v>3058</v>
      </c>
      <c r="C699" s="5" t="s">
        <v>2775</v>
      </c>
      <c r="D699" s="5" t="s">
        <v>2369</v>
      </c>
      <c r="E699" s="5" t="s">
        <v>1887</v>
      </c>
      <c r="F699" s="5" t="s">
        <v>2776</v>
      </c>
      <c r="G699" s="5" t="s">
        <v>3088</v>
      </c>
      <c r="H699" s="1339">
        <v>7.720950920915394E-2</v>
      </c>
      <c r="I699" s="1339">
        <v>0.10786414825362692</v>
      </c>
      <c r="J699" s="1339">
        <v>0.13851878729809991</v>
      </c>
      <c r="K699" s="1339">
        <v>0.16917342634257293</v>
      </c>
      <c r="L699" s="1339">
        <v>0.19982806538704589</v>
      </c>
      <c r="M699" s="1339">
        <v>0.23048270443151886</v>
      </c>
      <c r="N699" s="1339">
        <v>0.26113734347599188</v>
      </c>
      <c r="O699" s="1339">
        <v>0.29179198252046484</v>
      </c>
      <c r="P699" s="1339">
        <v>0.32244662156493786</v>
      </c>
      <c r="Q699" s="1339">
        <v>0.35310126060941088</v>
      </c>
      <c r="R699" s="1339">
        <v>0.38375589965388379</v>
      </c>
    </row>
    <row r="700" spans="1:18" ht="12.75">
      <c r="A700" s="5" t="s">
        <v>3057</v>
      </c>
      <c r="B700" s="5" t="s">
        <v>3058</v>
      </c>
      <c r="C700" s="5" t="s">
        <v>2807</v>
      </c>
      <c r="D700" s="5" t="s">
        <v>2350</v>
      </c>
      <c r="E700" s="5" t="s">
        <v>957</v>
      </c>
      <c r="F700" s="5" t="s">
        <v>2776</v>
      </c>
      <c r="G700" s="5" t="s">
        <v>3089</v>
      </c>
      <c r="H700" s="1339">
        <v>37.097690210799762</v>
      </c>
      <c r="I700" s="1339">
        <v>76.466254142937316</v>
      </c>
      <c r="J700" s="1339">
        <v>115.83481804785653</v>
      </c>
      <c r="K700" s="1339">
        <v>155.20338197999411</v>
      </c>
      <c r="L700" s="1339">
        <v>194.5719458849133</v>
      </c>
      <c r="M700" s="1339">
        <v>233.94050981705087</v>
      </c>
      <c r="N700" s="1339">
        <v>273.30907374918837</v>
      </c>
      <c r="O700" s="1339">
        <v>312.67763765410763</v>
      </c>
      <c r="P700" s="1339">
        <v>352.04620158624516</v>
      </c>
      <c r="Q700" s="1339">
        <v>391.41476549116442</v>
      </c>
      <c r="R700" s="1339">
        <v>430.78332942330195</v>
      </c>
    </row>
    <row r="701" spans="1:18" ht="12.75">
      <c r="A701" s="5" t="s">
        <v>3057</v>
      </c>
      <c r="B701" s="5" t="s">
        <v>3058</v>
      </c>
      <c r="C701" s="5" t="s">
        <v>2807</v>
      </c>
      <c r="D701" s="5" t="s">
        <v>2350</v>
      </c>
      <c r="E701" s="5" t="s">
        <v>2352</v>
      </c>
      <c r="F701" s="5" t="s">
        <v>2776</v>
      </c>
      <c r="G701" s="5" t="s">
        <v>3090</v>
      </c>
      <c r="H701" s="1339">
        <v>0.55334435757947509</v>
      </c>
      <c r="I701" s="1339">
        <v>1.1405607919202361</v>
      </c>
      <c r="J701" s="1339">
        <v>1.7277772262609972</v>
      </c>
      <c r="K701" s="1339">
        <v>2.3149936365718169</v>
      </c>
      <c r="L701" s="1339">
        <v>2.9022100709125778</v>
      </c>
      <c r="M701" s="1339">
        <v>3.4894264812233975</v>
      </c>
      <c r="N701" s="1339">
        <v>4.0766429155641584</v>
      </c>
      <c r="O701" s="1339">
        <v>4.6638593499049188</v>
      </c>
      <c r="P701" s="1339">
        <v>5.2510757602157394</v>
      </c>
      <c r="Q701" s="1339">
        <v>5.8382921945564998</v>
      </c>
      <c r="R701" s="1339">
        <v>6.4255086288972612</v>
      </c>
    </row>
    <row r="702" spans="1:18" ht="12.75">
      <c r="A702" s="5" t="s">
        <v>3057</v>
      </c>
      <c r="B702" s="5" t="s">
        <v>3058</v>
      </c>
      <c r="C702" s="5" t="s">
        <v>2807</v>
      </c>
      <c r="D702" s="5" t="s">
        <v>2350</v>
      </c>
      <c r="E702" s="5" t="s">
        <v>961</v>
      </c>
      <c r="F702" s="5" t="s">
        <v>2776</v>
      </c>
      <c r="G702" s="5" t="s">
        <v>3091</v>
      </c>
      <c r="H702" s="1339">
        <v>4.5136580011123565E-5</v>
      </c>
      <c r="I702" s="1339">
        <v>9.3036402086075855E-5</v>
      </c>
      <c r="J702" s="1339">
        <v>1.4093622416102818E-4</v>
      </c>
      <c r="K702" s="1339">
        <v>1.8883604623598046E-4</v>
      </c>
      <c r="L702" s="1339">
        <v>2.3673586831093275E-4</v>
      </c>
      <c r="M702" s="1339">
        <v>2.8463569038588506E-4</v>
      </c>
      <c r="N702" s="1339">
        <v>3.3253551246083734E-4</v>
      </c>
      <c r="O702" s="1339">
        <v>3.8043533453578963E-4</v>
      </c>
      <c r="P702" s="1339">
        <v>4.2833515661074196E-4</v>
      </c>
      <c r="Q702" s="1339">
        <v>4.7623497868569419E-4</v>
      </c>
      <c r="R702" s="1339">
        <v>5.2413480076064659E-4</v>
      </c>
    </row>
    <row r="703" spans="1:18" ht="12.75">
      <c r="A703" s="5" t="s">
        <v>3057</v>
      </c>
      <c r="B703" s="5" t="s">
        <v>3058</v>
      </c>
      <c r="C703" s="5" t="s">
        <v>2807</v>
      </c>
      <c r="D703" s="5" t="s">
        <v>2350</v>
      </c>
      <c r="E703" s="5" t="s">
        <v>959</v>
      </c>
      <c r="F703" s="5" t="s">
        <v>2776</v>
      </c>
      <c r="G703" s="5" t="s">
        <v>3092</v>
      </c>
      <c r="H703" s="1339">
        <v>3.1984905795070337E-2</v>
      </c>
      <c r="I703" s="1339">
        <v>6.5927706859572943E-2</v>
      </c>
      <c r="J703" s="1339">
        <v>9.9870507924075549E-2</v>
      </c>
      <c r="K703" s="1339">
        <v>0.13381330898857816</v>
      </c>
      <c r="L703" s="1339">
        <v>0.16775611005308072</v>
      </c>
      <c r="M703" s="1339">
        <v>0.20169891111758334</v>
      </c>
      <c r="N703" s="1339">
        <v>0.23564171218208593</v>
      </c>
      <c r="O703" s="1339">
        <v>0.26958451324658855</v>
      </c>
      <c r="P703" s="1339">
        <v>0.30352732617101347</v>
      </c>
      <c r="Q703" s="1339">
        <v>0.33747012723551606</v>
      </c>
      <c r="R703" s="1339">
        <v>0.37141292830001865</v>
      </c>
    </row>
    <row r="704" spans="1:18" ht="12.75">
      <c r="A704" s="5" t="s">
        <v>3057</v>
      </c>
      <c r="B704" s="5" t="s">
        <v>3058</v>
      </c>
      <c r="C704" s="5" t="s">
        <v>2807</v>
      </c>
      <c r="D704" s="5" t="s">
        <v>2350</v>
      </c>
      <c r="E704" s="5" t="s">
        <v>1887</v>
      </c>
      <c r="F704" s="5" t="s">
        <v>2776</v>
      </c>
      <c r="G704" s="5" t="s">
        <v>3093</v>
      </c>
      <c r="H704" s="1339">
        <v>3.4693651989422627E-3</v>
      </c>
      <c r="I704" s="1339">
        <v>7.1511208874017245E-3</v>
      </c>
      <c r="J704" s="1339">
        <v>1.0832876575861185E-2</v>
      </c>
      <c r="K704" s="1339">
        <v>1.4514611359744908E-2</v>
      </c>
      <c r="L704" s="1339">
        <v>1.8196367048204369E-2</v>
      </c>
      <c r="M704" s="1339">
        <v>2.187810183208809E-2</v>
      </c>
      <c r="N704" s="1339">
        <v>2.5559857520547555E-2</v>
      </c>
      <c r="O704" s="1339">
        <v>2.9241592304431272E-2</v>
      </c>
      <c r="P704" s="1339">
        <v>3.2923347992890734E-2</v>
      </c>
      <c r="Q704" s="1339">
        <v>3.6605082776774461E-2</v>
      </c>
      <c r="R704" s="1339">
        <v>4.0286838465233919E-2</v>
      </c>
    </row>
    <row r="705" spans="1:18" ht="12.75">
      <c r="A705" s="5" t="s">
        <v>3057</v>
      </c>
      <c r="B705" s="5" t="s">
        <v>3058</v>
      </c>
      <c r="C705" s="5" t="s">
        <v>2807</v>
      </c>
      <c r="D705" s="5" t="s">
        <v>2357</v>
      </c>
      <c r="E705" s="5" t="s">
        <v>957</v>
      </c>
      <c r="F705" s="5" t="s">
        <v>2776</v>
      </c>
      <c r="G705" s="5" t="s">
        <v>3094</v>
      </c>
      <c r="H705" s="1339">
        <v>22.26761951476529</v>
      </c>
      <c r="I705" s="1339">
        <v>44.917722283703647</v>
      </c>
      <c r="J705" s="1339">
        <v>67.567825052641993</v>
      </c>
      <c r="K705" s="1339">
        <v>90.217927804886173</v>
      </c>
      <c r="L705" s="1339">
        <v>112.8680305738245</v>
      </c>
      <c r="M705" s="1339">
        <v>135.51813334276287</v>
      </c>
      <c r="N705" s="1339">
        <v>158.16823609500705</v>
      </c>
      <c r="O705" s="1339">
        <v>180.8183388639454</v>
      </c>
      <c r="P705" s="1339">
        <v>203.46844161618952</v>
      </c>
      <c r="Q705" s="1339">
        <v>226.11854438512788</v>
      </c>
      <c r="R705" s="1339">
        <v>248.76864715406623</v>
      </c>
    </row>
    <row r="706" spans="1:18" ht="12.75">
      <c r="A706" s="5" t="s">
        <v>3057</v>
      </c>
      <c r="B706" s="5" t="s">
        <v>3058</v>
      </c>
      <c r="C706" s="5" t="s">
        <v>2807</v>
      </c>
      <c r="D706" s="5" t="s">
        <v>2357</v>
      </c>
      <c r="E706" s="5" t="s">
        <v>2352</v>
      </c>
      <c r="F706" s="5" t="s">
        <v>2776</v>
      </c>
      <c r="G706" s="5" t="s">
        <v>3095</v>
      </c>
      <c r="H706" s="1339">
        <v>0.28251475076508703</v>
      </c>
      <c r="I706" s="1339">
        <v>0.56988218798826151</v>
      </c>
      <c r="J706" s="1339">
        <v>0.85724960117693239</v>
      </c>
      <c r="K706" s="1339">
        <v>1.1446170143656031</v>
      </c>
      <c r="L706" s="1339">
        <v>1.4319844515887779</v>
      </c>
      <c r="M706" s="1339">
        <v>1.7193518647774486</v>
      </c>
      <c r="N706" s="1339">
        <v>2.0067192779661198</v>
      </c>
      <c r="O706" s="1339">
        <v>2.2940866911547899</v>
      </c>
      <c r="P706" s="1339">
        <v>2.5814541283779651</v>
      </c>
      <c r="Q706" s="1339">
        <v>2.8688215415666356</v>
      </c>
      <c r="R706" s="1339">
        <v>3.156188954755307</v>
      </c>
    </row>
    <row r="707" spans="1:18" ht="12.75">
      <c r="A707" s="5" t="s">
        <v>3057</v>
      </c>
      <c r="B707" s="5" t="s">
        <v>3058</v>
      </c>
      <c r="C707" s="5" t="s">
        <v>2807</v>
      </c>
      <c r="D707" s="5" t="s">
        <v>2357</v>
      </c>
      <c r="E707" s="5" t="s">
        <v>961</v>
      </c>
      <c r="F707" s="5" t="s">
        <v>2776</v>
      </c>
      <c r="G707" s="5" t="s">
        <v>3096</v>
      </c>
      <c r="H707" s="1339">
        <v>4.6678627167212359E-5</v>
      </c>
      <c r="I707" s="1339">
        <v>9.416243345106196E-5</v>
      </c>
      <c r="J707" s="1339">
        <v>1.4164623973491157E-4</v>
      </c>
      <c r="K707" s="1339">
        <v>1.8913004601876118E-4</v>
      </c>
      <c r="L707" s="1339">
        <v>2.3661385230261075E-4</v>
      </c>
      <c r="M707" s="1339">
        <v>2.840867777875869E-4</v>
      </c>
      <c r="N707" s="1339">
        <v>3.315705840714365E-4</v>
      </c>
      <c r="O707" s="1339">
        <v>3.7905439035528605E-4</v>
      </c>
      <c r="P707" s="1339">
        <v>4.2653819663913565E-4</v>
      </c>
      <c r="Q707" s="1339">
        <v>4.7402200292298525E-4</v>
      </c>
      <c r="R707" s="1339">
        <v>5.2150580920683491E-4</v>
      </c>
    </row>
    <row r="708" spans="1:18" ht="12.75">
      <c r="A708" s="5" t="s">
        <v>3057</v>
      </c>
      <c r="B708" s="5" t="s">
        <v>3058</v>
      </c>
      <c r="C708" s="5" t="s">
        <v>2807</v>
      </c>
      <c r="D708" s="5" t="s">
        <v>2357</v>
      </c>
      <c r="E708" s="5" t="s">
        <v>959</v>
      </c>
      <c r="F708" s="5" t="s">
        <v>2776</v>
      </c>
      <c r="G708" s="5" t="s">
        <v>3097</v>
      </c>
      <c r="H708" s="1339">
        <v>4.5766724993894746E-2</v>
      </c>
      <c r="I708" s="1339">
        <v>9.2319579688210071E-2</v>
      </c>
      <c r="J708" s="1339">
        <v>0.13887242252804752</v>
      </c>
      <c r="K708" s="1339">
        <v>0.18542527722236282</v>
      </c>
      <c r="L708" s="1339">
        <v>0.23197813191667815</v>
      </c>
      <c r="M708" s="1339">
        <v>0.27853097475651561</v>
      </c>
      <c r="N708" s="1339">
        <v>0.32508382945083092</v>
      </c>
      <c r="O708" s="1339">
        <v>0.37163667229066838</v>
      </c>
      <c r="P708" s="1339">
        <v>0.41818952698498363</v>
      </c>
      <c r="Q708" s="1339">
        <v>0.46474236982482109</v>
      </c>
      <c r="R708" s="1339">
        <v>0.51129522451913645</v>
      </c>
    </row>
    <row r="709" spans="1:18" ht="12.75">
      <c r="A709" s="5" t="s">
        <v>3057</v>
      </c>
      <c r="B709" s="5" t="s">
        <v>3058</v>
      </c>
      <c r="C709" s="5" t="s">
        <v>2807</v>
      </c>
      <c r="D709" s="5" t="s">
        <v>2357</v>
      </c>
      <c r="E709" s="5" t="s">
        <v>1887</v>
      </c>
      <c r="F709" s="5" t="s">
        <v>2776</v>
      </c>
      <c r="G709" s="5" t="s">
        <v>3098</v>
      </c>
      <c r="H709" s="1339">
        <v>2.5769484108734771E-3</v>
      </c>
      <c r="I709" s="1339">
        <v>5.1981695403321895E-3</v>
      </c>
      <c r="J709" s="1339">
        <v>7.8193906697909023E-3</v>
      </c>
      <c r="K709" s="1339">
        <v>1.0440611799249615E-2</v>
      </c>
      <c r="L709" s="1339">
        <v>1.3061832928708326E-2</v>
      </c>
      <c r="M709" s="1339">
        <v>1.5683054058167039E-2</v>
      </c>
      <c r="N709" s="1339">
        <v>1.8304275187625754E-2</v>
      </c>
      <c r="O709" s="1339">
        <v>2.0925496317084468E-2</v>
      </c>
      <c r="P709" s="1339">
        <v>2.3546717446543179E-2</v>
      </c>
      <c r="Q709" s="1339">
        <v>2.616793857600189E-2</v>
      </c>
      <c r="R709" s="1339">
        <v>2.8789159705460598E-2</v>
      </c>
    </row>
    <row r="710" spans="1:18" ht="12.75">
      <c r="A710" s="5" t="s">
        <v>3057</v>
      </c>
      <c r="B710" s="5" t="s">
        <v>3058</v>
      </c>
      <c r="C710" s="5" t="s">
        <v>2807</v>
      </c>
      <c r="D710" s="5" t="s">
        <v>2363</v>
      </c>
      <c r="E710" s="5" t="s">
        <v>957</v>
      </c>
      <c r="F710" s="5" t="s">
        <v>2776</v>
      </c>
      <c r="G710" s="5" t="s">
        <v>3099</v>
      </c>
      <c r="H710" s="1339">
        <v>18.614384139593803</v>
      </c>
      <c r="I710" s="1339">
        <v>36.718638291153972</v>
      </c>
      <c r="J710" s="1339">
        <v>54.822892441601994</v>
      </c>
      <c r="K710" s="1339">
        <v>72.927146593162163</v>
      </c>
      <c r="L710" s="1339">
        <v>91.031400743610192</v>
      </c>
      <c r="M710" s="1339">
        <v>109.13565489517036</v>
      </c>
      <c r="N710" s="1339">
        <v>127.23990904561838</v>
      </c>
      <c r="O710" s="1339">
        <v>145.34416319717857</v>
      </c>
      <c r="P710" s="1339">
        <v>163.44841734762659</v>
      </c>
      <c r="Q710" s="1339">
        <v>181.55267149918674</v>
      </c>
      <c r="R710" s="1339">
        <v>199.65692564963476</v>
      </c>
    </row>
    <row r="711" spans="1:18" ht="12.75">
      <c r="A711" s="5" t="s">
        <v>3057</v>
      </c>
      <c r="B711" s="5" t="s">
        <v>3058</v>
      </c>
      <c r="C711" s="5" t="s">
        <v>2807</v>
      </c>
      <c r="D711" s="5" t="s">
        <v>2363</v>
      </c>
      <c r="E711" s="5" t="s">
        <v>2352</v>
      </c>
      <c r="F711" s="5" t="s">
        <v>2776</v>
      </c>
      <c r="G711" s="5" t="s">
        <v>3100</v>
      </c>
      <c r="H711" s="1339">
        <v>0.23644930657313432</v>
      </c>
      <c r="I711" s="1339">
        <v>0.4664186673144935</v>
      </c>
      <c r="J711" s="1339">
        <v>0.69638802805585276</v>
      </c>
      <c r="K711" s="1339">
        <v>0.92635738879721186</v>
      </c>
      <c r="L711" s="1339">
        <v>1.1563267735652449</v>
      </c>
      <c r="M711" s="1339">
        <v>1.386296134306604</v>
      </c>
      <c r="N711" s="1339">
        <v>1.6162654950479631</v>
      </c>
      <c r="O711" s="1339">
        <v>1.846234879815996</v>
      </c>
      <c r="P711" s="1339">
        <v>2.0762042405573555</v>
      </c>
      <c r="Q711" s="1339">
        <v>2.3061736012987146</v>
      </c>
      <c r="R711" s="1339">
        <v>2.5361429620400742</v>
      </c>
    </row>
    <row r="712" spans="1:18" ht="12.75">
      <c r="A712" s="5" t="s">
        <v>3057</v>
      </c>
      <c r="B712" s="5" t="s">
        <v>3058</v>
      </c>
      <c r="C712" s="5" t="s">
        <v>2807</v>
      </c>
      <c r="D712" s="5" t="s">
        <v>2363</v>
      </c>
      <c r="E712" s="5" t="s">
        <v>961</v>
      </c>
      <c r="F712" s="5" t="s">
        <v>2776</v>
      </c>
      <c r="G712" s="5" t="s">
        <v>3101</v>
      </c>
      <c r="H712" s="1339">
        <v>4.8356756341242175E-5</v>
      </c>
      <c r="I712" s="1339">
        <v>9.53803462942318E-5</v>
      </c>
      <c r="J712" s="1339">
        <v>1.4241300540632519E-4</v>
      </c>
      <c r="K712" s="1339">
        <v>1.8944566451841856E-4</v>
      </c>
      <c r="L712" s="1339">
        <v>2.3646925447140819E-4</v>
      </c>
      <c r="M712" s="1339">
        <v>2.8350191358350162E-4</v>
      </c>
      <c r="N712" s="1339">
        <v>3.3053457269559494E-4</v>
      </c>
      <c r="O712" s="1339">
        <v>3.775581626485846E-4</v>
      </c>
      <c r="P712" s="1339">
        <v>4.2459082176067798E-4</v>
      </c>
      <c r="Q712" s="1339">
        <v>4.7161441171366769E-4</v>
      </c>
      <c r="R712" s="1339">
        <v>5.1864707082576106E-4</v>
      </c>
    </row>
    <row r="713" spans="1:18" ht="12.75">
      <c r="A713" s="5" t="s">
        <v>3057</v>
      </c>
      <c r="B713" s="5" t="s">
        <v>3058</v>
      </c>
      <c r="C713" s="5" t="s">
        <v>2807</v>
      </c>
      <c r="D713" s="5" t="s">
        <v>2363</v>
      </c>
      <c r="E713" s="5" t="s">
        <v>959</v>
      </c>
      <c r="F713" s="5" t="s">
        <v>2776</v>
      </c>
      <c r="G713" s="5" t="s">
        <v>3102</v>
      </c>
      <c r="H713" s="1339">
        <v>6.1783132389862438E-2</v>
      </c>
      <c r="I713" s="1339">
        <v>0.12187309431192635</v>
      </c>
      <c r="J713" s="1339">
        <v>0.18196305623399026</v>
      </c>
      <c r="K713" s="1339">
        <v>0.24205301815605418</v>
      </c>
      <c r="L713" s="1339">
        <v>0.30214298007811813</v>
      </c>
      <c r="M713" s="1339">
        <v>0.36223294200018202</v>
      </c>
      <c r="N713" s="1339">
        <v>0.42232290392224586</v>
      </c>
      <c r="O713" s="1339">
        <v>0.48241286584430981</v>
      </c>
      <c r="P713" s="1339">
        <v>0.54250282776637371</v>
      </c>
      <c r="Q713" s="1339">
        <v>0.60259278968843766</v>
      </c>
      <c r="R713" s="1339">
        <v>0.66268275161050161</v>
      </c>
    </row>
    <row r="714" spans="1:18" ht="12.75">
      <c r="A714" s="5" t="s">
        <v>3057</v>
      </c>
      <c r="B714" s="5" t="s">
        <v>3058</v>
      </c>
      <c r="C714" s="5" t="s">
        <v>2807</v>
      </c>
      <c r="D714" s="5" t="s">
        <v>2363</v>
      </c>
      <c r="E714" s="5" t="s">
        <v>1887</v>
      </c>
      <c r="F714" s="5" t="s">
        <v>2776</v>
      </c>
      <c r="G714" s="5" t="s">
        <v>3103</v>
      </c>
      <c r="H714" s="1339">
        <v>2.6925368269492566E-3</v>
      </c>
      <c r="I714" s="1339">
        <v>5.3112933651156607E-3</v>
      </c>
      <c r="J714" s="1339">
        <v>7.9300499032820652E-3</v>
      </c>
      <c r="K714" s="1339">
        <v>1.0548785803605455E-2</v>
      </c>
      <c r="L714" s="1339">
        <v>1.3167542341771856E-2</v>
      </c>
      <c r="M714" s="1339">
        <v>1.5786298879938262E-2</v>
      </c>
      <c r="N714" s="1339">
        <v>1.8405034780261651E-2</v>
      </c>
      <c r="O714" s="1339">
        <v>2.1023791318428058E-2</v>
      </c>
      <c r="P714" s="1339">
        <v>2.3642547856594458E-2</v>
      </c>
      <c r="Q714" s="1339">
        <v>2.6261304394760862E-2</v>
      </c>
      <c r="R714" s="1339">
        <v>2.8880040295084248E-2</v>
      </c>
    </row>
    <row r="715" spans="1:18" ht="12.75">
      <c r="A715" s="5" t="s">
        <v>3057</v>
      </c>
      <c r="B715" s="5" t="s">
        <v>3058</v>
      </c>
      <c r="C715" s="5" t="s">
        <v>2807</v>
      </c>
      <c r="D715" s="5" t="s">
        <v>2392</v>
      </c>
      <c r="E715" s="5" t="s">
        <v>957</v>
      </c>
      <c r="F715" s="5" t="s">
        <v>2776</v>
      </c>
      <c r="G715" s="5" t="s">
        <v>3104</v>
      </c>
      <c r="H715" s="1339">
        <v>19.060531847588411</v>
      </c>
      <c r="I715" s="1339">
        <v>37.171201437756523</v>
      </c>
      <c r="J715" s="1339">
        <v>55.281871027924637</v>
      </c>
      <c r="K715" s="1339">
        <v>73.392540618092752</v>
      </c>
      <c r="L715" s="1339">
        <v>91.503210208260867</v>
      </c>
      <c r="M715" s="1339">
        <v>109.61387979842898</v>
      </c>
      <c r="N715" s="1339">
        <v>127.7245493885971</v>
      </c>
      <c r="O715" s="1339">
        <v>145.8352189787652</v>
      </c>
      <c r="P715" s="1339">
        <v>163.94588856893333</v>
      </c>
      <c r="Q715" s="1339">
        <v>182.05655815910146</v>
      </c>
      <c r="R715" s="1339">
        <v>200.16722774926953</v>
      </c>
    </row>
    <row r="716" spans="1:18" ht="12.75">
      <c r="A716" s="5" t="s">
        <v>3057</v>
      </c>
      <c r="B716" s="5" t="s">
        <v>3058</v>
      </c>
      <c r="C716" s="5" t="s">
        <v>2807</v>
      </c>
      <c r="D716" s="5" t="s">
        <v>2392</v>
      </c>
      <c r="E716" s="5" t="s">
        <v>2352</v>
      </c>
      <c r="F716" s="5" t="s">
        <v>2776</v>
      </c>
      <c r="G716" s="5" t="s">
        <v>3105</v>
      </c>
      <c r="H716" s="1339">
        <v>0.24289128548748823</v>
      </c>
      <c r="I716" s="1339">
        <v>0.47367833522570629</v>
      </c>
      <c r="J716" s="1339">
        <v>0.70446540892265008</v>
      </c>
      <c r="K716" s="1339">
        <v>0.93525245866086815</v>
      </c>
      <c r="L716" s="1339">
        <v>1.1660395083990862</v>
      </c>
      <c r="M716" s="1339">
        <v>1.3968265581373045</v>
      </c>
      <c r="N716" s="1339">
        <v>1.6276136078755223</v>
      </c>
      <c r="O716" s="1339">
        <v>1.8584006576137404</v>
      </c>
      <c r="P716" s="1339">
        <v>2.0891877073519587</v>
      </c>
      <c r="Q716" s="1339">
        <v>2.3199747810489026</v>
      </c>
      <c r="R716" s="1339">
        <v>2.5507618307871205</v>
      </c>
    </row>
    <row r="717" spans="1:18" ht="12.75">
      <c r="A717" s="5" t="s">
        <v>3057</v>
      </c>
      <c r="B717" s="5" t="s">
        <v>3058</v>
      </c>
      <c r="C717" s="5" t="s">
        <v>2807</v>
      </c>
      <c r="D717" s="5" t="s">
        <v>2392</v>
      </c>
      <c r="E717" s="5" t="s">
        <v>961</v>
      </c>
      <c r="F717" s="5" t="s">
        <v>2776</v>
      </c>
      <c r="G717" s="5" t="s">
        <v>3106</v>
      </c>
      <c r="H717" s="1339">
        <v>4.9240154699635619E-5</v>
      </c>
      <c r="I717" s="1339">
        <v>9.6031362713281396E-5</v>
      </c>
      <c r="J717" s="1339">
        <v>1.4282257072692719E-4</v>
      </c>
      <c r="K717" s="1339">
        <v>1.8961377874057296E-4</v>
      </c>
      <c r="L717" s="1339">
        <v>2.3640498675421874E-4</v>
      </c>
      <c r="M717" s="1339">
        <v>2.8318531056037124E-4</v>
      </c>
      <c r="N717" s="1339">
        <v>3.2997651857401701E-4</v>
      </c>
      <c r="O717" s="1339">
        <v>3.7676772658766278E-4</v>
      </c>
      <c r="P717" s="1339">
        <v>4.235589346013086E-4</v>
      </c>
      <c r="Q717" s="1339">
        <v>4.7035014261495443E-4</v>
      </c>
      <c r="R717" s="1339">
        <v>5.171304664211069E-4</v>
      </c>
    </row>
    <row r="718" spans="1:18" ht="12.75">
      <c r="A718" s="5" t="s">
        <v>3057</v>
      </c>
      <c r="B718" s="5" t="s">
        <v>3058</v>
      </c>
      <c r="C718" s="5" t="s">
        <v>2807</v>
      </c>
      <c r="D718" s="5" t="s">
        <v>2392</v>
      </c>
      <c r="E718" s="5" t="s">
        <v>959</v>
      </c>
      <c r="F718" s="5" t="s">
        <v>2776</v>
      </c>
      <c r="G718" s="5" t="s">
        <v>3107</v>
      </c>
      <c r="H718" s="1339">
        <v>6.3007508720211922E-2</v>
      </c>
      <c r="I718" s="1339">
        <v>0.12287510217365483</v>
      </c>
      <c r="J718" s="1339">
        <v>0.18274269562709777</v>
      </c>
      <c r="K718" s="1339">
        <v>0.24261028908054064</v>
      </c>
      <c r="L718" s="1339">
        <v>0.30247788253398361</v>
      </c>
      <c r="M718" s="1339">
        <v>0.36234547598742645</v>
      </c>
      <c r="N718" s="1339">
        <v>0.42221306944086939</v>
      </c>
      <c r="O718" s="1339">
        <v>0.48208066289431228</v>
      </c>
      <c r="P718" s="1339">
        <v>0.54194826822351505</v>
      </c>
      <c r="Q718" s="1339">
        <v>0.601815861676958</v>
      </c>
      <c r="R718" s="1339">
        <v>0.66168345513040094</v>
      </c>
    </row>
    <row r="719" spans="1:18" ht="12.75">
      <c r="A719" s="5" t="s">
        <v>3057</v>
      </c>
      <c r="B719" s="5" t="s">
        <v>3058</v>
      </c>
      <c r="C719" s="5" t="s">
        <v>2807</v>
      </c>
      <c r="D719" s="5" t="s">
        <v>2392</v>
      </c>
      <c r="E719" s="5" t="s">
        <v>1887</v>
      </c>
      <c r="F719" s="5" t="s">
        <v>2776</v>
      </c>
      <c r="G719" s="5" t="s">
        <v>3108</v>
      </c>
      <c r="H719" s="1339">
        <v>2.7555372003731211E-3</v>
      </c>
      <c r="I719" s="1339">
        <v>5.3737681591467497E-3</v>
      </c>
      <c r="J719" s="1339">
        <v>7.9919991179203762E-3</v>
      </c>
      <c r="K719" s="1339">
        <v>1.0610230076694005E-2</v>
      </c>
      <c r="L719" s="1339">
        <v>1.3228440618182638E-2</v>
      </c>
      <c r="M719" s="1339">
        <v>1.5846671576956264E-2</v>
      </c>
      <c r="N719" s="1339">
        <v>1.8464902535729893E-2</v>
      </c>
      <c r="O719" s="1339">
        <v>2.1083133494503518E-2</v>
      </c>
      <c r="P719" s="1339">
        <v>2.3701364453277148E-2</v>
      </c>
      <c r="Q719" s="1339">
        <v>2.6319574994765782E-2</v>
      </c>
      <c r="R719" s="1339">
        <v>2.8937805953539408E-2</v>
      </c>
    </row>
    <row r="720" spans="1:18" ht="12.75">
      <c r="A720" s="5" t="s">
        <v>3057</v>
      </c>
      <c r="B720" s="5" t="s">
        <v>3058</v>
      </c>
      <c r="C720" s="5" t="s">
        <v>2807</v>
      </c>
      <c r="D720" s="5" t="s">
        <v>2398</v>
      </c>
      <c r="E720" s="5" t="s">
        <v>957</v>
      </c>
      <c r="F720" s="5" t="s">
        <v>2776</v>
      </c>
      <c r="G720" s="5" t="s">
        <v>3109</v>
      </c>
      <c r="H720" s="1339">
        <v>19.977440217633539</v>
      </c>
      <c r="I720" s="1339">
        <v>38.510144967013311</v>
      </c>
      <c r="J720" s="1339">
        <v>57.042849716393079</v>
      </c>
      <c r="K720" s="1339">
        <v>75.575554465772854</v>
      </c>
      <c r="L720" s="1339">
        <v>94.108259215152614</v>
      </c>
      <c r="M720" s="1339">
        <v>112.64096396453239</v>
      </c>
      <c r="N720" s="1339">
        <v>131.17366871391218</v>
      </c>
      <c r="O720" s="1339">
        <v>149.70637346329192</v>
      </c>
      <c r="P720" s="1339">
        <v>168.2390782126717</v>
      </c>
      <c r="Q720" s="1339">
        <v>186.77178296205147</v>
      </c>
      <c r="R720" s="1339">
        <v>205.30448771143125</v>
      </c>
    </row>
    <row r="721" spans="1:18" ht="12.75">
      <c r="A721" s="5" t="s">
        <v>3057</v>
      </c>
      <c r="B721" s="5" t="s">
        <v>3058</v>
      </c>
      <c r="C721" s="5" t="s">
        <v>2807</v>
      </c>
      <c r="D721" s="5" t="s">
        <v>2398</v>
      </c>
      <c r="E721" s="5" t="s">
        <v>2352</v>
      </c>
      <c r="F721" s="5" t="s">
        <v>2776</v>
      </c>
      <c r="G721" s="5" t="s">
        <v>3110</v>
      </c>
      <c r="H721" s="1339">
        <v>0.25871436499175554</v>
      </c>
      <c r="I721" s="1339">
        <v>0.49871890701187654</v>
      </c>
      <c r="J721" s="1339">
        <v>0.73872347293006779</v>
      </c>
      <c r="K721" s="1339">
        <v>0.97872803884825876</v>
      </c>
      <c r="L721" s="1339">
        <v>1.2187326047664502</v>
      </c>
      <c r="M721" s="1339">
        <v>1.4587371467865711</v>
      </c>
      <c r="N721" s="1339">
        <v>1.6987417127047622</v>
      </c>
      <c r="O721" s="1339">
        <v>1.9387462786229532</v>
      </c>
      <c r="P721" s="1339">
        <v>2.178750844541145</v>
      </c>
      <c r="Q721" s="1339">
        <v>2.4187553865612657</v>
      </c>
      <c r="R721" s="1339">
        <v>2.658759952479457</v>
      </c>
    </row>
    <row r="722" spans="1:18" ht="12.75">
      <c r="A722" s="5" t="s">
        <v>3057</v>
      </c>
      <c r="B722" s="5" t="s">
        <v>3058</v>
      </c>
      <c r="C722" s="5" t="s">
        <v>2807</v>
      </c>
      <c r="D722" s="5" t="s">
        <v>2398</v>
      </c>
      <c r="E722" s="5" t="s">
        <v>961</v>
      </c>
      <c r="F722" s="5" t="s">
        <v>2776</v>
      </c>
      <c r="G722" s="5" t="s">
        <v>3111</v>
      </c>
      <c r="H722" s="1339">
        <v>5.0170654517987988E-5</v>
      </c>
      <c r="I722" s="1339">
        <v>9.6705596601823652E-5</v>
      </c>
      <c r="J722" s="1339">
        <v>1.4324053868565936E-4</v>
      </c>
      <c r="K722" s="1339">
        <v>1.8978636613606434E-4</v>
      </c>
      <c r="L722" s="1339">
        <v>2.3632130821989999E-4</v>
      </c>
      <c r="M722" s="1339">
        <v>2.8286713567030497E-4</v>
      </c>
      <c r="N722" s="1339">
        <v>3.2940207775414065E-4</v>
      </c>
      <c r="O722" s="1339">
        <v>3.7593701983797638E-4</v>
      </c>
      <c r="P722" s="1339">
        <v>4.2248284728838134E-4</v>
      </c>
      <c r="Q722" s="1339">
        <v>4.6901778937221702E-4</v>
      </c>
      <c r="R722" s="1339">
        <v>5.155527314560527E-4</v>
      </c>
    </row>
    <row r="723" spans="1:18" ht="12.75">
      <c r="A723" s="5" t="s">
        <v>3057</v>
      </c>
      <c r="B723" s="5" t="s">
        <v>3058</v>
      </c>
      <c r="C723" s="5" t="s">
        <v>2807</v>
      </c>
      <c r="D723" s="5" t="s">
        <v>2398</v>
      </c>
      <c r="E723" s="5" t="s">
        <v>959</v>
      </c>
      <c r="F723" s="5" t="s">
        <v>2776</v>
      </c>
      <c r="G723" s="5" t="s">
        <v>3112</v>
      </c>
      <c r="H723" s="1339">
        <v>6.4668676005234779E-2</v>
      </c>
      <c r="I723" s="1339">
        <v>0.12466061067916445</v>
      </c>
      <c r="J723" s="1339">
        <v>0.18465254535309414</v>
      </c>
      <c r="K723" s="1339">
        <v>0.24464449189129461</v>
      </c>
      <c r="L723" s="1339">
        <v>0.30463642656522427</v>
      </c>
      <c r="M723" s="1339">
        <v>0.36462836123915393</v>
      </c>
      <c r="N723" s="1339">
        <v>0.42462030777735449</v>
      </c>
      <c r="O723" s="1339">
        <v>0.48461224245128409</v>
      </c>
      <c r="P723" s="1339">
        <v>0.54460418898948459</v>
      </c>
      <c r="Q723" s="1339">
        <v>0.60459612366341431</v>
      </c>
      <c r="R723" s="1339">
        <v>0.66458805833734402</v>
      </c>
    </row>
    <row r="724" spans="1:18" ht="12.75">
      <c r="A724" s="5" t="s">
        <v>3057</v>
      </c>
      <c r="B724" s="5" t="s">
        <v>3058</v>
      </c>
      <c r="C724" s="5" t="s">
        <v>2807</v>
      </c>
      <c r="D724" s="5" t="s">
        <v>2398</v>
      </c>
      <c r="E724" s="5" t="s">
        <v>1887</v>
      </c>
      <c r="F724" s="5" t="s">
        <v>2776</v>
      </c>
      <c r="G724" s="5" t="s">
        <v>3113</v>
      </c>
      <c r="H724" s="1339">
        <v>2.87992881362183E-3</v>
      </c>
      <c r="I724" s="1339">
        <v>5.5515969965953199E-3</v>
      </c>
      <c r="J724" s="1339">
        <v>8.2232446390193836E-3</v>
      </c>
      <c r="K724" s="1339">
        <v>1.0894912821992873E-2</v>
      </c>
      <c r="L724" s="1339">
        <v>1.3566581004966365E-2</v>
      </c>
      <c r="M724" s="1339">
        <v>1.6238228647390426E-2</v>
      </c>
      <c r="N724" s="1339">
        <v>1.8909896830363915E-2</v>
      </c>
      <c r="O724" s="1339">
        <v>2.1581565013337405E-2</v>
      </c>
      <c r="P724" s="1339">
        <v>2.4253212655761473E-2</v>
      </c>
      <c r="Q724" s="1339">
        <v>2.6924880838734965E-2</v>
      </c>
      <c r="R724" s="1339">
        <v>2.9596549021708451E-2</v>
      </c>
    </row>
    <row r="725" spans="1:18" ht="12.75">
      <c r="A725" s="5" t="s">
        <v>3057</v>
      </c>
      <c r="B725" s="5" t="s">
        <v>3058</v>
      </c>
      <c r="C725" s="5" t="s">
        <v>2807</v>
      </c>
      <c r="D725" s="5" t="s">
        <v>2369</v>
      </c>
      <c r="E725" s="5" t="s">
        <v>957</v>
      </c>
      <c r="F725" s="5" t="s">
        <v>2776</v>
      </c>
      <c r="G725" s="5" t="s">
        <v>3114</v>
      </c>
      <c r="H725" s="1339">
        <v>21.835787818111026</v>
      </c>
      <c r="I725" s="1339">
        <v>40.60848234387106</v>
      </c>
      <c r="J725" s="1339">
        <v>59.381176890046049</v>
      </c>
      <c r="K725" s="1339">
        <v>78.153871415806108</v>
      </c>
      <c r="L725" s="1339">
        <v>96.926565941566125</v>
      </c>
      <c r="M725" s="1339">
        <v>115.69926046732616</v>
      </c>
      <c r="N725" s="1339">
        <v>134.4719549930862</v>
      </c>
      <c r="O725" s="1339">
        <v>153.24464953926119</v>
      </c>
      <c r="P725" s="1339">
        <v>172.01734406502123</v>
      </c>
      <c r="Q725" s="1339">
        <v>190.79003859078125</v>
      </c>
      <c r="R725" s="1339">
        <v>209.5627331165413</v>
      </c>
    </row>
    <row r="726" spans="1:18" ht="12.75">
      <c r="A726" s="5" t="s">
        <v>3057</v>
      </c>
      <c r="B726" s="5" t="s">
        <v>3058</v>
      </c>
      <c r="C726" s="5" t="s">
        <v>2807</v>
      </c>
      <c r="D726" s="5" t="s">
        <v>2369</v>
      </c>
      <c r="E726" s="5" t="s">
        <v>2352</v>
      </c>
      <c r="F726" s="5" t="s">
        <v>2776</v>
      </c>
      <c r="G726" s="5" t="s">
        <v>3115</v>
      </c>
      <c r="H726" s="1339">
        <v>0.23000598971309541</v>
      </c>
      <c r="I726" s="1339">
        <v>0.42774705685210074</v>
      </c>
      <c r="J726" s="1339">
        <v>0.62548812399110598</v>
      </c>
      <c r="K726" s="1339">
        <v>0.82322919113011128</v>
      </c>
      <c r="L726" s="1339">
        <v>1.0209702741791478</v>
      </c>
      <c r="M726" s="1339">
        <v>1.218711341318153</v>
      </c>
      <c r="N726" s="1339">
        <v>1.4164524084571581</v>
      </c>
      <c r="O726" s="1339">
        <v>1.6141934915061946</v>
      </c>
      <c r="P726" s="1339">
        <v>1.8119345586452</v>
      </c>
      <c r="Q726" s="1339">
        <v>2.009675625784205</v>
      </c>
      <c r="R726" s="1339">
        <v>2.2074166929232106</v>
      </c>
    </row>
    <row r="727" spans="1:18" ht="12.75">
      <c r="A727" s="5" t="s">
        <v>3057</v>
      </c>
      <c r="B727" s="5" t="s">
        <v>3058</v>
      </c>
      <c r="C727" s="5" t="s">
        <v>2807</v>
      </c>
      <c r="D727" s="5" t="s">
        <v>2369</v>
      </c>
      <c r="E727" s="5" t="s">
        <v>961</v>
      </c>
      <c r="F727" s="5" t="s">
        <v>2776</v>
      </c>
      <c r="G727" s="5" t="s">
        <v>3116</v>
      </c>
      <c r="H727" s="1339">
        <v>5.3183499603639182E-5</v>
      </c>
      <c r="I727" s="1339">
        <v>9.8907806490551744E-5</v>
      </c>
      <c r="J727" s="1339">
        <v>1.4463211337746433E-4</v>
      </c>
      <c r="K727" s="1339">
        <v>1.9035642026437685E-4</v>
      </c>
      <c r="L727" s="1339">
        <v>2.3608072715128946E-4</v>
      </c>
      <c r="M727" s="1339">
        <v>2.8179414470576883E-4</v>
      </c>
      <c r="N727" s="1339">
        <v>3.2751845159268139E-4</v>
      </c>
      <c r="O727" s="1339">
        <v>3.7324275847959394E-4</v>
      </c>
      <c r="P727" s="1339">
        <v>4.1896706536650649E-4</v>
      </c>
      <c r="Q727" s="1339">
        <v>4.6469137225341905E-4</v>
      </c>
      <c r="R727" s="1339">
        <v>5.104156791403316E-4</v>
      </c>
    </row>
    <row r="728" spans="1:18" ht="12.75">
      <c r="A728" s="5" t="s">
        <v>3057</v>
      </c>
      <c r="B728" s="5" t="s">
        <v>3058</v>
      </c>
      <c r="C728" s="5" t="s">
        <v>2807</v>
      </c>
      <c r="D728" s="5" t="s">
        <v>2369</v>
      </c>
      <c r="E728" s="5" t="s">
        <v>959</v>
      </c>
      <c r="F728" s="5" t="s">
        <v>2776</v>
      </c>
      <c r="G728" s="5" t="s">
        <v>3117</v>
      </c>
      <c r="H728" s="1339">
        <v>5.5295854551073574E-2</v>
      </c>
      <c r="I728" s="1339">
        <v>0.10283488156004245</v>
      </c>
      <c r="J728" s="1339">
        <v>0.15037390856901134</v>
      </c>
      <c r="K728" s="1339">
        <v>0.19791293557798018</v>
      </c>
      <c r="L728" s="1339">
        <v>0.24545196258694907</v>
      </c>
      <c r="M728" s="1339">
        <v>0.29299098959591796</v>
      </c>
      <c r="N728" s="1339">
        <v>0.34053001660488685</v>
      </c>
      <c r="O728" s="1339">
        <v>0.38806904361385569</v>
      </c>
      <c r="P728" s="1339">
        <v>0.43560807062282458</v>
      </c>
      <c r="Q728" s="1339">
        <v>0.48314709763179342</v>
      </c>
      <c r="R728" s="1339">
        <v>0.53068612464076237</v>
      </c>
    </row>
    <row r="729" spans="1:18" ht="12.75">
      <c r="A729" s="5" t="s">
        <v>3057</v>
      </c>
      <c r="B729" s="5" t="s">
        <v>3058</v>
      </c>
      <c r="C729" s="5" t="s">
        <v>2807</v>
      </c>
      <c r="D729" s="5" t="s">
        <v>2369</v>
      </c>
      <c r="E729" s="5" t="s">
        <v>1887</v>
      </c>
      <c r="F729" s="5" t="s">
        <v>2776</v>
      </c>
      <c r="G729" s="5" t="s">
        <v>3118</v>
      </c>
      <c r="H729" s="1339">
        <v>3.138495855061635E-3</v>
      </c>
      <c r="I729" s="1339">
        <v>5.8367411961382735E-3</v>
      </c>
      <c r="J729" s="1339">
        <v>8.5349704720231873E-3</v>
      </c>
      <c r="K729" s="1339">
        <v>1.1233215813099825E-2</v>
      </c>
      <c r="L729" s="1339">
        <v>1.3931445088984739E-2</v>
      </c>
      <c r="M729" s="1339">
        <v>1.6629690430061378E-2</v>
      </c>
      <c r="N729" s="1339">
        <v>1.9327919705946293E-2</v>
      </c>
      <c r="O729" s="1339">
        <v>2.2026165047022931E-2</v>
      </c>
      <c r="P729" s="1339">
        <v>2.4724394322907843E-2</v>
      </c>
      <c r="Q729" s="1339">
        <v>2.7422639663984484E-2</v>
      </c>
      <c r="R729" s="1339">
        <v>3.0120868939869396E-2</v>
      </c>
    </row>
    <row r="730" spans="1:18" ht="12.75">
      <c r="A730" s="5" t="s">
        <v>3057</v>
      </c>
      <c r="B730" s="5" t="s">
        <v>3119</v>
      </c>
      <c r="C730" s="5" t="s">
        <v>33</v>
      </c>
      <c r="D730" s="5" t="s">
        <v>2350</v>
      </c>
      <c r="E730" s="5" t="s">
        <v>957</v>
      </c>
      <c r="F730" s="5" t="s">
        <v>3120</v>
      </c>
      <c r="G730" s="5" t="s">
        <v>3121</v>
      </c>
      <c r="H730" s="1339">
        <v>6.4088433258355157E-2</v>
      </c>
      <c r="I730" s="1339">
        <v>0.15021545737911796</v>
      </c>
      <c r="J730" s="1339">
        <v>0.23634245655538028</v>
      </c>
      <c r="K730" s="1339">
        <v>0.32246948067614312</v>
      </c>
      <c r="L730" s="1339">
        <v>0.40859647985240538</v>
      </c>
      <c r="M730" s="1339">
        <v>0.49472350397316822</v>
      </c>
      <c r="N730" s="1339">
        <v>0.58085050314943065</v>
      </c>
      <c r="O730" s="1339">
        <v>0.66697752727019344</v>
      </c>
      <c r="P730" s="1339">
        <v>0.75310452644645565</v>
      </c>
      <c r="Q730" s="1339">
        <v>0.83923155056721854</v>
      </c>
      <c r="R730" s="1339">
        <v>0.92535854974348086</v>
      </c>
    </row>
    <row r="731" spans="1:18" ht="12.75">
      <c r="A731" s="5" t="s">
        <v>3057</v>
      </c>
      <c r="B731" s="5" t="s">
        <v>3122</v>
      </c>
      <c r="C731" s="5" t="s">
        <v>33</v>
      </c>
      <c r="D731" s="5" t="s">
        <v>2350</v>
      </c>
      <c r="E731" s="5" t="s">
        <v>957</v>
      </c>
      <c r="F731" s="5" t="s">
        <v>3120</v>
      </c>
      <c r="G731" s="5" t="s">
        <v>3123</v>
      </c>
      <c r="H731" s="1339">
        <v>2.8939764045272477E-2</v>
      </c>
      <c r="I731" s="1339">
        <v>0.12457412844521916</v>
      </c>
      <c r="J731" s="1339">
        <v>0.2202084928451658</v>
      </c>
      <c r="K731" s="1339">
        <v>0.31584285724511246</v>
      </c>
      <c r="L731" s="1339">
        <v>0.41147722164505918</v>
      </c>
      <c r="M731" s="1339">
        <v>0.50711156116124501</v>
      </c>
      <c r="N731" s="1339">
        <v>0.60274592556119178</v>
      </c>
      <c r="O731" s="1339">
        <v>0.69838028996113855</v>
      </c>
      <c r="P731" s="1339">
        <v>0.79401465436108498</v>
      </c>
      <c r="Q731" s="1339">
        <v>0.88964901876103164</v>
      </c>
      <c r="R731" s="1339">
        <v>0.98528338316097841</v>
      </c>
    </row>
    <row r="732" spans="1:18" ht="12.75">
      <c r="A732" s="5" t="s">
        <v>3057</v>
      </c>
      <c r="B732" s="5" t="s">
        <v>3124</v>
      </c>
      <c r="C732" s="5" t="s">
        <v>33</v>
      </c>
      <c r="D732" s="5" t="s">
        <v>2350</v>
      </c>
      <c r="E732" s="5" t="s">
        <v>957</v>
      </c>
      <c r="F732" s="5" t="s">
        <v>3120</v>
      </c>
      <c r="G732" s="5" t="s">
        <v>3125</v>
      </c>
      <c r="H732" s="1339">
        <v>1.6135414388862856E-2</v>
      </c>
      <c r="I732" s="1339">
        <v>0.1152332039849521</v>
      </c>
      <c r="J732" s="1339">
        <v>0.21433101844020883</v>
      </c>
      <c r="K732" s="1339">
        <v>0.31342883289546547</v>
      </c>
      <c r="L732" s="1339">
        <v>0.41252662249155475</v>
      </c>
      <c r="M732" s="1339">
        <v>0.51162443694681148</v>
      </c>
      <c r="N732" s="1339">
        <v>0.61072225140206815</v>
      </c>
      <c r="O732" s="1339">
        <v>0.70982006585732482</v>
      </c>
      <c r="P732" s="1339">
        <v>0.8089178554534141</v>
      </c>
      <c r="Q732" s="1339">
        <v>0.90801566990867078</v>
      </c>
      <c r="R732" s="1339">
        <v>1.0071134843639276</v>
      </c>
    </row>
    <row r="733" spans="1:18" ht="12.75">
      <c r="A733" s="5" t="s">
        <v>3057</v>
      </c>
      <c r="B733" s="5" t="s">
        <v>3119</v>
      </c>
      <c r="C733" s="5" t="s">
        <v>33</v>
      </c>
      <c r="D733" s="5" t="s">
        <v>2350</v>
      </c>
      <c r="E733" s="5" t="s">
        <v>2352</v>
      </c>
      <c r="F733" s="5" t="s">
        <v>3120</v>
      </c>
      <c r="G733" s="5" t="s">
        <v>3126</v>
      </c>
      <c r="H733" s="1339">
        <v>6.450732131997193E-2</v>
      </c>
      <c r="I733" s="1339">
        <v>0.15119724717230271</v>
      </c>
      <c r="J733" s="1339">
        <v>0.23788719014472443</v>
      </c>
      <c r="K733" s="1339">
        <v>0.32457711599705524</v>
      </c>
      <c r="L733" s="1339">
        <v>0.41126704184938606</v>
      </c>
      <c r="M733" s="1339">
        <v>0.49795698482180778</v>
      </c>
      <c r="N733" s="1339">
        <v>0.58464691067413854</v>
      </c>
      <c r="O733" s="1339">
        <v>0.67133685364656037</v>
      </c>
      <c r="P733" s="1339">
        <v>0.75802677949889119</v>
      </c>
      <c r="Q733" s="1339">
        <v>0.84471670535122201</v>
      </c>
      <c r="R733" s="1339">
        <v>0.93140664832364362</v>
      </c>
    </row>
    <row r="734" spans="1:18" ht="12.75">
      <c r="A734" s="5" t="s">
        <v>3057</v>
      </c>
      <c r="B734" s="5" t="s">
        <v>3122</v>
      </c>
      <c r="C734" s="5" t="s">
        <v>33</v>
      </c>
      <c r="D734" s="5" t="s">
        <v>2350</v>
      </c>
      <c r="E734" s="5" t="s">
        <v>2352</v>
      </c>
      <c r="F734" s="5" t="s">
        <v>3120</v>
      </c>
      <c r="G734" s="5" t="s">
        <v>3127</v>
      </c>
      <c r="H734" s="1339">
        <v>2.9128909832901749E-2</v>
      </c>
      <c r="I734" s="1339">
        <v>0.12538833075142697</v>
      </c>
      <c r="J734" s="1339">
        <v>0.22164776874628433</v>
      </c>
      <c r="K734" s="1339">
        <v>0.31790718966480958</v>
      </c>
      <c r="L734" s="1339">
        <v>0.41416661058333476</v>
      </c>
      <c r="M734" s="1339">
        <v>0.51042603150185994</v>
      </c>
      <c r="N734" s="1339">
        <v>0.60668545242038519</v>
      </c>
      <c r="O734" s="1339">
        <v>0.70294487333891043</v>
      </c>
      <c r="P734" s="1339">
        <v>0.79920429425743567</v>
      </c>
      <c r="Q734" s="1339">
        <v>0.89546371517596091</v>
      </c>
      <c r="R734" s="1339">
        <v>0.99172313609448615</v>
      </c>
    </row>
    <row r="735" spans="1:18" ht="12.75">
      <c r="A735" s="5" t="s">
        <v>3057</v>
      </c>
      <c r="B735" s="5" t="s">
        <v>3124</v>
      </c>
      <c r="C735" s="5" t="s">
        <v>33</v>
      </c>
      <c r="D735" s="5" t="s">
        <v>2350</v>
      </c>
      <c r="E735" s="5" t="s">
        <v>2352</v>
      </c>
      <c r="F735" s="5" t="s">
        <v>3120</v>
      </c>
      <c r="G735" s="5" t="s">
        <v>3128</v>
      </c>
      <c r="H735" s="1339">
        <v>1.6240862194729561E-2</v>
      </c>
      <c r="I735" s="1339">
        <v>0.11598636624947505</v>
      </c>
      <c r="J735" s="1339">
        <v>0.21573187030422059</v>
      </c>
      <c r="K735" s="1339">
        <v>0.31547739141917908</v>
      </c>
      <c r="L735" s="1339">
        <v>0.41522289547392466</v>
      </c>
      <c r="M735" s="1339">
        <v>0.51496839952867013</v>
      </c>
      <c r="N735" s="1339">
        <v>0.6147139035834156</v>
      </c>
      <c r="O735" s="1339">
        <v>0.71445940763816118</v>
      </c>
      <c r="P735" s="1339">
        <v>0.81420491169290665</v>
      </c>
      <c r="Q735" s="1339">
        <v>0.91395041574765201</v>
      </c>
      <c r="R735" s="1339">
        <v>1.0136959198023976</v>
      </c>
    </row>
    <row r="736" spans="1:18" ht="12.75">
      <c r="A736" s="5" t="s">
        <v>3057</v>
      </c>
      <c r="B736" s="5" t="s">
        <v>3119</v>
      </c>
      <c r="C736" s="5" t="s">
        <v>33</v>
      </c>
      <c r="D736" s="5" t="s">
        <v>2350</v>
      </c>
      <c r="E736" s="5" t="s">
        <v>961</v>
      </c>
      <c r="F736" s="5" t="s">
        <v>3120</v>
      </c>
      <c r="G736" s="5" t="s">
        <v>3129</v>
      </c>
      <c r="H736" s="1339">
        <v>8.3781304490167255E-5</v>
      </c>
      <c r="I736" s="1339">
        <v>1.9635691201864581E-4</v>
      </c>
      <c r="J736" s="1339">
        <v>3.0894857883493151E-4</v>
      </c>
      <c r="K736" s="1339">
        <v>4.2152418636341E-4</v>
      </c>
      <c r="L736" s="1339">
        <v>5.3411585317969577E-4</v>
      </c>
      <c r="M736" s="1339">
        <v>6.4669146070817432E-4</v>
      </c>
      <c r="N736" s="1339">
        <v>7.5928312752445999E-4</v>
      </c>
      <c r="O736" s="1339">
        <v>8.7185873505293853E-4</v>
      </c>
      <c r="P736" s="1339">
        <v>9.8445040186922409E-4</v>
      </c>
      <c r="Q736" s="1339">
        <v>1.0970260093977027E-3</v>
      </c>
      <c r="R736" s="1339">
        <v>1.2096176762139885E-3</v>
      </c>
    </row>
    <row r="737" spans="1:18" ht="12.75">
      <c r="A737" s="5" t="s">
        <v>3057</v>
      </c>
      <c r="B737" s="5" t="s">
        <v>3122</v>
      </c>
      <c r="C737" s="5" t="s">
        <v>33</v>
      </c>
      <c r="D737" s="5" t="s">
        <v>2350</v>
      </c>
      <c r="E737" s="5" t="s">
        <v>961</v>
      </c>
      <c r="F737" s="5" t="s">
        <v>3120</v>
      </c>
      <c r="G737" s="5" t="s">
        <v>3130</v>
      </c>
      <c r="H737" s="1339">
        <v>3.7826476972684927E-5</v>
      </c>
      <c r="I737" s="1339">
        <v>1.6283599051053057E-4</v>
      </c>
      <c r="J737" s="1339">
        <v>2.8786176650623206E-4</v>
      </c>
      <c r="K737" s="1339">
        <v>4.128712800440777E-4</v>
      </c>
      <c r="L737" s="1339">
        <v>5.3788079358192339E-4</v>
      </c>
      <c r="M737" s="1339">
        <v>6.6289030711976903E-4</v>
      </c>
      <c r="N737" s="1339">
        <v>7.8789982065761478E-4</v>
      </c>
      <c r="O737" s="1339">
        <v>9.1290933419546031E-4</v>
      </c>
      <c r="P737" s="1339">
        <v>1.0379351101911618E-3</v>
      </c>
      <c r="Q737" s="1339">
        <v>1.1629446237290076E-3</v>
      </c>
      <c r="R737" s="1339">
        <v>1.2879541372668531E-3</v>
      </c>
    </row>
    <row r="738" spans="1:18" ht="12.75">
      <c r="A738" s="5" t="s">
        <v>3057</v>
      </c>
      <c r="B738" s="5" t="s">
        <v>3124</v>
      </c>
      <c r="C738" s="5" t="s">
        <v>33</v>
      </c>
      <c r="D738" s="5" t="s">
        <v>2350</v>
      </c>
      <c r="E738" s="5" t="s">
        <v>961</v>
      </c>
      <c r="F738" s="5" t="s">
        <v>3120</v>
      </c>
      <c r="G738" s="5" t="s">
        <v>3131</v>
      </c>
      <c r="H738" s="1339">
        <v>2.1089634814938129E-5</v>
      </c>
      <c r="I738" s="1339">
        <v>1.5063328533843713E-4</v>
      </c>
      <c r="J738" s="1339">
        <v>2.8017693586193611E-4</v>
      </c>
      <c r="K738" s="1339">
        <v>4.0970433859281968E-4</v>
      </c>
      <c r="L738" s="1339">
        <v>5.3924798911631866E-4</v>
      </c>
      <c r="M738" s="1339">
        <v>6.6879163963981753E-4</v>
      </c>
      <c r="N738" s="1339">
        <v>7.983352901633165E-4</v>
      </c>
      <c r="O738" s="1339">
        <v>9.2786269289420013E-4</v>
      </c>
      <c r="P738" s="1339">
        <v>1.0574063434176989E-3</v>
      </c>
      <c r="Q738" s="1339">
        <v>1.1869499939411979E-3</v>
      </c>
      <c r="R738" s="1339">
        <v>1.3164936444646971E-3</v>
      </c>
    </row>
    <row r="739" spans="1:18" ht="12.75">
      <c r="A739" s="5" t="s">
        <v>3057</v>
      </c>
      <c r="B739" s="5" t="s">
        <v>3119</v>
      </c>
      <c r="C739" s="5" t="s">
        <v>33</v>
      </c>
      <c r="D739" s="5" t="s">
        <v>2350</v>
      </c>
      <c r="E739" s="5" t="s">
        <v>959</v>
      </c>
      <c r="F739" s="5" t="s">
        <v>3120</v>
      </c>
      <c r="G739" s="5" t="s">
        <v>3132</v>
      </c>
      <c r="H739" s="1339">
        <v>0.17</v>
      </c>
      <c r="I739" s="1339">
        <v>0.39100000000000001</v>
      </c>
      <c r="J739" s="1339">
        <v>0.70799999999999996</v>
      </c>
      <c r="K739" s="1339">
        <v>1.121</v>
      </c>
      <c r="L739" s="1339">
        <v>1.6300000000000001</v>
      </c>
      <c r="M739" s="1339">
        <v>2.2349999999999999</v>
      </c>
      <c r="N739" s="1339">
        <v>2.9359999999999999</v>
      </c>
      <c r="O739" s="1339">
        <v>3.7329999999999997</v>
      </c>
      <c r="P739" s="1339">
        <v>4.6260000000000003</v>
      </c>
      <c r="Q739" s="1339">
        <v>5.6150000000000002</v>
      </c>
      <c r="R739" s="1339">
        <v>6.6999999999999993</v>
      </c>
    </row>
    <row r="740" spans="1:18" ht="12.75">
      <c r="A740" s="5" t="s">
        <v>3057</v>
      </c>
      <c r="B740" s="5" t="s">
        <v>3122</v>
      </c>
      <c r="C740" s="5" t="s">
        <v>33</v>
      </c>
      <c r="D740" s="5" t="s">
        <v>2350</v>
      </c>
      <c r="E740" s="5" t="s">
        <v>959</v>
      </c>
      <c r="F740" s="5" t="s">
        <v>3120</v>
      </c>
      <c r="G740" s="5" t="s">
        <v>3133</v>
      </c>
      <c r="H740" s="1339">
        <v>0.17</v>
      </c>
      <c r="I740" s="1339">
        <v>0.39100000000000001</v>
      </c>
      <c r="J740" s="1339">
        <v>0.70799999999999996</v>
      </c>
      <c r="K740" s="1339">
        <v>1.121</v>
      </c>
      <c r="L740" s="1339">
        <v>1.6300000000000001</v>
      </c>
      <c r="M740" s="1339">
        <v>2.2349999999999999</v>
      </c>
      <c r="N740" s="1339">
        <v>2.9359999999999999</v>
      </c>
      <c r="O740" s="1339">
        <v>3.7329999999999997</v>
      </c>
      <c r="P740" s="1339">
        <v>4.6260000000000003</v>
      </c>
      <c r="Q740" s="1339">
        <v>5.6150000000000002</v>
      </c>
      <c r="R740" s="1339">
        <v>6.6999999999999993</v>
      </c>
    </row>
    <row r="741" spans="1:18" ht="12.75">
      <c r="A741" s="5" t="s">
        <v>3057</v>
      </c>
      <c r="B741" s="5" t="s">
        <v>3124</v>
      </c>
      <c r="C741" s="5" t="s">
        <v>33</v>
      </c>
      <c r="D741" s="5" t="s">
        <v>2350</v>
      </c>
      <c r="E741" s="5" t="s">
        <v>959</v>
      </c>
      <c r="F741" s="5" t="s">
        <v>3120</v>
      </c>
      <c r="G741" s="5" t="s">
        <v>3134</v>
      </c>
      <c r="H741" s="1339">
        <v>0.17</v>
      </c>
      <c r="I741" s="1339">
        <v>0.39100000000000001</v>
      </c>
      <c r="J741" s="1339">
        <v>0.70799999999999996</v>
      </c>
      <c r="K741" s="1339">
        <v>1.121</v>
      </c>
      <c r="L741" s="1339">
        <v>1.6300000000000001</v>
      </c>
      <c r="M741" s="1339">
        <v>2.2349999999999999</v>
      </c>
      <c r="N741" s="1339">
        <v>2.9359999999999999</v>
      </c>
      <c r="O741" s="1339">
        <v>3.7329999999999997</v>
      </c>
      <c r="P741" s="1339">
        <v>4.6260000000000003</v>
      </c>
      <c r="Q741" s="1339">
        <v>5.6150000000000002</v>
      </c>
      <c r="R741" s="1339">
        <v>6.6999999999999993</v>
      </c>
    </row>
    <row r="742" spans="1:18" ht="12.75">
      <c r="A742" s="5" t="s">
        <v>3057</v>
      </c>
      <c r="B742" s="5" t="s">
        <v>3119</v>
      </c>
      <c r="C742" s="5" t="s">
        <v>33</v>
      </c>
      <c r="D742" s="5" t="s">
        <v>2350</v>
      </c>
      <c r="E742" s="5" t="s">
        <v>1887</v>
      </c>
      <c r="F742" s="5" t="s">
        <v>3120</v>
      </c>
      <c r="G742" s="5" t="s">
        <v>3135</v>
      </c>
      <c r="H742" s="1339">
        <v>1.7174043181698933E-3</v>
      </c>
      <c r="I742" s="1339">
        <v>4.0253890840634384E-3</v>
      </c>
      <c r="J742" s="1339">
        <v>6.3333537176765084E-3</v>
      </c>
      <c r="K742" s="1339">
        <v>8.6413384835700522E-3</v>
      </c>
      <c r="L742" s="1339">
        <v>1.0949323249463599E-2</v>
      </c>
      <c r="M742" s="1339">
        <v>1.3257287883076669E-2</v>
      </c>
      <c r="N742" s="1339">
        <v>1.5565272648970212E-2</v>
      </c>
      <c r="O742" s="1339">
        <v>1.7873257414863758E-2</v>
      </c>
      <c r="P742" s="1339">
        <v>2.0181222048476829E-2</v>
      </c>
      <c r="Q742" s="1339">
        <v>2.2489206814370374E-2</v>
      </c>
      <c r="R742" s="1339">
        <v>2.479719158026392E-2</v>
      </c>
    </row>
    <row r="743" spans="1:18" ht="12.75">
      <c r="A743" s="5" t="s">
        <v>3057</v>
      </c>
      <c r="B743" s="5" t="s">
        <v>3122</v>
      </c>
      <c r="C743" s="5" t="s">
        <v>33</v>
      </c>
      <c r="D743" s="5" t="s">
        <v>2350</v>
      </c>
      <c r="E743" s="5" t="s">
        <v>1887</v>
      </c>
      <c r="F743" s="5" t="s">
        <v>3120</v>
      </c>
      <c r="G743" s="5" t="s">
        <v>3136</v>
      </c>
      <c r="H743" s="1339">
        <v>7.7550968657687973E-4</v>
      </c>
      <c r="I743" s="1339">
        <v>3.3382521558712633E-3</v>
      </c>
      <c r="J743" s="1339">
        <v>5.9010146279948076E-3</v>
      </c>
      <c r="K743" s="1339">
        <v>8.4637570972891912E-3</v>
      </c>
      <c r="L743" s="1339">
        <v>1.1026519569412736E-2</v>
      </c>
      <c r="M743" s="1339">
        <v>1.358926203870712E-2</v>
      </c>
      <c r="N743" s="1339">
        <v>1.6152024510830663E-2</v>
      </c>
      <c r="O743" s="1339">
        <v>1.8714766980125051E-2</v>
      </c>
      <c r="P743" s="1339">
        <v>2.1277529452248596E-2</v>
      </c>
      <c r="Q743" s="1339">
        <v>2.3840271921542977E-2</v>
      </c>
      <c r="R743" s="1339">
        <v>2.6403014390837361E-2</v>
      </c>
    </row>
    <row r="744" spans="1:18" ht="12.75">
      <c r="A744" s="5" t="s">
        <v>3057</v>
      </c>
      <c r="B744" s="5" t="s">
        <v>3124</v>
      </c>
      <c r="C744" s="5" t="s">
        <v>33</v>
      </c>
      <c r="D744" s="5" t="s">
        <v>2350</v>
      </c>
      <c r="E744" s="5" t="s">
        <v>1887</v>
      </c>
      <c r="F744" s="5" t="s">
        <v>3120</v>
      </c>
      <c r="G744" s="5" t="s">
        <v>3137</v>
      </c>
      <c r="H744" s="1339">
        <v>4.3239149298881244E-4</v>
      </c>
      <c r="I744" s="1339">
        <v>3.0879539443134756E-3</v>
      </c>
      <c r="J744" s="1339">
        <v>5.74351639563814E-3</v>
      </c>
      <c r="K744" s="1339">
        <v>8.3990788469628028E-3</v>
      </c>
      <c r="L744" s="1339">
        <v>1.1054641298287466E-2</v>
      </c>
      <c r="M744" s="1339">
        <v>1.3710203749612127E-2</v>
      </c>
      <c r="N744" s="1339">
        <v>1.6365746216120143E-2</v>
      </c>
      <c r="O744" s="1339">
        <v>1.9021308667444808E-2</v>
      </c>
      <c r="P744" s="1339">
        <v>2.167687111876947E-2</v>
      </c>
      <c r="Q744" s="1339">
        <v>2.4332433570094136E-2</v>
      </c>
      <c r="R744" s="1339">
        <v>2.6987996021418801E-2</v>
      </c>
    </row>
    <row r="745" spans="1:18" ht="12.75">
      <c r="A745" s="5" t="s">
        <v>3057</v>
      </c>
      <c r="B745" s="5" t="s">
        <v>3119</v>
      </c>
      <c r="C745" s="5" t="s">
        <v>33</v>
      </c>
      <c r="D745" s="5" t="s">
        <v>2357</v>
      </c>
      <c r="E745" s="5" t="s">
        <v>957</v>
      </c>
      <c r="F745" s="5" t="s">
        <v>3120</v>
      </c>
      <c r="G745" s="5" t="s">
        <v>3138</v>
      </c>
      <c r="H745" s="1339">
        <v>6.4088433258355157E-2</v>
      </c>
      <c r="I745" s="1339">
        <v>0.15021545737911796</v>
      </c>
      <c r="J745" s="1339">
        <v>0.23634245655538028</v>
      </c>
      <c r="K745" s="1339">
        <v>0.32246948067614312</v>
      </c>
      <c r="L745" s="1339">
        <v>0.40859647985240538</v>
      </c>
      <c r="M745" s="1339">
        <v>0.49472350397316822</v>
      </c>
      <c r="N745" s="1339">
        <v>0.58085050314943065</v>
      </c>
      <c r="O745" s="1339">
        <v>0.66697752727019344</v>
      </c>
      <c r="P745" s="1339">
        <v>0.75310452644645565</v>
      </c>
      <c r="Q745" s="1339">
        <v>0.83923155056721854</v>
      </c>
      <c r="R745" s="1339">
        <v>0.92535854974348086</v>
      </c>
    </row>
    <row r="746" spans="1:18" ht="12.75">
      <c r="A746" s="5" t="s">
        <v>3057</v>
      </c>
      <c r="B746" s="5" t="s">
        <v>3122</v>
      </c>
      <c r="C746" s="5" t="s">
        <v>33</v>
      </c>
      <c r="D746" s="5" t="s">
        <v>2357</v>
      </c>
      <c r="E746" s="5" t="s">
        <v>957</v>
      </c>
      <c r="F746" s="5" t="s">
        <v>3120</v>
      </c>
      <c r="G746" s="5" t="s">
        <v>3139</v>
      </c>
      <c r="H746" s="1339">
        <v>2.8939764045272477E-2</v>
      </c>
      <c r="I746" s="1339">
        <v>0.12457412844521916</v>
      </c>
      <c r="J746" s="1339">
        <v>0.2202084928451658</v>
      </c>
      <c r="K746" s="1339">
        <v>0.31584285724511246</v>
      </c>
      <c r="L746" s="1339">
        <v>0.41147722164505918</v>
      </c>
      <c r="M746" s="1339">
        <v>0.50711156116124501</v>
      </c>
      <c r="N746" s="1339">
        <v>0.60274592556119178</v>
      </c>
      <c r="O746" s="1339">
        <v>0.69838028996113855</v>
      </c>
      <c r="P746" s="1339">
        <v>0.79401465436108498</v>
      </c>
      <c r="Q746" s="1339">
        <v>0.88964901876103164</v>
      </c>
      <c r="R746" s="1339">
        <v>0.98528338316097841</v>
      </c>
    </row>
    <row r="747" spans="1:18" ht="12.75">
      <c r="A747" s="5" t="s">
        <v>3057</v>
      </c>
      <c r="B747" s="5" t="s">
        <v>3124</v>
      </c>
      <c r="C747" s="5" t="s">
        <v>33</v>
      </c>
      <c r="D747" s="5" t="s">
        <v>2357</v>
      </c>
      <c r="E747" s="5" t="s">
        <v>957</v>
      </c>
      <c r="F747" s="5" t="s">
        <v>3120</v>
      </c>
      <c r="G747" s="5" t="s">
        <v>3140</v>
      </c>
      <c r="H747" s="1339">
        <v>1.6135414388862856E-2</v>
      </c>
      <c r="I747" s="1339">
        <v>0.1152332039849521</v>
      </c>
      <c r="J747" s="1339">
        <v>0.21433101844020883</v>
      </c>
      <c r="K747" s="1339">
        <v>0.31342883289546547</v>
      </c>
      <c r="L747" s="1339">
        <v>0.41252662249155475</v>
      </c>
      <c r="M747" s="1339">
        <v>0.51162443694681148</v>
      </c>
      <c r="N747" s="1339">
        <v>0.61072225140206815</v>
      </c>
      <c r="O747" s="1339">
        <v>0.70982006585732482</v>
      </c>
      <c r="P747" s="1339">
        <v>0.8089178554534141</v>
      </c>
      <c r="Q747" s="1339">
        <v>0.90801566990867078</v>
      </c>
      <c r="R747" s="1339">
        <v>1.0071134843639276</v>
      </c>
    </row>
    <row r="748" spans="1:18" ht="12.75">
      <c r="A748" s="5" t="s">
        <v>3057</v>
      </c>
      <c r="B748" s="5" t="s">
        <v>3141</v>
      </c>
      <c r="C748" s="5" t="s">
        <v>33</v>
      </c>
      <c r="D748" s="5" t="s">
        <v>2357</v>
      </c>
      <c r="E748" s="5" t="s">
        <v>957</v>
      </c>
      <c r="F748" s="5" t="s">
        <v>3120</v>
      </c>
      <c r="G748" s="5" t="s">
        <v>3142</v>
      </c>
      <c r="H748" s="1339">
        <v>1.2899840549054055E-2</v>
      </c>
      <c r="I748" s="1339">
        <v>0.11287282813209652</v>
      </c>
      <c r="J748" s="1339">
        <v>0.212845815715139</v>
      </c>
      <c r="K748" s="1339">
        <v>0.31281882815168954</v>
      </c>
      <c r="L748" s="1339">
        <v>0.412791815734732</v>
      </c>
      <c r="M748" s="1339">
        <v>0.51276480331777452</v>
      </c>
      <c r="N748" s="1339">
        <v>0.61273781575432507</v>
      </c>
      <c r="O748" s="1339">
        <v>0.71271080333736747</v>
      </c>
      <c r="P748" s="1339">
        <v>0.81268379092040988</v>
      </c>
      <c r="Q748" s="1339">
        <v>0.91265680335696053</v>
      </c>
      <c r="R748" s="1339">
        <v>1.012629790940003</v>
      </c>
    </row>
    <row r="749" spans="1:18" ht="12.75">
      <c r="A749" s="5" t="s">
        <v>3057</v>
      </c>
      <c r="B749" s="5" t="s">
        <v>3119</v>
      </c>
      <c r="C749" s="5" t="s">
        <v>33</v>
      </c>
      <c r="D749" s="5" t="s">
        <v>2357</v>
      </c>
      <c r="E749" s="5" t="s">
        <v>2352</v>
      </c>
      <c r="F749" s="5" t="s">
        <v>3120</v>
      </c>
      <c r="G749" s="5" t="s">
        <v>3143</v>
      </c>
      <c r="H749" s="1339">
        <v>6.450732131997193E-2</v>
      </c>
      <c r="I749" s="1339">
        <v>0.15119724717230271</v>
      </c>
      <c r="J749" s="1339">
        <v>0.23788719014472443</v>
      </c>
      <c r="K749" s="1339">
        <v>0.32457711599705524</v>
      </c>
      <c r="L749" s="1339">
        <v>0.41126704184938606</v>
      </c>
      <c r="M749" s="1339">
        <v>0.49795698482180778</v>
      </c>
      <c r="N749" s="1339">
        <v>0.58464691067413854</v>
      </c>
      <c r="O749" s="1339">
        <v>0.67133685364656037</v>
      </c>
      <c r="P749" s="1339">
        <v>0.75802677949889119</v>
      </c>
      <c r="Q749" s="1339">
        <v>0.84471670535122201</v>
      </c>
      <c r="R749" s="1339">
        <v>0.93140664832364362</v>
      </c>
    </row>
    <row r="750" spans="1:18" ht="12.75">
      <c r="A750" s="5" t="s">
        <v>3057</v>
      </c>
      <c r="B750" s="5" t="s">
        <v>3122</v>
      </c>
      <c r="C750" s="5" t="s">
        <v>33</v>
      </c>
      <c r="D750" s="5" t="s">
        <v>2357</v>
      </c>
      <c r="E750" s="5" t="s">
        <v>2352</v>
      </c>
      <c r="F750" s="5" t="s">
        <v>3120</v>
      </c>
      <c r="G750" s="5" t="s">
        <v>3144</v>
      </c>
      <c r="H750" s="1339">
        <v>2.9128909832901749E-2</v>
      </c>
      <c r="I750" s="1339">
        <v>0.12538833075142697</v>
      </c>
      <c r="J750" s="1339">
        <v>0.22164776874628433</v>
      </c>
      <c r="K750" s="1339">
        <v>0.31790718966480958</v>
      </c>
      <c r="L750" s="1339">
        <v>0.41416661058333476</v>
      </c>
      <c r="M750" s="1339">
        <v>0.51042603150185994</v>
      </c>
      <c r="N750" s="1339">
        <v>0.60668545242038519</v>
      </c>
      <c r="O750" s="1339">
        <v>0.70294487333891043</v>
      </c>
      <c r="P750" s="1339">
        <v>0.79920429425743567</v>
      </c>
      <c r="Q750" s="1339">
        <v>0.89546371517596091</v>
      </c>
      <c r="R750" s="1339">
        <v>0.99172313609448615</v>
      </c>
    </row>
    <row r="751" spans="1:18" ht="12.75">
      <c r="A751" s="5" t="s">
        <v>3057</v>
      </c>
      <c r="B751" s="5" t="s">
        <v>3124</v>
      </c>
      <c r="C751" s="5" t="s">
        <v>33</v>
      </c>
      <c r="D751" s="5" t="s">
        <v>2357</v>
      </c>
      <c r="E751" s="5" t="s">
        <v>2352</v>
      </c>
      <c r="F751" s="5" t="s">
        <v>3120</v>
      </c>
      <c r="G751" s="5" t="s">
        <v>3145</v>
      </c>
      <c r="H751" s="1339">
        <v>1.6240862194729561E-2</v>
      </c>
      <c r="I751" s="1339">
        <v>0.11598636624947505</v>
      </c>
      <c r="J751" s="1339">
        <v>0.21573187030422059</v>
      </c>
      <c r="K751" s="1339">
        <v>0.31547739141917908</v>
      </c>
      <c r="L751" s="1339">
        <v>0.41522289547392466</v>
      </c>
      <c r="M751" s="1339">
        <v>0.51496839952867013</v>
      </c>
      <c r="N751" s="1339">
        <v>0.6147139035834156</v>
      </c>
      <c r="O751" s="1339">
        <v>0.71445940763816118</v>
      </c>
      <c r="P751" s="1339">
        <v>0.81420491169290665</v>
      </c>
      <c r="Q751" s="1339">
        <v>0.91395041574765201</v>
      </c>
      <c r="R751" s="1339">
        <v>1.0136959198023976</v>
      </c>
    </row>
    <row r="752" spans="1:18" ht="12.75">
      <c r="A752" s="5" t="s">
        <v>3057</v>
      </c>
      <c r="B752" s="5" t="s">
        <v>3141</v>
      </c>
      <c r="C752" s="5" t="s">
        <v>33</v>
      </c>
      <c r="D752" s="5" t="s">
        <v>2357</v>
      </c>
      <c r="E752" s="5" t="s">
        <v>2352</v>
      </c>
      <c r="F752" s="5" t="s">
        <v>3120</v>
      </c>
      <c r="G752" s="5" t="s">
        <v>3146</v>
      </c>
      <c r="H752" s="1339">
        <v>1.2984147494976138E-2</v>
      </c>
      <c r="I752" s="1339">
        <v>0.11361056995114165</v>
      </c>
      <c r="J752" s="1339">
        <v>0.21423697535097819</v>
      </c>
      <c r="K752" s="1339">
        <v>0.31486339780714367</v>
      </c>
      <c r="L752" s="1339">
        <v>0.4154898032069802</v>
      </c>
      <c r="M752" s="1339">
        <v>0.51611620860681673</v>
      </c>
      <c r="N752" s="1339">
        <v>0.61674263106298222</v>
      </c>
      <c r="O752" s="1339">
        <v>0.7173690364628188</v>
      </c>
      <c r="P752" s="1339">
        <v>0.8179954589189844</v>
      </c>
      <c r="Q752" s="1339">
        <v>0.91862186431882087</v>
      </c>
      <c r="R752" s="1339">
        <v>1.0192482867749864</v>
      </c>
    </row>
    <row r="753" spans="1:18" ht="12.75">
      <c r="A753" s="5" t="s">
        <v>3057</v>
      </c>
      <c r="B753" s="5" t="s">
        <v>3119</v>
      </c>
      <c r="C753" s="5" t="s">
        <v>33</v>
      </c>
      <c r="D753" s="5" t="s">
        <v>2357</v>
      </c>
      <c r="E753" s="5" t="s">
        <v>961</v>
      </c>
      <c r="F753" s="5" t="s">
        <v>3120</v>
      </c>
      <c r="G753" s="5" t="s">
        <v>3147</v>
      </c>
      <c r="H753" s="1339">
        <v>8.3781304490167255E-5</v>
      </c>
      <c r="I753" s="1339">
        <v>1.9635691201864581E-4</v>
      </c>
      <c r="J753" s="1339">
        <v>3.0894857883493151E-4</v>
      </c>
      <c r="K753" s="1339">
        <v>4.2152418636341E-4</v>
      </c>
      <c r="L753" s="1339">
        <v>5.3411585317969577E-4</v>
      </c>
      <c r="M753" s="1339">
        <v>6.4669146070817432E-4</v>
      </c>
      <c r="N753" s="1339">
        <v>7.5928312752445999E-4</v>
      </c>
      <c r="O753" s="1339">
        <v>8.7185873505293853E-4</v>
      </c>
      <c r="P753" s="1339">
        <v>9.8445040186922409E-4</v>
      </c>
      <c r="Q753" s="1339">
        <v>1.0970260093977027E-3</v>
      </c>
      <c r="R753" s="1339">
        <v>1.2096176762139885E-3</v>
      </c>
    </row>
    <row r="754" spans="1:18" ht="12.75">
      <c r="A754" s="5" t="s">
        <v>3057</v>
      </c>
      <c r="B754" s="5" t="s">
        <v>3122</v>
      </c>
      <c r="C754" s="5" t="s">
        <v>33</v>
      </c>
      <c r="D754" s="5" t="s">
        <v>2357</v>
      </c>
      <c r="E754" s="5" t="s">
        <v>961</v>
      </c>
      <c r="F754" s="5" t="s">
        <v>3120</v>
      </c>
      <c r="G754" s="5" t="s">
        <v>3148</v>
      </c>
      <c r="H754" s="1339">
        <v>3.7826476972684927E-5</v>
      </c>
      <c r="I754" s="1339">
        <v>1.6283599051053057E-4</v>
      </c>
      <c r="J754" s="1339">
        <v>2.8786176650623206E-4</v>
      </c>
      <c r="K754" s="1339">
        <v>4.128712800440777E-4</v>
      </c>
      <c r="L754" s="1339">
        <v>5.3788079358192339E-4</v>
      </c>
      <c r="M754" s="1339">
        <v>6.6289030711976903E-4</v>
      </c>
      <c r="N754" s="1339">
        <v>7.8789982065761478E-4</v>
      </c>
      <c r="O754" s="1339">
        <v>9.1290933419546031E-4</v>
      </c>
      <c r="P754" s="1339">
        <v>1.0379351101911618E-3</v>
      </c>
      <c r="Q754" s="1339">
        <v>1.1629446237290076E-3</v>
      </c>
      <c r="R754" s="1339">
        <v>1.2879541372668531E-3</v>
      </c>
    </row>
    <row r="755" spans="1:18" ht="12.75">
      <c r="A755" s="5" t="s">
        <v>3057</v>
      </c>
      <c r="B755" s="5" t="s">
        <v>3124</v>
      </c>
      <c r="C755" s="5" t="s">
        <v>33</v>
      </c>
      <c r="D755" s="5" t="s">
        <v>2357</v>
      </c>
      <c r="E755" s="5" t="s">
        <v>961</v>
      </c>
      <c r="F755" s="5" t="s">
        <v>3120</v>
      </c>
      <c r="G755" s="5" t="s">
        <v>3149</v>
      </c>
      <c r="H755" s="1339">
        <v>2.1089634814938129E-5</v>
      </c>
      <c r="I755" s="1339">
        <v>1.5063328533843713E-4</v>
      </c>
      <c r="J755" s="1339">
        <v>2.8017693586193611E-4</v>
      </c>
      <c r="K755" s="1339">
        <v>4.0970433859281968E-4</v>
      </c>
      <c r="L755" s="1339">
        <v>5.3924798911631866E-4</v>
      </c>
      <c r="M755" s="1339">
        <v>6.6879163963981753E-4</v>
      </c>
      <c r="N755" s="1339">
        <v>7.983352901633165E-4</v>
      </c>
      <c r="O755" s="1339">
        <v>9.2786269289420013E-4</v>
      </c>
      <c r="P755" s="1339">
        <v>1.0574063434176989E-3</v>
      </c>
      <c r="Q755" s="1339">
        <v>1.1869499939411979E-3</v>
      </c>
      <c r="R755" s="1339">
        <v>1.3164936444646971E-3</v>
      </c>
    </row>
    <row r="756" spans="1:18" ht="12.75">
      <c r="A756" s="5" t="s">
        <v>3057</v>
      </c>
      <c r="B756" s="5" t="s">
        <v>3141</v>
      </c>
      <c r="C756" s="5" t="s">
        <v>33</v>
      </c>
      <c r="D756" s="5" t="s">
        <v>2357</v>
      </c>
      <c r="E756" s="5" t="s">
        <v>961</v>
      </c>
      <c r="F756" s="5" t="s">
        <v>3120</v>
      </c>
      <c r="G756" s="5" t="s">
        <v>3150</v>
      </c>
      <c r="H756" s="1339">
        <v>1.686139849218812E-5</v>
      </c>
      <c r="I756" s="1339">
        <v>1.4754535886757678E-4</v>
      </c>
      <c r="J756" s="1339">
        <v>2.7822931924296541E-4</v>
      </c>
      <c r="K756" s="1339">
        <v>4.0891327961835403E-4</v>
      </c>
      <c r="L756" s="1339">
        <v>5.3959723999374271E-4</v>
      </c>
      <c r="M756" s="1339">
        <v>6.7028120036913134E-4</v>
      </c>
      <c r="N756" s="1339">
        <v>8.0096516074452007E-4</v>
      </c>
      <c r="O756" s="1339">
        <v>9.316491211199088E-4</v>
      </c>
      <c r="P756" s="1339">
        <v>1.0623330814952974E-3</v>
      </c>
      <c r="Q756" s="1339">
        <v>1.1930170418706862E-3</v>
      </c>
      <c r="R756" s="1339">
        <v>1.3237010022460747E-3</v>
      </c>
    </row>
    <row r="757" spans="1:18" ht="12.75">
      <c r="A757" s="5" t="s">
        <v>3057</v>
      </c>
      <c r="B757" s="5" t="s">
        <v>3119</v>
      </c>
      <c r="C757" s="5" t="s">
        <v>33</v>
      </c>
      <c r="D757" s="5" t="s">
        <v>2357</v>
      </c>
      <c r="E757" s="5" t="s">
        <v>959</v>
      </c>
      <c r="F757" s="5" t="s">
        <v>3120</v>
      </c>
      <c r="G757" s="5" t="s">
        <v>3151</v>
      </c>
      <c r="H757" s="1339">
        <v>0.17</v>
      </c>
      <c r="I757" s="1339">
        <v>0.39100000000000001</v>
      </c>
      <c r="J757" s="1339">
        <v>0.70799999999999996</v>
      </c>
      <c r="K757" s="1339">
        <v>1.121</v>
      </c>
      <c r="L757" s="1339">
        <v>1.6300000000000001</v>
      </c>
      <c r="M757" s="1339">
        <v>2.2349999999999999</v>
      </c>
      <c r="N757" s="1339">
        <v>2.9359999999999999</v>
      </c>
      <c r="O757" s="1339">
        <v>3.7329999999999997</v>
      </c>
      <c r="P757" s="1339">
        <v>4.6260000000000003</v>
      </c>
      <c r="Q757" s="1339">
        <v>5.6150000000000002</v>
      </c>
      <c r="R757" s="1339">
        <v>6.6999999999999993</v>
      </c>
    </row>
    <row r="758" spans="1:18" ht="12.75">
      <c r="A758" s="5" t="s">
        <v>3057</v>
      </c>
      <c r="B758" s="5" t="s">
        <v>3122</v>
      </c>
      <c r="C758" s="5" t="s">
        <v>33</v>
      </c>
      <c r="D758" s="5" t="s">
        <v>2357</v>
      </c>
      <c r="E758" s="5" t="s">
        <v>959</v>
      </c>
      <c r="F758" s="5" t="s">
        <v>3120</v>
      </c>
      <c r="G758" s="5" t="s">
        <v>3152</v>
      </c>
      <c r="H758" s="1339">
        <v>0.17</v>
      </c>
      <c r="I758" s="1339">
        <v>0.39100000000000001</v>
      </c>
      <c r="J758" s="1339">
        <v>0.70799999999999996</v>
      </c>
      <c r="K758" s="1339">
        <v>1.121</v>
      </c>
      <c r="L758" s="1339">
        <v>1.6300000000000001</v>
      </c>
      <c r="M758" s="1339">
        <v>2.2349999999999999</v>
      </c>
      <c r="N758" s="1339">
        <v>2.9359999999999999</v>
      </c>
      <c r="O758" s="1339">
        <v>3.7329999999999997</v>
      </c>
      <c r="P758" s="1339">
        <v>4.6260000000000003</v>
      </c>
      <c r="Q758" s="1339">
        <v>5.6150000000000002</v>
      </c>
      <c r="R758" s="1339">
        <v>6.6999999999999993</v>
      </c>
    </row>
    <row r="759" spans="1:18" ht="12.75">
      <c r="A759" s="5" t="s">
        <v>3057</v>
      </c>
      <c r="B759" s="5" t="s">
        <v>3124</v>
      </c>
      <c r="C759" s="5" t="s">
        <v>33</v>
      </c>
      <c r="D759" s="5" t="s">
        <v>2357</v>
      </c>
      <c r="E759" s="5" t="s">
        <v>959</v>
      </c>
      <c r="F759" s="5" t="s">
        <v>3120</v>
      </c>
      <c r="G759" s="5" t="s">
        <v>3153</v>
      </c>
      <c r="H759" s="1339">
        <v>0.17</v>
      </c>
      <c r="I759" s="1339">
        <v>0.39100000000000001</v>
      </c>
      <c r="J759" s="1339">
        <v>0.70799999999999996</v>
      </c>
      <c r="K759" s="1339">
        <v>1.121</v>
      </c>
      <c r="L759" s="1339">
        <v>1.6300000000000001</v>
      </c>
      <c r="M759" s="1339">
        <v>2.2349999999999999</v>
      </c>
      <c r="N759" s="1339">
        <v>2.9359999999999999</v>
      </c>
      <c r="O759" s="1339">
        <v>3.7329999999999997</v>
      </c>
      <c r="P759" s="1339">
        <v>4.6260000000000003</v>
      </c>
      <c r="Q759" s="1339">
        <v>5.6150000000000002</v>
      </c>
      <c r="R759" s="1339">
        <v>6.6999999999999993</v>
      </c>
    </row>
    <row r="760" spans="1:18" ht="12.75">
      <c r="A760" s="5" t="s">
        <v>3057</v>
      </c>
      <c r="B760" s="5" t="s">
        <v>3141</v>
      </c>
      <c r="C760" s="5" t="s">
        <v>33</v>
      </c>
      <c r="D760" s="5" t="s">
        <v>2357</v>
      </c>
      <c r="E760" s="5" t="s">
        <v>959</v>
      </c>
      <c r="F760" s="5" t="s">
        <v>3120</v>
      </c>
      <c r="G760" s="5" t="s">
        <v>3154</v>
      </c>
      <c r="H760" s="1339">
        <v>0.17</v>
      </c>
      <c r="I760" s="1339">
        <v>0.39100000000000001</v>
      </c>
      <c r="J760" s="1339">
        <v>0.70799999999999996</v>
      </c>
      <c r="K760" s="1339">
        <v>1.121</v>
      </c>
      <c r="L760" s="1339">
        <v>1.6300000000000001</v>
      </c>
      <c r="M760" s="1339">
        <v>2.2349999999999999</v>
      </c>
      <c r="N760" s="1339">
        <v>2.9359999999999999</v>
      </c>
      <c r="O760" s="1339">
        <v>3.7329999999999997</v>
      </c>
      <c r="P760" s="1339">
        <v>4.6260000000000003</v>
      </c>
      <c r="Q760" s="1339">
        <v>5.6150000000000002</v>
      </c>
      <c r="R760" s="1339">
        <v>6.6999999999999993</v>
      </c>
    </row>
    <row r="761" spans="1:18" ht="12.75">
      <c r="A761" s="5" t="s">
        <v>3057</v>
      </c>
      <c r="B761" s="5" t="s">
        <v>3119</v>
      </c>
      <c r="C761" s="5" t="s">
        <v>33</v>
      </c>
      <c r="D761" s="5" t="s">
        <v>2357</v>
      </c>
      <c r="E761" s="5" t="s">
        <v>1887</v>
      </c>
      <c r="F761" s="5" t="s">
        <v>3120</v>
      </c>
      <c r="G761" s="5" t="s">
        <v>3155</v>
      </c>
      <c r="H761" s="1339">
        <v>1.7174043181698933E-3</v>
      </c>
      <c r="I761" s="1339">
        <v>4.0253890840634384E-3</v>
      </c>
      <c r="J761" s="1339">
        <v>6.3333537176765084E-3</v>
      </c>
      <c r="K761" s="1339">
        <v>8.6413384835700522E-3</v>
      </c>
      <c r="L761" s="1339">
        <v>1.0949323249463599E-2</v>
      </c>
      <c r="M761" s="1339">
        <v>1.3257287883076669E-2</v>
      </c>
      <c r="N761" s="1339">
        <v>1.5565272648970212E-2</v>
      </c>
      <c r="O761" s="1339">
        <v>1.7873257414863758E-2</v>
      </c>
      <c r="P761" s="1339">
        <v>2.0181222048476829E-2</v>
      </c>
      <c r="Q761" s="1339">
        <v>2.2489206814370374E-2</v>
      </c>
      <c r="R761" s="1339">
        <v>2.479719158026392E-2</v>
      </c>
    </row>
    <row r="762" spans="1:18" ht="12.75">
      <c r="A762" s="5" t="s">
        <v>3057</v>
      </c>
      <c r="B762" s="5" t="s">
        <v>3122</v>
      </c>
      <c r="C762" s="5" t="s">
        <v>33</v>
      </c>
      <c r="D762" s="5" t="s">
        <v>2357</v>
      </c>
      <c r="E762" s="5" t="s">
        <v>1887</v>
      </c>
      <c r="F762" s="5" t="s">
        <v>3120</v>
      </c>
      <c r="G762" s="5" t="s">
        <v>3156</v>
      </c>
      <c r="H762" s="1339">
        <v>7.7550968657687973E-4</v>
      </c>
      <c r="I762" s="1339">
        <v>3.3382521558712633E-3</v>
      </c>
      <c r="J762" s="1339">
        <v>5.9010146279948076E-3</v>
      </c>
      <c r="K762" s="1339">
        <v>8.4637570972891912E-3</v>
      </c>
      <c r="L762" s="1339">
        <v>1.1026519569412736E-2</v>
      </c>
      <c r="M762" s="1339">
        <v>1.358926203870712E-2</v>
      </c>
      <c r="N762" s="1339">
        <v>1.6152024510830663E-2</v>
      </c>
      <c r="O762" s="1339">
        <v>1.8714766980125051E-2</v>
      </c>
      <c r="P762" s="1339">
        <v>2.1277529452248596E-2</v>
      </c>
      <c r="Q762" s="1339">
        <v>2.3840271921542977E-2</v>
      </c>
      <c r="R762" s="1339">
        <v>2.6403014390837361E-2</v>
      </c>
    </row>
    <row r="763" spans="1:18" ht="12.75">
      <c r="A763" s="5" t="s">
        <v>3057</v>
      </c>
      <c r="B763" s="5" t="s">
        <v>3124</v>
      </c>
      <c r="C763" s="5" t="s">
        <v>33</v>
      </c>
      <c r="D763" s="5" t="s">
        <v>2357</v>
      </c>
      <c r="E763" s="5" t="s">
        <v>1887</v>
      </c>
      <c r="F763" s="5" t="s">
        <v>3120</v>
      </c>
      <c r="G763" s="5" t="s">
        <v>3157</v>
      </c>
      <c r="H763" s="1339">
        <v>4.3239149298881244E-4</v>
      </c>
      <c r="I763" s="1339">
        <v>3.0879539443134756E-3</v>
      </c>
      <c r="J763" s="1339">
        <v>5.74351639563814E-3</v>
      </c>
      <c r="K763" s="1339">
        <v>8.3990788469628028E-3</v>
      </c>
      <c r="L763" s="1339">
        <v>1.1054641298287466E-2</v>
      </c>
      <c r="M763" s="1339">
        <v>1.3710203749612127E-2</v>
      </c>
      <c r="N763" s="1339">
        <v>1.6365746216120143E-2</v>
      </c>
      <c r="O763" s="1339">
        <v>1.9021308667444808E-2</v>
      </c>
      <c r="P763" s="1339">
        <v>2.167687111876947E-2</v>
      </c>
      <c r="Q763" s="1339">
        <v>2.4332433570094136E-2</v>
      </c>
      <c r="R763" s="1339">
        <v>2.6987996021418801E-2</v>
      </c>
    </row>
    <row r="764" spans="1:18" ht="12.75">
      <c r="A764" s="5" t="s">
        <v>3057</v>
      </c>
      <c r="B764" s="5" t="s">
        <v>3141</v>
      </c>
      <c r="C764" s="5" t="s">
        <v>33</v>
      </c>
      <c r="D764" s="5" t="s">
        <v>2357</v>
      </c>
      <c r="E764" s="5" t="s">
        <v>1887</v>
      </c>
      <c r="F764" s="5" t="s">
        <v>3120</v>
      </c>
      <c r="G764" s="5" t="s">
        <v>3158</v>
      </c>
      <c r="H764" s="1339">
        <v>3.456788059128784E-4</v>
      </c>
      <c r="I764" s="1339">
        <v>3.0246945468074215E-3</v>
      </c>
      <c r="J764" s="1339">
        <v>5.7037102877019628E-3</v>
      </c>
      <c r="K764" s="1339">
        <v>8.3827260285965054E-3</v>
      </c>
      <c r="L764" s="1339">
        <v>1.1061741769491047E-2</v>
      </c>
      <c r="M764" s="1339">
        <v>1.3740757510385592E-2</v>
      </c>
      <c r="N764" s="1339">
        <v>1.6419773251280131E-2</v>
      </c>
      <c r="O764" s="1339">
        <v>1.9098788992174674E-2</v>
      </c>
      <c r="P764" s="1339">
        <v>2.1777804733069214E-2</v>
      </c>
      <c r="Q764" s="1339">
        <v>2.4456820473963761E-2</v>
      </c>
      <c r="R764" s="1339">
        <v>2.7135836214858301E-2</v>
      </c>
    </row>
    <row r="765" spans="1:18" ht="12.75">
      <c r="A765" s="5" t="s">
        <v>3057</v>
      </c>
      <c r="B765" s="5" t="s">
        <v>3122</v>
      </c>
      <c r="C765" s="5" t="s">
        <v>33</v>
      </c>
      <c r="D765" s="5" t="s">
        <v>2369</v>
      </c>
      <c r="E765" s="5" t="s">
        <v>957</v>
      </c>
      <c r="F765" s="5" t="s">
        <v>3120</v>
      </c>
      <c r="G765" s="5" t="s">
        <v>3159</v>
      </c>
      <c r="H765" s="1339">
        <v>3.3772019311349738E-2</v>
      </c>
      <c r="I765" s="1339">
        <v>0.1280993089848273</v>
      </c>
      <c r="J765" s="1339">
        <v>0.22242659865830483</v>
      </c>
      <c r="K765" s="1339">
        <v>0.31675388833178236</v>
      </c>
      <c r="L765" s="1339">
        <v>0.4110811780052599</v>
      </c>
      <c r="M765" s="1339">
        <v>0.50540844278872066</v>
      </c>
      <c r="N765" s="1339">
        <v>0.59973573246219813</v>
      </c>
      <c r="O765" s="1339">
        <v>0.69406302213567572</v>
      </c>
      <c r="P765" s="1339">
        <v>0.78839031180915331</v>
      </c>
      <c r="Q765" s="1339">
        <v>0.8827176014826309</v>
      </c>
      <c r="R765" s="1339">
        <v>0.97704489115610826</v>
      </c>
    </row>
    <row r="766" spans="1:18" ht="12.75">
      <c r="A766" s="5" t="s">
        <v>3057</v>
      </c>
      <c r="B766" s="5" t="s">
        <v>3124</v>
      </c>
      <c r="C766" s="5" t="s">
        <v>33</v>
      </c>
      <c r="D766" s="5" t="s">
        <v>2369</v>
      </c>
      <c r="E766" s="5" t="s">
        <v>957</v>
      </c>
      <c r="F766" s="5" t="s">
        <v>3120</v>
      </c>
      <c r="G766" s="5" t="s">
        <v>3160</v>
      </c>
      <c r="H766" s="1339">
        <v>1.8944191607531986E-2</v>
      </c>
      <c r="I766" s="1339">
        <v>0.11728225176237859</v>
      </c>
      <c r="J766" s="1339">
        <v>0.21562031191722522</v>
      </c>
      <c r="K766" s="1339">
        <v>0.31395837207207178</v>
      </c>
      <c r="L766" s="1339">
        <v>0.41229643222691847</v>
      </c>
      <c r="M766" s="1339">
        <v>0.51063449238176506</v>
      </c>
      <c r="N766" s="1339">
        <v>0.60897255253661164</v>
      </c>
      <c r="O766" s="1339">
        <v>0.70731061269145823</v>
      </c>
      <c r="P766" s="1339">
        <v>0.80564867284630504</v>
      </c>
      <c r="Q766" s="1339">
        <v>0.90398673300115151</v>
      </c>
      <c r="R766" s="1339">
        <v>1.0023247931559982</v>
      </c>
    </row>
    <row r="767" spans="1:18" ht="12.75">
      <c r="A767" s="5" t="s">
        <v>3057</v>
      </c>
      <c r="B767" s="5" t="s">
        <v>3141</v>
      </c>
      <c r="C767" s="5" t="s">
        <v>33</v>
      </c>
      <c r="D767" s="5" t="s">
        <v>2369</v>
      </c>
      <c r="E767" s="5" t="s">
        <v>957</v>
      </c>
      <c r="F767" s="5" t="s">
        <v>3120</v>
      </c>
      <c r="G767" s="5" t="s">
        <v>3161</v>
      </c>
      <c r="H767" s="1339">
        <v>1.5168703435462477E-2</v>
      </c>
      <c r="I767" s="1339">
        <v>0.11452799015235597</v>
      </c>
      <c r="J767" s="1339">
        <v>0.21388727686924944</v>
      </c>
      <c r="K767" s="1339">
        <v>0.31324658844361969</v>
      </c>
      <c r="L767" s="1339">
        <v>0.41260587516051311</v>
      </c>
      <c r="M767" s="1339">
        <v>0.5119651618774067</v>
      </c>
      <c r="N767" s="1339">
        <v>0.61132444859430013</v>
      </c>
      <c r="O767" s="1339">
        <v>0.71068373531119378</v>
      </c>
      <c r="P767" s="1339">
        <v>0.81004302202808709</v>
      </c>
      <c r="Q767" s="1339">
        <v>0.90940230874498063</v>
      </c>
      <c r="R767" s="1339">
        <v>1.008761595461874</v>
      </c>
    </row>
    <row r="768" spans="1:18" ht="12.75">
      <c r="A768" s="5" t="s">
        <v>3057</v>
      </c>
      <c r="B768" s="5" t="s">
        <v>3122</v>
      </c>
      <c r="C768" s="5" t="s">
        <v>33</v>
      </c>
      <c r="D768" s="5" t="s">
        <v>2369</v>
      </c>
      <c r="E768" s="5" t="s">
        <v>2352</v>
      </c>
      <c r="F768" s="5" t="s">
        <v>3120</v>
      </c>
      <c r="G768" s="5" t="s">
        <v>3162</v>
      </c>
      <c r="H768" s="1339">
        <v>2.9357433921256108E-3</v>
      </c>
      <c r="I768" s="1339">
        <v>1.1135422884424409E-2</v>
      </c>
      <c r="J768" s="1339">
        <v>1.9335119458107713E-2</v>
      </c>
      <c r="K768" s="1339">
        <v>2.7534816031791014E-2</v>
      </c>
      <c r="L768" s="1339">
        <v>3.5734512605474313E-2</v>
      </c>
      <c r="M768" s="1339">
        <v>4.3934192097773113E-2</v>
      </c>
      <c r="N768" s="1339">
        <v>5.2133888671456421E-2</v>
      </c>
      <c r="O768" s="1339">
        <v>6.0333585245139716E-2</v>
      </c>
      <c r="P768" s="1339">
        <v>6.8533281818823011E-2</v>
      </c>
      <c r="Q768" s="1339">
        <v>7.6732961311121825E-2</v>
      </c>
      <c r="R768" s="1339">
        <v>8.4932657884805127E-2</v>
      </c>
    </row>
    <row r="769" spans="1:18" ht="12.75">
      <c r="A769" s="5" t="s">
        <v>3057</v>
      </c>
      <c r="B769" s="5" t="s">
        <v>3124</v>
      </c>
      <c r="C769" s="5" t="s">
        <v>33</v>
      </c>
      <c r="D769" s="5" t="s">
        <v>2369</v>
      </c>
      <c r="E769" s="5" t="s">
        <v>2352</v>
      </c>
      <c r="F769" s="5" t="s">
        <v>3120</v>
      </c>
      <c r="G769" s="5" t="s">
        <v>3163</v>
      </c>
      <c r="H769" s="1339">
        <v>1.6467894631751762E-3</v>
      </c>
      <c r="I769" s="1339">
        <v>1.0195116257333285E-2</v>
      </c>
      <c r="J769" s="1339">
        <v>1.8743460115075754E-2</v>
      </c>
      <c r="K769" s="1339">
        <v>2.7291803972818225E-2</v>
      </c>
      <c r="L769" s="1339">
        <v>3.5840147830560692E-2</v>
      </c>
      <c r="M769" s="1339">
        <v>4.4388491688303174E-2</v>
      </c>
      <c r="N769" s="1339">
        <v>5.2936835546045634E-2</v>
      </c>
      <c r="O769" s="1339">
        <v>6.1485162340203743E-2</v>
      </c>
      <c r="P769" s="1339">
        <v>7.0033506197946224E-2</v>
      </c>
      <c r="Q769" s="1339">
        <v>7.8581850055688698E-2</v>
      </c>
      <c r="R769" s="1339">
        <v>8.7130193913431159E-2</v>
      </c>
    </row>
    <row r="770" spans="1:18" ht="12.75">
      <c r="A770" s="5" t="s">
        <v>3057</v>
      </c>
      <c r="B770" s="5" t="s">
        <v>3141</v>
      </c>
      <c r="C770" s="5" t="s">
        <v>33</v>
      </c>
      <c r="D770" s="5" t="s">
        <v>2369</v>
      </c>
      <c r="E770" s="5" t="s">
        <v>2352</v>
      </c>
      <c r="F770" s="5" t="s">
        <v>3120</v>
      </c>
      <c r="G770" s="5" t="s">
        <v>3164</v>
      </c>
      <c r="H770" s="1339">
        <v>1.3185795199827147E-3</v>
      </c>
      <c r="I770" s="1339">
        <v>9.955697587437121E-3</v>
      </c>
      <c r="J770" s="1339">
        <v>1.8592815654891529E-2</v>
      </c>
      <c r="K770" s="1339">
        <v>2.7229933722345934E-2</v>
      </c>
      <c r="L770" s="1339">
        <v>3.586705178980034E-2</v>
      </c>
      <c r="M770" s="1339">
        <v>4.4504169857254743E-2</v>
      </c>
      <c r="N770" s="1339">
        <v>5.3141270865655919E-2</v>
      </c>
      <c r="O770" s="1339">
        <v>6.1778388933110322E-2</v>
      </c>
      <c r="P770" s="1339">
        <v>7.0415507000564731E-2</v>
      </c>
      <c r="Q770" s="1339">
        <v>7.9052625068019133E-2</v>
      </c>
      <c r="R770" s="1339">
        <v>8.7689743135473536E-2</v>
      </c>
    </row>
    <row r="771" spans="1:18" ht="12.75">
      <c r="A771" s="5" t="s">
        <v>3057</v>
      </c>
      <c r="B771" s="5" t="s">
        <v>3122</v>
      </c>
      <c r="C771" s="5" t="s">
        <v>33</v>
      </c>
      <c r="D771" s="5" t="s">
        <v>2369</v>
      </c>
      <c r="E771" s="5" t="s">
        <v>961</v>
      </c>
      <c r="F771" s="5" t="s">
        <v>3120</v>
      </c>
      <c r="G771" s="5" t="s">
        <v>3165</v>
      </c>
      <c r="H771" s="1339">
        <v>4.4151296896355799E-5</v>
      </c>
      <c r="I771" s="1339">
        <v>1.6744631501628232E-4</v>
      </c>
      <c r="J771" s="1339">
        <v>2.9075760111590536E-4</v>
      </c>
      <c r="K771" s="1339">
        <v>4.1405261923583187E-4</v>
      </c>
      <c r="L771" s="1339">
        <v>5.3736390533545494E-4</v>
      </c>
      <c r="M771" s="1339">
        <v>6.6065892345538145E-4</v>
      </c>
      <c r="N771" s="1339">
        <v>7.8397020955500436E-4</v>
      </c>
      <c r="O771" s="1339">
        <v>9.0726522767493076E-4</v>
      </c>
      <c r="P771" s="1339">
        <v>1.0305765137745538E-3</v>
      </c>
      <c r="Q771" s="1339">
        <v>1.1538715318944804E-3</v>
      </c>
      <c r="R771" s="1339">
        <v>1.2771828179941036E-3</v>
      </c>
    </row>
    <row r="772" spans="1:18" ht="12.75">
      <c r="A772" s="5" t="s">
        <v>3057</v>
      </c>
      <c r="B772" s="5" t="s">
        <v>3124</v>
      </c>
      <c r="C772" s="5" t="s">
        <v>33</v>
      </c>
      <c r="D772" s="5" t="s">
        <v>2369</v>
      </c>
      <c r="E772" s="5" t="s">
        <v>961</v>
      </c>
      <c r="F772" s="5" t="s">
        <v>3120</v>
      </c>
      <c r="G772" s="5" t="s">
        <v>3166</v>
      </c>
      <c r="H772" s="1339">
        <v>2.4766578250198995E-5</v>
      </c>
      <c r="I772" s="1339">
        <v>1.5331226982439456E-4</v>
      </c>
      <c r="J772" s="1339">
        <v>2.8185796139859013E-4</v>
      </c>
      <c r="K772" s="1339">
        <v>4.104036529727857E-4</v>
      </c>
      <c r="L772" s="1339">
        <v>5.3894934454698127E-4</v>
      </c>
      <c r="M772" s="1339">
        <v>6.6749503612117684E-4</v>
      </c>
      <c r="N772" s="1339">
        <v>7.960407276953722E-4</v>
      </c>
      <c r="O772" s="1339">
        <v>9.2458641926956798E-4</v>
      </c>
      <c r="P772" s="1339">
        <v>1.0531321108437637E-3</v>
      </c>
      <c r="Q772" s="1339">
        <v>1.1816778024179592E-3</v>
      </c>
      <c r="R772" s="1339">
        <v>1.3102234939921546E-3</v>
      </c>
    </row>
    <row r="773" spans="1:18" ht="12.75">
      <c r="A773" s="5" t="s">
        <v>3057</v>
      </c>
      <c r="B773" s="5" t="s">
        <v>3141</v>
      </c>
      <c r="C773" s="5" t="s">
        <v>33</v>
      </c>
      <c r="D773" s="5" t="s">
        <v>2369</v>
      </c>
      <c r="E773" s="5" t="s">
        <v>961</v>
      </c>
      <c r="F773" s="5" t="s">
        <v>3120</v>
      </c>
      <c r="G773" s="5" t="s">
        <v>3167</v>
      </c>
      <c r="H773" s="1339">
        <v>1.982106259546807E-5</v>
      </c>
      <c r="I773" s="1339">
        <v>1.4971400968626089E-4</v>
      </c>
      <c r="J773" s="1339">
        <v>2.7959071000443445E-4</v>
      </c>
      <c r="K773" s="1339">
        <v>4.0946741032260803E-4</v>
      </c>
      <c r="L773" s="1339">
        <v>5.3936035741340086E-4</v>
      </c>
      <c r="M773" s="1339">
        <v>6.6923705773157445E-4</v>
      </c>
      <c r="N773" s="1339">
        <v>7.9911375804974792E-4</v>
      </c>
      <c r="O773" s="1339">
        <v>9.290067051405407E-4</v>
      </c>
      <c r="P773" s="1339">
        <v>1.0588834054587144E-3</v>
      </c>
      <c r="Q773" s="1339">
        <v>1.188760105776888E-3</v>
      </c>
      <c r="R773" s="1339">
        <v>1.3186530528676806E-3</v>
      </c>
    </row>
    <row r="774" spans="1:18" ht="12.75">
      <c r="A774" s="5" t="s">
        <v>3057</v>
      </c>
      <c r="B774" s="5" t="s">
        <v>3122</v>
      </c>
      <c r="C774" s="5" t="s">
        <v>33</v>
      </c>
      <c r="D774" s="5" t="s">
        <v>2369</v>
      </c>
      <c r="E774" s="5" t="s">
        <v>959</v>
      </c>
      <c r="F774" s="5" t="s">
        <v>3120</v>
      </c>
      <c r="G774" s="5" t="s">
        <v>3168</v>
      </c>
      <c r="H774" s="1339">
        <v>1.3979715748704352E-2</v>
      </c>
      <c r="I774" s="1339">
        <v>5.3025841866401115E-2</v>
      </c>
      <c r="J774" s="1339">
        <v>9.2072006620561572E-2</v>
      </c>
      <c r="K774" s="1339">
        <v>0.13111817137472204</v>
      </c>
      <c r="L774" s="1339">
        <v>0.17016429749241876</v>
      </c>
      <c r="M774" s="1339">
        <v>0.20921046224657924</v>
      </c>
      <c r="N774" s="1339">
        <v>0.24825662700073969</v>
      </c>
      <c r="O774" s="1339">
        <v>0.28730279175490014</v>
      </c>
      <c r="P774" s="1339">
        <v>0.3263489178725969</v>
      </c>
      <c r="Q774" s="1339">
        <v>0.36539508262675741</v>
      </c>
      <c r="R774" s="1339">
        <v>0.4044412473809178</v>
      </c>
    </row>
    <row r="775" spans="1:18" ht="12.75">
      <c r="A775" s="5" t="s">
        <v>3057</v>
      </c>
      <c r="B775" s="5" t="s">
        <v>3124</v>
      </c>
      <c r="C775" s="5" t="s">
        <v>33</v>
      </c>
      <c r="D775" s="5" t="s">
        <v>2369</v>
      </c>
      <c r="E775" s="5" t="s">
        <v>959</v>
      </c>
      <c r="F775" s="5" t="s">
        <v>3120</v>
      </c>
      <c r="G775" s="5" t="s">
        <v>3169</v>
      </c>
      <c r="H775" s="1339">
        <v>7.8418223111544529E-3</v>
      </c>
      <c r="I775" s="1339">
        <v>4.8548196402445738E-2</v>
      </c>
      <c r="J775" s="1339">
        <v>8.9254609089940887E-2</v>
      </c>
      <c r="K775" s="1339">
        <v>0.12996098318123214</v>
      </c>
      <c r="L775" s="1339">
        <v>0.17066735727252344</v>
      </c>
      <c r="M775" s="1339">
        <v>0.21137376996001855</v>
      </c>
      <c r="N775" s="1339">
        <v>0.25208014405130985</v>
      </c>
      <c r="O775" s="1339">
        <v>0.29278651814260115</v>
      </c>
      <c r="P775" s="1339">
        <v>0.33349293083009629</v>
      </c>
      <c r="Q775" s="1339">
        <v>0.37419930492138759</v>
      </c>
      <c r="R775" s="1339">
        <v>0.41490567901267889</v>
      </c>
    </row>
    <row r="776" spans="1:18" ht="12.75">
      <c r="A776" s="5" t="s">
        <v>3057</v>
      </c>
      <c r="B776" s="5" t="s">
        <v>3141</v>
      </c>
      <c r="C776" s="5" t="s">
        <v>33</v>
      </c>
      <c r="D776" s="5" t="s">
        <v>2369</v>
      </c>
      <c r="E776" s="5" t="s">
        <v>959</v>
      </c>
      <c r="F776" s="5" t="s">
        <v>3120</v>
      </c>
      <c r="G776" s="5" t="s">
        <v>3170</v>
      </c>
      <c r="H776" s="1339">
        <v>2.1976459254854711E-2</v>
      </c>
      <c r="I776" s="1339">
        <v>0.1659283608677127</v>
      </c>
      <c r="J776" s="1339">
        <v>0.30988027791495154</v>
      </c>
      <c r="K776" s="1339">
        <v>0.45383217952780947</v>
      </c>
      <c r="L776" s="1339">
        <v>0.59778409657504838</v>
      </c>
      <c r="M776" s="1339">
        <v>0.74173599818790636</v>
      </c>
      <c r="N776" s="1339">
        <v>0.88568791523514523</v>
      </c>
      <c r="O776" s="1339">
        <v>1.0296398322823841</v>
      </c>
      <c r="P776" s="1339">
        <v>1.173591733895242</v>
      </c>
      <c r="Q776" s="1339">
        <v>1.3175436509424809</v>
      </c>
      <c r="R776" s="1339">
        <v>1.4614955525553388</v>
      </c>
    </row>
    <row r="777" spans="1:18" ht="12.75">
      <c r="A777" s="5" t="s">
        <v>3057</v>
      </c>
      <c r="B777" s="5" t="s">
        <v>3122</v>
      </c>
      <c r="C777" s="5" t="s">
        <v>33</v>
      </c>
      <c r="D777" s="5" t="s">
        <v>2369</v>
      </c>
      <c r="E777" s="5" t="s">
        <v>1887</v>
      </c>
      <c r="F777" s="5" t="s">
        <v>3120</v>
      </c>
      <c r="G777" s="5" t="s">
        <v>3171</v>
      </c>
      <c r="H777" s="1339">
        <v>2.7151037619228553E-4</v>
      </c>
      <c r="I777" s="1339">
        <v>1.0298145052039329E-3</v>
      </c>
      <c r="J777" s="1339">
        <v>1.7881386438239665E-3</v>
      </c>
      <c r="K777" s="1339">
        <v>2.546442772835614E-3</v>
      </c>
      <c r="L777" s="1339">
        <v>3.3047669114556477E-3</v>
      </c>
      <c r="M777" s="1339">
        <v>4.0630910500756819E-3</v>
      </c>
      <c r="N777" s="1339">
        <v>4.8213951790873283E-3</v>
      </c>
      <c r="O777" s="1339">
        <v>5.5797193177073625E-3</v>
      </c>
      <c r="P777" s="1339">
        <v>6.3380434563273958E-3</v>
      </c>
      <c r="Q777" s="1339">
        <v>7.0963475853390431E-3</v>
      </c>
      <c r="R777" s="1339">
        <v>7.8546717239590755E-3</v>
      </c>
    </row>
    <row r="778" spans="1:18" ht="12.75">
      <c r="A778" s="5" t="s">
        <v>3057</v>
      </c>
      <c r="B778" s="5" t="s">
        <v>3124</v>
      </c>
      <c r="C778" s="5" t="s">
        <v>33</v>
      </c>
      <c r="D778" s="5" t="s">
        <v>2369</v>
      </c>
      <c r="E778" s="5" t="s">
        <v>1887</v>
      </c>
      <c r="F778" s="5" t="s">
        <v>3120</v>
      </c>
      <c r="G778" s="5" t="s">
        <v>3172</v>
      </c>
      <c r="H778" s="1339">
        <v>1.5229443677565455E-4</v>
      </c>
      <c r="I778" s="1339">
        <v>9.4285028064980305E-4</v>
      </c>
      <c r="J778" s="1339">
        <v>1.7334261132937083E-3</v>
      </c>
      <c r="K778" s="1339">
        <v>2.5239819571678565E-3</v>
      </c>
      <c r="L778" s="1339">
        <v>3.3145378010420055E-3</v>
      </c>
      <c r="M778" s="1339">
        <v>4.1050936449161532E-3</v>
      </c>
      <c r="N778" s="1339">
        <v>4.8956694775600584E-3</v>
      </c>
      <c r="O778" s="1339">
        <v>5.6862253214342061E-3</v>
      </c>
      <c r="P778" s="1339">
        <v>6.4767811653083564E-3</v>
      </c>
      <c r="Q778" s="1339">
        <v>7.2673370091825042E-3</v>
      </c>
      <c r="R778" s="1339">
        <v>8.0579128418264093E-3</v>
      </c>
    </row>
    <row r="779" spans="1:18" ht="12.75">
      <c r="A779" s="5" t="s">
        <v>3057</v>
      </c>
      <c r="B779" s="5" t="s">
        <v>3141</v>
      </c>
      <c r="C779" s="5" t="s">
        <v>33</v>
      </c>
      <c r="D779" s="5" t="s">
        <v>2369</v>
      </c>
      <c r="E779" s="5" t="s">
        <v>1887</v>
      </c>
      <c r="F779" s="5" t="s">
        <v>3120</v>
      </c>
      <c r="G779" s="5" t="s">
        <v>3173</v>
      </c>
      <c r="H779" s="1339">
        <v>3.6583716614072633E-4</v>
      </c>
      <c r="I779" s="1339">
        <v>2.7621535357133047E-3</v>
      </c>
      <c r="J779" s="1339">
        <v>5.1584499218278543E-3</v>
      </c>
      <c r="K779" s="1339">
        <v>7.5547662914004325E-3</v>
      </c>
      <c r="L779" s="1339">
        <v>9.9510826609730124E-3</v>
      </c>
      <c r="M779" s="1339">
        <v>1.2347399030545591E-2</v>
      </c>
      <c r="N779" s="1339">
        <v>1.474369541666014E-2</v>
      </c>
      <c r="O779" s="1339">
        <v>1.7140011786232721E-2</v>
      </c>
      <c r="P779" s="1339">
        <v>1.9536328155805298E-2</v>
      </c>
      <c r="Q779" s="1339">
        <v>2.1932644525377874E-2</v>
      </c>
      <c r="R779" s="1339">
        <v>2.4328960894950454E-2</v>
      </c>
    </row>
  </sheetData>
  <mergeCells count="2">
    <mergeCell ref="A1:B1"/>
    <mergeCell ref="H4:R4"/>
  </mergeCells>
  <hyperlinks>
    <hyperlink ref="A1" location="Contents!A1" display="To table of contents" xr:uid="{6FC4238D-5CFA-4158-912E-424C76A82A04}"/>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00B050"/>
  </sheetPr>
  <dimension ref="A1:V45"/>
  <sheetViews>
    <sheetView topLeftCell="A3" zoomScaleNormal="100" workbookViewId="0">
      <selection activeCell="A44" sqref="A44"/>
    </sheetView>
  </sheetViews>
  <sheetFormatPr defaultColWidth="9.33203125" defaultRowHeight="12.75"/>
  <cols>
    <col min="1" max="7" width="9.33203125" style="12"/>
    <col min="8" max="8" width="8.6640625" style="490"/>
    <col min="9" max="14" width="9.33203125" style="12"/>
    <col min="15" max="15" width="8.6640625" style="490"/>
    <col min="16" max="16" width="18" style="12" bestFit="1" customWidth="1"/>
    <col min="17" max="17" width="8.6640625" style="490"/>
    <col min="18" max="18" width="9.33203125" style="12"/>
    <col min="19" max="19" width="9.33203125" style="697"/>
    <col min="20" max="16384" width="9.33203125" style="12"/>
  </cols>
  <sheetData>
    <row r="1" spans="1:19" ht="30.75" customHeight="1">
      <c r="A1" s="1869" t="s">
        <v>10</v>
      </c>
      <c r="B1" s="1869"/>
      <c r="C1" s="1869"/>
    </row>
    <row r="2" spans="1:19" ht="24">
      <c r="A2" s="967" t="s">
        <v>374</v>
      </c>
      <c r="H2"/>
      <c r="O2"/>
      <c r="Q2"/>
      <c r="S2" s="972"/>
    </row>
    <row r="3" spans="1:19">
      <c r="B3" s="8" t="s">
        <v>22</v>
      </c>
      <c r="C3" s="8"/>
      <c r="D3" s="8"/>
      <c r="E3" s="8" t="s">
        <v>101</v>
      </c>
      <c r="F3" s="8"/>
      <c r="G3" s="8"/>
      <c r="H3" s="21"/>
      <c r="I3" s="8" t="s">
        <v>22</v>
      </c>
      <c r="J3" s="8"/>
      <c r="K3" s="8"/>
      <c r="L3" s="8" t="s">
        <v>101</v>
      </c>
      <c r="M3" s="8"/>
      <c r="N3" s="8"/>
      <c r="O3" s="5"/>
      <c r="P3" s="8" t="s">
        <v>35</v>
      </c>
      <c r="Q3" s="5"/>
      <c r="R3" s="8" t="s">
        <v>375</v>
      </c>
      <c r="S3" s="8"/>
    </row>
    <row r="4" spans="1:19">
      <c r="B4" s="12" t="s">
        <v>376</v>
      </c>
      <c r="C4" s="12" t="s">
        <v>377</v>
      </c>
      <c r="D4" s="12" t="s">
        <v>378</v>
      </c>
      <c r="E4" s="12" t="s">
        <v>376</v>
      </c>
      <c r="F4" s="12" t="s">
        <v>377</v>
      </c>
      <c r="G4" s="12" t="s">
        <v>378</v>
      </c>
      <c r="H4" s="21"/>
      <c r="I4" s="12" t="s">
        <v>376</v>
      </c>
      <c r="J4" s="12" t="s">
        <v>377</v>
      </c>
      <c r="K4" s="12" t="s">
        <v>378</v>
      </c>
      <c r="L4" s="12" t="s">
        <v>376</v>
      </c>
      <c r="M4" s="12" t="s">
        <v>377</v>
      </c>
      <c r="N4" s="12" t="s">
        <v>378</v>
      </c>
      <c r="O4" s="5"/>
      <c r="P4" s="12" t="s">
        <v>376</v>
      </c>
      <c r="Q4" s="5"/>
      <c r="R4" s="12" t="s">
        <v>22</v>
      </c>
      <c r="S4" s="12" t="s">
        <v>101</v>
      </c>
    </row>
    <row r="5" spans="1:19">
      <c r="B5" s="271" t="s">
        <v>379</v>
      </c>
      <c r="C5" s="271"/>
      <c r="D5" s="271"/>
      <c r="E5" s="271"/>
      <c r="F5" s="271"/>
      <c r="G5" s="271"/>
      <c r="H5" s="21"/>
      <c r="I5" s="271" t="s">
        <v>205</v>
      </c>
      <c r="J5" s="271"/>
      <c r="K5" s="271"/>
      <c r="O5" s="5"/>
      <c r="P5" s="443" t="s">
        <v>205</v>
      </c>
      <c r="Q5" s="5"/>
      <c r="R5" s="443" t="s">
        <v>380</v>
      </c>
      <c r="S5" s="12"/>
    </row>
    <row r="6" spans="1:19">
      <c r="A6" s="973">
        <v>1990</v>
      </c>
      <c r="B6" s="974">
        <v>3174.08</v>
      </c>
      <c r="C6" s="974">
        <v>3174.08</v>
      </c>
      <c r="D6" s="975"/>
      <c r="E6" s="974">
        <v>3169.1</v>
      </c>
      <c r="F6" s="974">
        <v>3169.1</v>
      </c>
      <c r="G6" s="975"/>
      <c r="H6" s="21"/>
      <c r="I6" s="976">
        <v>76.3</v>
      </c>
      <c r="J6" s="976">
        <v>76.3</v>
      </c>
      <c r="K6" s="977"/>
      <c r="L6" s="976">
        <v>73.7</v>
      </c>
      <c r="M6" s="976">
        <v>73.7</v>
      </c>
      <c r="N6" s="487"/>
      <c r="O6" s="973"/>
      <c r="P6" s="489">
        <v>56.5</v>
      </c>
      <c r="Q6" s="5"/>
      <c r="R6" s="978"/>
      <c r="S6" s="979"/>
    </row>
    <row r="7" spans="1:19">
      <c r="A7" s="973">
        <v>1991</v>
      </c>
      <c r="B7" s="974">
        <v>3174.75</v>
      </c>
      <c r="C7" s="974">
        <v>3174.75</v>
      </c>
      <c r="D7" s="975"/>
      <c r="E7" s="974">
        <v>3169.1</v>
      </c>
      <c r="F7" s="974">
        <v>3169.1</v>
      </c>
      <c r="G7" s="975"/>
      <c r="H7" s="21"/>
      <c r="I7" s="976">
        <v>76.5</v>
      </c>
      <c r="J7" s="976">
        <v>76.5</v>
      </c>
      <c r="K7" s="980"/>
      <c r="L7" s="976">
        <v>73.7</v>
      </c>
      <c r="M7" s="976">
        <v>73.7</v>
      </c>
      <c r="N7" s="488"/>
      <c r="O7" s="973"/>
      <c r="P7" s="489">
        <v>56.5</v>
      </c>
      <c r="Q7" s="5"/>
      <c r="R7" s="978"/>
      <c r="S7" s="979"/>
    </row>
    <row r="8" spans="1:19">
      <c r="A8" s="973">
        <v>1992</v>
      </c>
      <c r="B8" s="974">
        <v>3175.38</v>
      </c>
      <c r="C8" s="974">
        <v>3175.38</v>
      </c>
      <c r="D8" s="975"/>
      <c r="E8" s="974">
        <v>3169.1</v>
      </c>
      <c r="F8" s="974">
        <v>3169.1</v>
      </c>
      <c r="G8" s="975"/>
      <c r="H8" s="21"/>
      <c r="I8" s="976">
        <v>76.7</v>
      </c>
      <c r="J8" s="976">
        <v>76.7</v>
      </c>
      <c r="K8" s="980"/>
      <c r="L8" s="976">
        <v>73.7</v>
      </c>
      <c r="M8" s="976">
        <v>73.7</v>
      </c>
      <c r="N8" s="488"/>
      <c r="O8" s="973"/>
      <c r="P8" s="489">
        <v>56.5</v>
      </c>
      <c r="Q8" s="5"/>
      <c r="R8" s="978"/>
      <c r="S8" s="979"/>
    </row>
    <row r="9" spans="1:19">
      <c r="A9" s="973">
        <v>1993</v>
      </c>
      <c r="B9" s="974">
        <v>3171.24</v>
      </c>
      <c r="C9" s="974">
        <v>3171.24</v>
      </c>
      <c r="D9" s="975"/>
      <c r="E9" s="974">
        <v>3169.1</v>
      </c>
      <c r="F9" s="974">
        <v>3169.1</v>
      </c>
      <c r="G9" s="975"/>
      <c r="H9" s="21"/>
      <c r="I9" s="976">
        <v>76.599999999999994</v>
      </c>
      <c r="J9" s="976">
        <v>76.599999999999994</v>
      </c>
      <c r="K9" s="980"/>
      <c r="L9" s="976">
        <v>73.7</v>
      </c>
      <c r="M9" s="976">
        <v>73.7</v>
      </c>
      <c r="N9" s="488"/>
      <c r="O9" s="973"/>
      <c r="P9" s="489">
        <v>56.5</v>
      </c>
      <c r="Q9" s="5"/>
      <c r="R9" s="978"/>
      <c r="S9" s="979"/>
    </row>
    <row r="10" spans="1:19">
      <c r="A10" s="973">
        <v>1994</v>
      </c>
      <c r="B10" s="974">
        <v>3171.8399999999997</v>
      </c>
      <c r="C10" s="974">
        <v>3171.8399999999997</v>
      </c>
      <c r="D10" s="975"/>
      <c r="E10" s="974">
        <v>3169.1</v>
      </c>
      <c r="F10" s="974">
        <v>3169.1</v>
      </c>
      <c r="G10" s="975"/>
      <c r="H10" s="21"/>
      <c r="I10" s="976">
        <v>76.8</v>
      </c>
      <c r="J10" s="976">
        <v>76.8</v>
      </c>
      <c r="K10" s="980"/>
      <c r="L10" s="976">
        <v>73.7</v>
      </c>
      <c r="M10" s="976">
        <v>73.7</v>
      </c>
      <c r="N10" s="488"/>
      <c r="O10" s="973"/>
      <c r="P10" s="489">
        <v>56.5</v>
      </c>
      <c r="Q10" s="5"/>
      <c r="R10" s="978"/>
      <c r="S10" s="979"/>
    </row>
    <row r="11" spans="1:19">
      <c r="A11" s="973">
        <v>1995</v>
      </c>
      <c r="B11" s="974">
        <v>3171.8399999999997</v>
      </c>
      <c r="C11" s="974">
        <v>3171.8399999999997</v>
      </c>
      <c r="D11" s="975"/>
      <c r="E11" s="974">
        <v>3169.1</v>
      </c>
      <c r="F11" s="974">
        <v>3169.1</v>
      </c>
      <c r="G11" s="975"/>
      <c r="H11" s="21"/>
      <c r="I11" s="976">
        <v>76.8</v>
      </c>
      <c r="J11" s="976">
        <v>76.8</v>
      </c>
      <c r="K11" s="980"/>
      <c r="L11" s="976">
        <v>73.7</v>
      </c>
      <c r="M11" s="976">
        <v>73.7</v>
      </c>
      <c r="N11" s="488"/>
      <c r="O11" s="973"/>
      <c r="P11" s="489">
        <v>56.5</v>
      </c>
      <c r="Q11" s="5"/>
      <c r="R11" s="978"/>
      <c r="S11" s="979"/>
    </row>
    <row r="12" spans="1:19">
      <c r="A12" s="973">
        <v>1996</v>
      </c>
      <c r="B12" s="974">
        <v>3171.8399999999997</v>
      </c>
      <c r="C12" s="974">
        <v>3171.8399999999997</v>
      </c>
      <c r="D12" s="975"/>
      <c r="E12" s="974">
        <v>3176.4700000000003</v>
      </c>
      <c r="F12" s="974">
        <v>3176.4700000000003</v>
      </c>
      <c r="G12" s="975"/>
      <c r="H12" s="21"/>
      <c r="I12" s="976">
        <v>76.8</v>
      </c>
      <c r="J12" s="976">
        <v>76.8</v>
      </c>
      <c r="K12" s="980"/>
      <c r="L12" s="976">
        <v>73.7</v>
      </c>
      <c r="M12" s="976">
        <v>73.7</v>
      </c>
      <c r="N12" s="488"/>
      <c r="O12" s="973"/>
      <c r="P12" s="489">
        <v>56.5</v>
      </c>
      <c r="Q12" s="5"/>
      <c r="R12" s="978"/>
      <c r="S12" s="979"/>
    </row>
    <row r="13" spans="1:19">
      <c r="A13" s="973">
        <v>1997</v>
      </c>
      <c r="B13" s="974">
        <v>3168.2800000000007</v>
      </c>
      <c r="C13" s="974">
        <v>3168.2800000000007</v>
      </c>
      <c r="D13" s="975"/>
      <c r="E13" s="974">
        <v>3167.85</v>
      </c>
      <c r="F13" s="974">
        <v>3167.85</v>
      </c>
      <c r="G13" s="975"/>
      <c r="H13" s="21"/>
      <c r="I13" s="976">
        <v>76.900000000000006</v>
      </c>
      <c r="J13" s="976">
        <v>76.900000000000006</v>
      </c>
      <c r="K13" s="980"/>
      <c r="L13" s="976">
        <v>73.5</v>
      </c>
      <c r="M13" s="976">
        <v>73.5</v>
      </c>
      <c r="N13" s="488"/>
      <c r="O13" s="973"/>
      <c r="P13" s="489">
        <v>56.5</v>
      </c>
      <c r="Q13" s="5"/>
      <c r="R13" s="978"/>
      <c r="S13" s="979"/>
    </row>
    <row r="14" spans="1:19">
      <c r="A14" s="973">
        <v>1998</v>
      </c>
      <c r="B14" s="974">
        <v>3168.2800000000007</v>
      </c>
      <c r="C14" s="974">
        <v>3168.2800000000007</v>
      </c>
      <c r="D14" s="975"/>
      <c r="E14" s="974">
        <v>3167.85</v>
      </c>
      <c r="F14" s="974">
        <v>3167.85</v>
      </c>
      <c r="G14" s="975"/>
      <c r="H14" s="21"/>
      <c r="I14" s="976">
        <v>76.900000000000006</v>
      </c>
      <c r="J14" s="976">
        <v>76.900000000000006</v>
      </c>
      <c r="K14" s="980"/>
      <c r="L14" s="976">
        <v>73.5</v>
      </c>
      <c r="M14" s="976">
        <v>73.5</v>
      </c>
      <c r="N14" s="488"/>
      <c r="O14" s="973"/>
      <c r="P14" s="489">
        <v>56.5</v>
      </c>
      <c r="Q14" s="5"/>
      <c r="R14" s="978"/>
      <c r="S14" s="979"/>
    </row>
    <row r="15" spans="1:19">
      <c r="A15" s="973">
        <v>1999</v>
      </c>
      <c r="B15" s="974">
        <v>3168.2800000000007</v>
      </c>
      <c r="C15" s="974">
        <v>3168.2800000000007</v>
      </c>
      <c r="D15" s="975"/>
      <c r="E15" s="974">
        <v>3167.85</v>
      </c>
      <c r="F15" s="974">
        <v>3167.85</v>
      </c>
      <c r="G15" s="975"/>
      <c r="H15" s="21"/>
      <c r="I15" s="976">
        <v>76.900000000000006</v>
      </c>
      <c r="J15" s="976">
        <v>76.900000000000006</v>
      </c>
      <c r="K15" s="980"/>
      <c r="L15" s="976">
        <v>73.5</v>
      </c>
      <c r="M15" s="976">
        <v>73.5</v>
      </c>
      <c r="N15" s="488"/>
      <c r="O15" s="973"/>
      <c r="P15" s="489">
        <v>56.5</v>
      </c>
      <c r="Q15" s="5"/>
      <c r="R15" s="978"/>
      <c r="S15" s="979"/>
    </row>
    <row r="16" spans="1:19">
      <c r="A16" s="973">
        <v>2000</v>
      </c>
      <c r="B16" s="974">
        <v>3168.2800000000007</v>
      </c>
      <c r="C16" s="974">
        <v>3168.2800000000007</v>
      </c>
      <c r="D16" s="975"/>
      <c r="E16" s="974">
        <v>3167.85</v>
      </c>
      <c r="F16" s="974">
        <v>3167.85</v>
      </c>
      <c r="G16" s="975"/>
      <c r="H16" s="21"/>
      <c r="I16" s="976">
        <v>76.900000000000006</v>
      </c>
      <c r="J16" s="976">
        <v>76.900000000000006</v>
      </c>
      <c r="K16" s="980"/>
      <c r="L16" s="976">
        <v>73.5</v>
      </c>
      <c r="M16" s="976">
        <v>73.5</v>
      </c>
      <c r="N16" s="488"/>
      <c r="O16" s="973"/>
      <c r="P16" s="489">
        <v>56.8</v>
      </c>
      <c r="Q16" s="5"/>
      <c r="R16" s="978"/>
      <c r="S16" s="979"/>
    </row>
    <row r="17" spans="1:22">
      <c r="A17" s="973">
        <v>2001</v>
      </c>
      <c r="B17" s="974">
        <v>3168.2800000000007</v>
      </c>
      <c r="C17" s="974">
        <v>3168.2800000000007</v>
      </c>
      <c r="D17" s="975"/>
      <c r="E17" s="974">
        <v>3167.85</v>
      </c>
      <c r="F17" s="974">
        <v>3167.85</v>
      </c>
      <c r="G17" s="975"/>
      <c r="H17" s="21"/>
      <c r="I17" s="976">
        <v>76.900000000000006</v>
      </c>
      <c r="J17" s="976">
        <v>76.900000000000006</v>
      </c>
      <c r="K17" s="980"/>
      <c r="L17" s="976">
        <v>73.5</v>
      </c>
      <c r="M17" s="976">
        <v>73.5</v>
      </c>
      <c r="N17" s="488"/>
      <c r="O17" s="973"/>
      <c r="P17" s="489">
        <v>56.8</v>
      </c>
      <c r="Q17" s="5"/>
      <c r="R17" s="978"/>
      <c r="S17" s="979"/>
    </row>
    <row r="18" spans="1:22">
      <c r="A18" s="973">
        <v>2002</v>
      </c>
      <c r="B18" s="974">
        <v>3168.2800000000007</v>
      </c>
      <c r="C18" s="974">
        <v>3168.2800000000007</v>
      </c>
      <c r="D18" s="975"/>
      <c r="E18" s="974">
        <v>3167.85</v>
      </c>
      <c r="F18" s="974">
        <v>3167.85</v>
      </c>
      <c r="G18" s="975"/>
      <c r="H18" s="21"/>
      <c r="I18" s="976">
        <v>76.900000000000006</v>
      </c>
      <c r="J18" s="976">
        <v>76.900000000000006</v>
      </c>
      <c r="K18" s="980"/>
      <c r="L18" s="976">
        <v>73.5</v>
      </c>
      <c r="M18" s="976">
        <v>73.5</v>
      </c>
      <c r="N18" s="488"/>
      <c r="O18" s="973"/>
      <c r="P18" s="489">
        <v>56.8</v>
      </c>
      <c r="Q18" s="5"/>
      <c r="R18" s="978"/>
      <c r="S18" s="979"/>
    </row>
    <row r="19" spans="1:22">
      <c r="A19" s="973">
        <v>2003</v>
      </c>
      <c r="B19" s="974">
        <v>3168.2800000000007</v>
      </c>
      <c r="C19" s="974">
        <v>3168.2800000000007</v>
      </c>
      <c r="D19" s="975"/>
      <c r="E19" s="974">
        <v>3167.85</v>
      </c>
      <c r="F19" s="974">
        <v>3167.85</v>
      </c>
      <c r="G19" s="974">
        <v>2841.6</v>
      </c>
      <c r="H19" s="21"/>
      <c r="I19" s="976">
        <v>76.900000000000006</v>
      </c>
      <c r="J19" s="976">
        <v>76.900000000000006</v>
      </c>
      <c r="K19" s="980"/>
      <c r="L19" s="976">
        <v>73.5</v>
      </c>
      <c r="M19" s="976">
        <v>73.5</v>
      </c>
      <c r="N19" s="981">
        <v>76.8</v>
      </c>
      <c r="O19" s="973"/>
      <c r="P19" s="489">
        <v>56.8</v>
      </c>
      <c r="Q19" s="5"/>
      <c r="R19" s="978"/>
      <c r="S19" s="976">
        <v>4.3729598654701697E-2</v>
      </c>
      <c r="U19" s="954"/>
      <c r="V19" s="960"/>
    </row>
    <row r="20" spans="1:22">
      <c r="A20" s="973">
        <v>2004</v>
      </c>
      <c r="B20" s="974">
        <v>3168.2800000000007</v>
      </c>
      <c r="C20" s="974">
        <v>3168.2800000000007</v>
      </c>
      <c r="D20" s="975"/>
      <c r="E20" s="974">
        <v>3167.85</v>
      </c>
      <c r="F20" s="974">
        <v>3167.85</v>
      </c>
      <c r="G20" s="974">
        <v>2841.6</v>
      </c>
      <c r="H20" s="21"/>
      <c r="I20" s="976">
        <v>76.900000000000006</v>
      </c>
      <c r="J20" s="976">
        <v>76.900000000000006</v>
      </c>
      <c r="K20" s="980"/>
      <c r="L20" s="976">
        <v>73.5</v>
      </c>
      <c r="M20" s="976">
        <v>73.5</v>
      </c>
      <c r="N20" s="981">
        <v>76.8</v>
      </c>
      <c r="O20" s="973"/>
      <c r="P20" s="489">
        <v>56.8</v>
      </c>
      <c r="Q20" s="5"/>
      <c r="R20" s="978"/>
      <c r="S20" s="976">
        <v>4.2463265781186338E-2</v>
      </c>
      <c r="U20" s="954"/>
      <c r="V20" s="960"/>
    </row>
    <row r="21" spans="1:22">
      <c r="A21" s="973">
        <v>2005</v>
      </c>
      <c r="B21" s="974">
        <v>3168.2800000000007</v>
      </c>
      <c r="C21" s="974">
        <v>3168.2800000000007</v>
      </c>
      <c r="D21" s="975"/>
      <c r="E21" s="974">
        <v>3167.85</v>
      </c>
      <c r="F21" s="974">
        <v>3167.85</v>
      </c>
      <c r="G21" s="974">
        <v>2841.6</v>
      </c>
      <c r="H21" s="21"/>
      <c r="I21" s="976">
        <v>76.900000000000006</v>
      </c>
      <c r="J21" s="976">
        <v>76.900000000000006</v>
      </c>
      <c r="K21" s="980"/>
      <c r="L21" s="976">
        <v>73.5</v>
      </c>
      <c r="M21" s="976">
        <v>73.5</v>
      </c>
      <c r="N21" s="981">
        <v>76.8</v>
      </c>
      <c r="O21" s="973"/>
      <c r="P21" s="489">
        <v>56.8</v>
      </c>
      <c r="Q21" s="5"/>
      <c r="R21" s="978"/>
      <c r="S21" s="976">
        <v>3.1318401692898894E-2</v>
      </c>
      <c r="U21" s="954"/>
      <c r="V21" s="960"/>
    </row>
    <row r="22" spans="1:22">
      <c r="A22" s="973">
        <v>2006</v>
      </c>
      <c r="B22" s="974">
        <v>3159.45</v>
      </c>
      <c r="C22" s="974">
        <v>3167.1</v>
      </c>
      <c r="D22" s="974">
        <v>1909.6000000000001</v>
      </c>
      <c r="E22" s="974">
        <v>3167.85</v>
      </c>
      <c r="F22" s="974">
        <v>3167.85</v>
      </c>
      <c r="G22" s="974">
        <v>2841.6</v>
      </c>
      <c r="H22" s="21"/>
      <c r="I22" s="976">
        <v>76.5</v>
      </c>
      <c r="J22" s="976">
        <v>76.5</v>
      </c>
      <c r="K22" s="981">
        <v>68.2</v>
      </c>
      <c r="L22" s="976">
        <v>73.5</v>
      </c>
      <c r="M22" s="976">
        <v>73.5</v>
      </c>
      <c r="N22" s="981">
        <v>76.8</v>
      </c>
      <c r="O22" s="973"/>
      <c r="P22" s="489">
        <v>56.8</v>
      </c>
      <c r="Q22" s="5"/>
      <c r="R22" s="489">
        <v>0.5</v>
      </c>
      <c r="S22" s="976">
        <v>0.28977647165635984</v>
      </c>
      <c r="U22" s="954"/>
      <c r="V22" s="960"/>
    </row>
    <row r="23" spans="1:22">
      <c r="A23" s="973">
        <v>2007</v>
      </c>
      <c r="B23" s="974">
        <v>3122.46</v>
      </c>
      <c r="C23" s="974">
        <v>3152.34</v>
      </c>
      <c r="D23" s="974">
        <v>1912.3999999999999</v>
      </c>
      <c r="E23" s="974">
        <v>3118.83</v>
      </c>
      <c r="F23" s="974">
        <v>3133.3700000000003</v>
      </c>
      <c r="G23" s="974">
        <v>2841.6</v>
      </c>
      <c r="H23" s="21"/>
      <c r="I23" s="976">
        <v>74.7</v>
      </c>
      <c r="J23" s="976">
        <v>74.7</v>
      </c>
      <c r="K23" s="981">
        <v>68.3</v>
      </c>
      <c r="L23" s="976">
        <v>72.7</v>
      </c>
      <c r="M23" s="976">
        <v>72.7</v>
      </c>
      <c r="N23" s="981">
        <v>76.8</v>
      </c>
      <c r="O23" s="973"/>
      <c r="P23" s="489">
        <v>56.7</v>
      </c>
      <c r="Q23" s="5"/>
      <c r="R23" s="489">
        <v>2.1</v>
      </c>
      <c r="S23" s="976">
        <v>2.7516042804181562</v>
      </c>
      <c r="U23" s="954"/>
      <c r="V23" s="960"/>
    </row>
    <row r="24" spans="1:22">
      <c r="A24" s="973">
        <v>2008</v>
      </c>
      <c r="B24" s="974">
        <v>3105.74</v>
      </c>
      <c r="C24" s="974">
        <v>3150.3199999999997</v>
      </c>
      <c r="D24" s="974">
        <v>1908.5300000000002</v>
      </c>
      <c r="E24" s="974">
        <v>3117.5</v>
      </c>
      <c r="F24" s="974">
        <v>3132</v>
      </c>
      <c r="G24" s="974">
        <v>2841.6</v>
      </c>
      <c r="H24" s="21"/>
      <c r="I24" s="976">
        <v>74.3</v>
      </c>
      <c r="J24" s="976">
        <v>74.3</v>
      </c>
      <c r="K24" s="981">
        <v>68.900000000000006</v>
      </c>
      <c r="L24" s="976">
        <v>72.5</v>
      </c>
      <c r="M24" s="976">
        <v>72.5</v>
      </c>
      <c r="N24" s="981">
        <v>76.8</v>
      </c>
      <c r="O24" s="973"/>
      <c r="P24" s="489">
        <v>56.7</v>
      </c>
      <c r="Q24" s="5"/>
      <c r="R24" s="489">
        <v>2.6</v>
      </c>
      <c r="S24" s="976">
        <v>2.1849283788030838</v>
      </c>
      <c r="U24" s="954"/>
      <c r="V24" s="960"/>
    </row>
    <row r="25" spans="1:22">
      <c r="A25" s="973">
        <v>2009</v>
      </c>
      <c r="B25" s="974">
        <v>3082.8</v>
      </c>
      <c r="C25" s="974">
        <v>3141.52</v>
      </c>
      <c r="D25" s="974">
        <v>1912.1599999999999</v>
      </c>
      <c r="E25" s="974">
        <v>3110.25</v>
      </c>
      <c r="F25" s="974">
        <v>3132</v>
      </c>
      <c r="G25" s="974">
        <v>2841.6</v>
      </c>
      <c r="H25" s="21"/>
      <c r="I25" s="976">
        <v>73.400000000000006</v>
      </c>
      <c r="J25" s="976">
        <v>73.400000000000006</v>
      </c>
      <c r="K25" s="981">
        <v>70.3</v>
      </c>
      <c r="L25" s="976">
        <v>72.5</v>
      </c>
      <c r="M25" s="976">
        <v>72.5</v>
      </c>
      <c r="N25" s="981">
        <v>76.8</v>
      </c>
      <c r="O25" s="973"/>
      <c r="P25" s="489">
        <v>56.6</v>
      </c>
      <c r="Q25" s="5"/>
      <c r="R25" s="489">
        <v>3.3</v>
      </c>
      <c r="S25" s="976">
        <v>3.0006066305457817</v>
      </c>
      <c r="U25" s="954"/>
      <c r="V25" s="960"/>
    </row>
    <row r="26" spans="1:22">
      <c r="A26" s="973">
        <v>2010</v>
      </c>
      <c r="B26" s="974">
        <v>3082.8</v>
      </c>
      <c r="C26" s="974">
        <v>3141.52</v>
      </c>
      <c r="D26" s="974">
        <v>1908.9</v>
      </c>
      <c r="E26" s="974">
        <v>3146.3</v>
      </c>
      <c r="F26" s="974">
        <v>3153.6000000000004</v>
      </c>
      <c r="G26" s="974">
        <v>2841.6</v>
      </c>
      <c r="H26" s="21"/>
      <c r="I26" s="976">
        <v>73.400000000000006</v>
      </c>
      <c r="J26" s="976">
        <v>73.400000000000006</v>
      </c>
      <c r="K26" s="981">
        <v>70.7</v>
      </c>
      <c r="L26" s="976">
        <v>73</v>
      </c>
      <c r="M26" s="976">
        <v>73</v>
      </c>
      <c r="N26" s="981">
        <v>76.8</v>
      </c>
      <c r="O26" s="973"/>
      <c r="P26" s="489">
        <v>56.6</v>
      </c>
      <c r="Q26" s="5"/>
      <c r="R26" s="489">
        <v>3.2</v>
      </c>
      <c r="S26" s="976">
        <v>1.2081498374005777</v>
      </c>
      <c r="U26" s="954"/>
      <c r="V26" s="960"/>
    </row>
    <row r="27" spans="1:22">
      <c r="A27" s="973">
        <v>2011</v>
      </c>
      <c r="B27" s="974">
        <v>3075.7705745674966</v>
      </c>
      <c r="C27" s="974">
        <v>3140.28</v>
      </c>
      <c r="D27" s="974">
        <v>2001.528598949576</v>
      </c>
      <c r="E27" s="974">
        <v>3130.0700830003416</v>
      </c>
      <c r="F27" s="974">
        <v>3140.6400000000003</v>
      </c>
      <c r="G27" s="974">
        <v>2790.0439838267189</v>
      </c>
      <c r="H27" s="21"/>
      <c r="I27" s="976">
        <v>73.232632727797537</v>
      </c>
      <c r="J27" s="976">
        <v>73.2</v>
      </c>
      <c r="K27" s="981">
        <v>74.130688849984296</v>
      </c>
      <c r="L27" s="976">
        <v>72.792327511635847</v>
      </c>
      <c r="M27" s="976">
        <v>72.7</v>
      </c>
      <c r="N27" s="981">
        <v>75.406594157478892</v>
      </c>
      <c r="O27" s="973"/>
      <c r="P27" s="489">
        <v>56.5</v>
      </c>
      <c r="Q27" s="5"/>
      <c r="R27" s="489">
        <v>3.5</v>
      </c>
      <c r="S27" s="976">
        <v>2.1616798022326726</v>
      </c>
      <c r="U27" s="954"/>
      <c r="V27" s="960"/>
    </row>
    <row r="28" spans="1:22">
      <c r="A28" s="973">
        <v>2012</v>
      </c>
      <c r="B28" s="974">
        <v>3084.4395716293147</v>
      </c>
      <c r="C28" s="974">
        <v>3142.72</v>
      </c>
      <c r="D28" s="974">
        <v>1999.7560903100516</v>
      </c>
      <c r="E28" s="974">
        <v>3120.2118431372519</v>
      </c>
      <c r="F28" s="974">
        <v>3132</v>
      </c>
      <c r="G28" s="974">
        <v>2786.8627846835925</v>
      </c>
      <c r="H28" s="21"/>
      <c r="I28" s="976">
        <v>73.614309585425175</v>
      </c>
      <c r="J28" s="976">
        <v>73.599999999999994</v>
      </c>
      <c r="K28" s="981">
        <v>74.065040381853763</v>
      </c>
      <c r="L28" s="976">
        <v>72.563066119470975</v>
      </c>
      <c r="M28" s="976">
        <v>72.5</v>
      </c>
      <c r="N28" s="981">
        <v>75.320615802259255</v>
      </c>
      <c r="O28" s="973"/>
      <c r="P28" s="489">
        <v>56.5</v>
      </c>
      <c r="Q28" s="5"/>
      <c r="R28" s="489">
        <v>3.1</v>
      </c>
      <c r="S28" s="976">
        <v>2.457219476604779</v>
      </c>
      <c r="U28" s="954"/>
      <c r="V28" s="960"/>
    </row>
    <row r="29" spans="1:22">
      <c r="A29" s="973">
        <v>2013</v>
      </c>
      <c r="B29" s="974">
        <v>3080.3112032237832</v>
      </c>
      <c r="C29" s="974">
        <v>3141.52</v>
      </c>
      <c r="D29" s="974">
        <v>1931.3062598089816</v>
      </c>
      <c r="E29" s="974">
        <v>3120.8011349830895</v>
      </c>
      <c r="F29" s="974">
        <v>3132</v>
      </c>
      <c r="G29" s="974">
        <v>2788.3776825933551</v>
      </c>
      <c r="H29" s="21"/>
      <c r="I29" s="976">
        <v>73.340742933899605</v>
      </c>
      <c r="J29" s="976">
        <v>73.400000000000006</v>
      </c>
      <c r="K29" s="981">
        <v>71.529861474406729</v>
      </c>
      <c r="L29" s="976">
        <v>72.57677058100208</v>
      </c>
      <c r="M29" s="976">
        <v>72.5</v>
      </c>
      <c r="N29" s="981">
        <v>75.361558989009595</v>
      </c>
      <c r="O29" s="973"/>
      <c r="P29" s="489">
        <v>56.5</v>
      </c>
      <c r="Q29" s="5"/>
      <c r="R29" s="489">
        <v>3.2</v>
      </c>
      <c r="S29" s="976">
        <v>2.6898936796068829</v>
      </c>
      <c r="U29" s="954"/>
      <c r="V29" s="960"/>
    </row>
    <row r="30" spans="1:22">
      <c r="A30" s="973">
        <v>2014</v>
      </c>
      <c r="B30" s="974">
        <v>3078.7277564718074</v>
      </c>
      <c r="C30" s="974">
        <v>3140.28</v>
      </c>
      <c r="D30" s="974">
        <v>1916.2569015573167</v>
      </c>
      <c r="E30" s="974">
        <v>3116.3583548010552</v>
      </c>
      <c r="F30" s="974">
        <v>3132</v>
      </c>
      <c r="G30" s="974">
        <v>2783.9890987865301</v>
      </c>
      <c r="H30" s="21"/>
      <c r="I30" s="976">
        <v>73.128925331871912</v>
      </c>
      <c r="J30" s="976">
        <v>73.2</v>
      </c>
      <c r="K30" s="981">
        <v>70.972477835456175</v>
      </c>
      <c r="L30" s="976">
        <v>72.642385892798487</v>
      </c>
      <c r="M30" s="976">
        <v>72.5</v>
      </c>
      <c r="N30" s="981">
        <v>75.242948615852171</v>
      </c>
      <c r="O30" s="973"/>
      <c r="P30" s="489">
        <v>56.4</v>
      </c>
      <c r="Q30" s="5"/>
      <c r="R30" s="489">
        <v>3.3</v>
      </c>
      <c r="S30" s="976">
        <v>3.7575081730390592</v>
      </c>
      <c r="U30" s="954"/>
      <c r="V30" s="960"/>
    </row>
    <row r="31" spans="1:22">
      <c r="A31" s="973">
        <v>2015</v>
      </c>
      <c r="B31" s="974">
        <v>3069.9224592107412</v>
      </c>
      <c r="C31" s="974">
        <v>3139</v>
      </c>
      <c r="D31" s="974">
        <v>1912.4707754080662</v>
      </c>
      <c r="E31" s="974">
        <v>3122.7387582314582</v>
      </c>
      <c r="F31" s="974">
        <v>3132</v>
      </c>
      <c r="G31" s="974">
        <v>2786.8271233135374</v>
      </c>
      <c r="H31" s="21"/>
      <c r="I31" s="976">
        <v>72.919773377927342</v>
      </c>
      <c r="J31" s="976">
        <v>73</v>
      </c>
      <c r="K31" s="981">
        <v>70.83225094103949</v>
      </c>
      <c r="L31" s="976">
        <v>72.6218315867781</v>
      </c>
      <c r="M31" s="976">
        <v>72.5</v>
      </c>
      <c r="N31" s="981">
        <v>75.319651981446953</v>
      </c>
      <c r="O31" s="973"/>
      <c r="P31" s="489">
        <v>56.5</v>
      </c>
      <c r="Q31" s="5"/>
      <c r="R31" s="489">
        <v>3.6</v>
      </c>
      <c r="S31" s="976">
        <v>2.7617728373945751</v>
      </c>
      <c r="U31" s="954"/>
      <c r="V31" s="960"/>
    </row>
    <row r="32" spans="1:22">
      <c r="A32" s="973">
        <v>2016</v>
      </c>
      <c r="B32" s="974">
        <v>3077.228108433133</v>
      </c>
      <c r="C32" s="974">
        <v>3135.3500000000004</v>
      </c>
      <c r="D32" s="974">
        <v>1910.8163169177449</v>
      </c>
      <c r="E32" s="974">
        <v>3122.6912660437661</v>
      </c>
      <c r="F32" s="974">
        <v>3128.375</v>
      </c>
      <c r="G32" s="974">
        <v>2786.9807011362245</v>
      </c>
      <c r="H32" s="21"/>
      <c r="I32" s="976">
        <v>72.920097356235374</v>
      </c>
      <c r="J32" s="976">
        <v>73</v>
      </c>
      <c r="K32" s="981">
        <v>70.77097470065722</v>
      </c>
      <c r="L32" s="976">
        <v>72.62072711729688</v>
      </c>
      <c r="M32" s="976">
        <v>72.5</v>
      </c>
      <c r="N32" s="981">
        <v>75.323802733411469</v>
      </c>
      <c r="O32" s="973"/>
      <c r="P32" s="489">
        <v>56.5</v>
      </c>
      <c r="Q32" s="5"/>
      <c r="R32" s="489">
        <v>3</v>
      </c>
      <c r="S32" s="976">
        <v>2.1270104542646098</v>
      </c>
      <c r="U32" s="960"/>
      <c r="V32" s="960"/>
    </row>
    <row r="33" spans="1:22">
      <c r="A33" s="973">
        <v>2017</v>
      </c>
      <c r="B33" s="974">
        <v>3048.835672643484</v>
      </c>
      <c r="C33" s="974">
        <v>3106.7309999999998</v>
      </c>
      <c r="D33" s="974">
        <v>1910.1624154113615</v>
      </c>
      <c r="E33" s="974">
        <v>3123.3971544546635</v>
      </c>
      <c r="F33" s="974">
        <v>3133.45</v>
      </c>
      <c r="G33" s="974">
        <v>2788.5245368304554</v>
      </c>
      <c r="H33" s="21"/>
      <c r="I33" s="976">
        <v>72.247290820935632</v>
      </c>
      <c r="J33" s="976">
        <v>72.3</v>
      </c>
      <c r="K33" s="981">
        <v>70.746756126346725</v>
      </c>
      <c r="L33" s="976">
        <v>72.637143126852635</v>
      </c>
      <c r="M33" s="976">
        <v>72.5</v>
      </c>
      <c r="N33" s="981">
        <v>75.365528022444735</v>
      </c>
      <c r="O33" s="973"/>
      <c r="P33" s="489">
        <v>56.6</v>
      </c>
      <c r="Q33" s="5"/>
      <c r="R33" s="489">
        <v>3.1</v>
      </c>
      <c r="S33" s="976">
        <v>3.0805628338302546</v>
      </c>
      <c r="U33" s="960"/>
      <c r="V33" s="960"/>
    </row>
    <row r="34" spans="1:22">
      <c r="A34" s="973">
        <v>2018</v>
      </c>
      <c r="B34" s="974">
        <v>3043.9561016063749</v>
      </c>
      <c r="C34" s="974">
        <v>3113.9609999999998</v>
      </c>
      <c r="D34" s="974">
        <v>1935.1941822140147</v>
      </c>
      <c r="E34" s="974">
        <v>3124.4904686518689</v>
      </c>
      <c r="F34" s="974">
        <v>3147.2249999999999</v>
      </c>
      <c r="G34" s="974">
        <v>2785.5236949717309</v>
      </c>
      <c r="H34" s="21"/>
      <c r="I34" s="976">
        <v>72.131661175506508</v>
      </c>
      <c r="J34" s="976">
        <v>72.3</v>
      </c>
      <c r="K34" s="981">
        <v>68.068736623778221</v>
      </c>
      <c r="L34" s="976">
        <v>72.662569038415555</v>
      </c>
      <c r="M34" s="976">
        <v>72.5</v>
      </c>
      <c r="N34" s="981">
        <v>75.284424188425163</v>
      </c>
      <c r="O34" s="973"/>
      <c r="P34" s="489">
        <v>56.6</v>
      </c>
      <c r="Q34" s="5"/>
      <c r="R34" s="489">
        <v>4</v>
      </c>
      <c r="S34" s="976">
        <v>5.5594002414985422</v>
      </c>
      <c r="U34" s="960"/>
      <c r="V34" s="960"/>
    </row>
    <row r="35" spans="1:22">
      <c r="A35" s="973">
        <v>2019</v>
      </c>
      <c r="B35" s="974">
        <v>3050.6641206179402</v>
      </c>
      <c r="C35" s="974">
        <v>3123.3719999999998</v>
      </c>
      <c r="D35" s="974">
        <v>2028.3809936491389</v>
      </c>
      <c r="E35" s="974">
        <v>3109.8368376316239</v>
      </c>
      <c r="F35" s="974">
        <v>3131.2749999999996</v>
      </c>
      <c r="G35" s="974">
        <v>2851.5266648534816</v>
      </c>
      <c r="H35" s="21"/>
      <c r="I35" s="976">
        <v>72.119719163544687</v>
      </c>
      <c r="J35" s="976">
        <v>72.2</v>
      </c>
      <c r="K35" s="981">
        <v>70.429895612817319</v>
      </c>
      <c r="L35" s="976">
        <v>72.659739197000562</v>
      </c>
      <c r="M35" s="976">
        <v>72.5</v>
      </c>
      <c r="N35" s="981">
        <v>74.45239333821101</v>
      </c>
      <c r="O35" s="973"/>
      <c r="P35" s="489">
        <v>56.6</v>
      </c>
      <c r="Q35" s="5"/>
      <c r="R35" s="489">
        <v>4.5</v>
      </c>
      <c r="S35" s="976">
        <v>7.2080339274456495</v>
      </c>
      <c r="U35" s="960"/>
      <c r="V35" s="960"/>
    </row>
    <row r="36" spans="1:22">
      <c r="A36" s="973">
        <v>2020</v>
      </c>
      <c r="B36" s="974">
        <v>3020.3885138781347</v>
      </c>
      <c r="C36" s="974">
        <v>3126.9820000000004</v>
      </c>
      <c r="D36" s="974">
        <v>1962.0939728027913</v>
      </c>
      <c r="E36" s="974">
        <v>3108.9533270316942</v>
      </c>
      <c r="F36" s="974">
        <v>3129.1</v>
      </c>
      <c r="G36" s="974">
        <v>2828.6455473009023</v>
      </c>
      <c r="H36" s="21"/>
      <c r="I36" s="976">
        <v>72.085644722628516</v>
      </c>
      <c r="J36" s="976">
        <v>72.2</v>
      </c>
      <c r="K36" s="981">
        <v>70.325948845978189</v>
      </c>
      <c r="L36" s="976">
        <v>72.639096425974174</v>
      </c>
      <c r="M36" s="976">
        <v>72.5</v>
      </c>
      <c r="N36" s="981">
        <v>74.831892785738162</v>
      </c>
      <c r="O36" s="973"/>
      <c r="P36" s="489">
        <v>56.4</v>
      </c>
      <c r="Q36" s="5"/>
      <c r="R36" s="489">
        <v>6.1</v>
      </c>
      <c r="S36" s="976">
        <v>6.017799631397116</v>
      </c>
      <c r="U36" s="960"/>
      <c r="V36" s="960"/>
    </row>
    <row r="37" spans="1:22">
      <c r="A37" s="973">
        <v>2021</v>
      </c>
      <c r="B37" s="974">
        <v>3021.2019989921118</v>
      </c>
      <c r="C37" s="974">
        <v>3128.4259999999999</v>
      </c>
      <c r="D37" s="974">
        <v>1963.9171658985854</v>
      </c>
      <c r="E37" s="974">
        <v>3108.8855481751571</v>
      </c>
      <c r="F37" s="974">
        <v>3132</v>
      </c>
      <c r="G37" s="974">
        <v>2850.5497150552364</v>
      </c>
      <c r="H37" s="447"/>
      <c r="I37" s="976">
        <v>72.10505964181651</v>
      </c>
      <c r="J37" s="976">
        <v>72.2</v>
      </c>
      <c r="K37" s="981">
        <v>70.644502370452713</v>
      </c>
      <c r="L37" s="976">
        <v>72.637512807830774</v>
      </c>
      <c r="M37" s="976">
        <v>72.5</v>
      </c>
      <c r="N37" s="981">
        <v>74.42688551058059</v>
      </c>
      <c r="O37" s="973"/>
      <c r="P37" s="489">
        <v>56.4</v>
      </c>
      <c r="Q37"/>
      <c r="R37" s="489">
        <v>6.1</v>
      </c>
      <c r="S37" s="976">
        <v>7.385880328897124</v>
      </c>
      <c r="U37" s="960"/>
      <c r="V37" s="960"/>
    </row>
    <row r="38" spans="1:22">
      <c r="A38" s="973">
        <v>2022</v>
      </c>
      <c r="B38" s="974">
        <v>3016.0654985518813</v>
      </c>
      <c r="C38" s="974">
        <v>3126.9820000000004</v>
      </c>
      <c r="D38" s="974">
        <v>1971.3384352068806</v>
      </c>
      <c r="E38" s="974">
        <v>3113.2427311415563</v>
      </c>
      <c r="F38" s="974">
        <v>3132</v>
      </c>
      <c r="G38" s="974">
        <v>2871.2535661142247</v>
      </c>
      <c r="H38" s="447"/>
      <c r="I38" s="976">
        <v>72.102928485581671</v>
      </c>
      <c r="J38" s="976">
        <v>72.2</v>
      </c>
      <c r="K38" s="981">
        <v>70.682625858977431</v>
      </c>
      <c r="L38" s="976">
        <v>72.603608468786291</v>
      </c>
      <c r="M38" s="976">
        <v>72.5</v>
      </c>
      <c r="N38" s="981">
        <v>74.115992930155514</v>
      </c>
      <c r="O38" s="973"/>
      <c r="P38" s="489">
        <v>56.4</v>
      </c>
      <c r="Q38"/>
      <c r="R38" s="489">
        <v>6.4</v>
      </c>
      <c r="S38" s="976">
        <v>6.4591472310701015</v>
      </c>
      <c r="U38" s="960"/>
      <c r="V38" s="960"/>
    </row>
    <row r="39" spans="1:22">
      <c r="A39" s="973">
        <v>2023</v>
      </c>
      <c r="B39" s="974">
        <v>3016.0682299999999</v>
      </c>
      <c r="C39" s="974">
        <v>3126.982</v>
      </c>
      <c r="D39" s="974">
        <v>1912.8995809999999</v>
      </c>
      <c r="E39" s="974">
        <v>3115.2119170000001</v>
      </c>
      <c r="F39" s="974">
        <v>3132</v>
      </c>
      <c r="G39" s="974">
        <v>2893.2659939999999</v>
      </c>
      <c r="H39" s="447"/>
      <c r="I39" s="976">
        <v>72.120235059999999</v>
      </c>
      <c r="J39" s="976">
        <v>72.2</v>
      </c>
      <c r="K39" s="981">
        <v>70.848132629999995</v>
      </c>
      <c r="L39" s="976">
        <v>72.581824710000006</v>
      </c>
      <c r="M39" s="976">
        <v>72.5</v>
      </c>
      <c r="N39" s="981">
        <v>73.788982239999996</v>
      </c>
      <c r="O39" s="973"/>
      <c r="P39" s="489">
        <v>56.4</v>
      </c>
      <c r="Q39"/>
      <c r="R39" s="489">
        <v>5.9</v>
      </c>
      <c r="S39" s="976">
        <v>6.3847766584856327</v>
      </c>
      <c r="U39" s="954"/>
      <c r="V39" s="954"/>
    </row>
    <row r="40" spans="1:22">
      <c r="A40" s="973">
        <v>2024</v>
      </c>
      <c r="B40" s="974">
        <v>3016.7800753082724</v>
      </c>
      <c r="C40" s="974">
        <v>3126.9820000000004</v>
      </c>
      <c r="D40" s="974">
        <v>1905.8854627621508</v>
      </c>
      <c r="E40" s="974">
        <v>3111.5481233115006</v>
      </c>
      <c r="F40" s="974">
        <v>3132</v>
      </c>
      <c r="G40" s="974">
        <v>2986.6411812640426</v>
      </c>
      <c r="H40" s="447"/>
      <c r="I40" s="976">
        <v>72.102774266450098</v>
      </c>
      <c r="J40" s="976">
        <v>72.2</v>
      </c>
      <c r="K40" s="981">
        <v>70.536101508591813</v>
      </c>
      <c r="L40" s="976">
        <v>72.496461400547545</v>
      </c>
      <c r="M40" s="976">
        <v>72.5</v>
      </c>
      <c r="N40" s="981">
        <v>72.47370010347106</v>
      </c>
      <c r="O40" s="973"/>
      <c r="P40" s="976">
        <v>56.2</v>
      </c>
      <c r="Q40" s="447"/>
      <c r="R40" s="976">
        <v>5.8</v>
      </c>
      <c r="S40" s="976">
        <v>13.539136139579913</v>
      </c>
    </row>
    <row r="41" spans="1:22">
      <c r="A41" s="970"/>
      <c r="B41" s="982"/>
      <c r="C41" s="982"/>
      <c r="D41" s="982"/>
      <c r="E41" s="982"/>
      <c r="F41" s="982"/>
      <c r="G41" s="982"/>
      <c r="H41" s="447"/>
      <c r="I41" s="971"/>
      <c r="J41" s="971"/>
      <c r="K41" s="971"/>
      <c r="L41" s="971"/>
      <c r="M41" s="971"/>
      <c r="N41" s="983"/>
      <c r="O41"/>
      <c r="P41" s="983"/>
      <c r="Q41"/>
      <c r="S41" s="976"/>
    </row>
    <row r="42" spans="1:22">
      <c r="A42" s="197" t="s">
        <v>372</v>
      </c>
      <c r="H42" s="447"/>
      <c r="O42"/>
      <c r="Q42"/>
      <c r="S42" s="984"/>
    </row>
    <row r="43" spans="1:22">
      <c r="A43" s="640" t="s">
        <v>373</v>
      </c>
      <c r="H43" s="447"/>
      <c r="O43"/>
      <c r="Q43"/>
      <c r="S43" s="984"/>
    </row>
    <row r="44" spans="1:22">
      <c r="A44" s="985" t="s">
        <v>3174</v>
      </c>
      <c r="H44" s="447"/>
      <c r="O44"/>
      <c r="Q44"/>
      <c r="S44" s="984"/>
    </row>
    <row r="45" spans="1:22">
      <c r="A45" s="1224" t="s">
        <v>381</v>
      </c>
      <c r="H45" s="447"/>
      <c r="O45"/>
      <c r="Q45"/>
      <c r="S45" s="984"/>
    </row>
  </sheetData>
  <mergeCells count="1">
    <mergeCell ref="A1:C1"/>
  </mergeCells>
  <hyperlinks>
    <hyperlink ref="A1" location="Contents!A1" display="To table of contents" xr:uid="{00000000-0004-0000-0800-000000000000}"/>
    <hyperlink ref="A43" r:id="rId1" xr:uid="{CE8B8B80-C429-4B2C-926C-92B438DF5B0A}"/>
    <hyperlink ref="A45" r:id="rId2" display="https://www.rvo.nl/sites/default/files/2025-02/vaststelling-standaard-CO2-EF-aardgas-jaar-nat-monitoring-2025-ETS-2025.pdf" xr:uid="{D4A1E1C7-6839-4541-BF73-39E24151EC77}"/>
  </hyperlinks>
  <pageMargins left="0.7" right="0.7" top="0.75" bottom="0.75" header="0.3" footer="0.3"/>
  <pageSetup orientation="portrait" horizontalDpi="1200" verticalDpi="120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AF90E8BFC8E469D8E43830D4B6BC2" ma:contentTypeVersion="4" ma:contentTypeDescription="Een nieuw document maken." ma:contentTypeScope="" ma:versionID="7a9ee18fa03dffc5c519646ffc2f3f40">
  <xsd:schema xmlns:xsd="http://www.w3.org/2001/XMLSchema" xmlns:xs="http://www.w3.org/2001/XMLSchema" xmlns:p="http://schemas.microsoft.com/office/2006/metadata/properties" xmlns:ns2="4fa865b1-c710-4477-85cb-48f7528fb196" targetNamespace="http://schemas.microsoft.com/office/2006/metadata/properties" ma:root="true" ma:fieldsID="36d04cc62185ff1a06ef31e52c6e53d6" ns2:_="">
    <xsd:import namespace="4fa865b1-c710-4477-85cb-48f7528fb1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865b1-c710-4477-85cb-48f7528fb1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8BBB97-B130-4E48-ADB8-89E7B6E9F411}"/>
</file>

<file path=customXml/itemProps2.xml><?xml version="1.0" encoding="utf-8"?>
<ds:datastoreItem xmlns:ds="http://schemas.openxmlformats.org/officeDocument/2006/customXml" ds:itemID="{E7447796-75DB-46F4-A42D-3BBAC49875ED}">
  <ds:schemaRefs>
    <ds:schemaRef ds:uri="http://schemas.microsoft.com/office/infopath/2007/PartnerControls"/>
    <ds:schemaRef ds:uri="http://schemas.microsoft.com/office/2006/documentManagement/types"/>
    <ds:schemaRef ds:uri="http://www.w3.org/XML/1998/namespace"/>
    <ds:schemaRef ds:uri="fe5344a7-2192-4e5b-865b-937fa2a3dd49"/>
    <ds:schemaRef ds:uri="http://schemas.microsoft.com/office/2006/metadata/properties"/>
    <ds:schemaRef ds:uri="http://purl.org/dc/dcmitype/"/>
    <ds:schemaRef ds:uri="http://purl.org/dc/elements/1.1/"/>
    <ds:schemaRef ds:uri="http://schemas.microsoft.com/sharepoint/v3"/>
    <ds:schemaRef ds:uri="http://schemas.openxmlformats.org/package/2006/metadata/core-properties"/>
    <ds:schemaRef ds:uri="d4c1ea10-11d8-478b-bad8-497f3e425255"/>
    <ds:schemaRef ds:uri="http://purl.org/dc/terms/"/>
  </ds:schemaRefs>
</ds:datastoreItem>
</file>

<file path=customXml/itemProps3.xml><?xml version="1.0" encoding="utf-8"?>
<ds:datastoreItem xmlns:ds="http://schemas.openxmlformats.org/officeDocument/2006/customXml" ds:itemID="{1DB5CDD5-D697-48B8-9D0E-498EEB9DC4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Contents</vt:lpstr>
      <vt:lpstr>Disclaimer</vt:lpstr>
      <vt:lpstr>2.1</vt:lpstr>
      <vt:lpstr>2.2</vt:lpstr>
      <vt:lpstr>2.3</vt:lpstr>
      <vt:lpstr>2.4</vt:lpstr>
      <vt:lpstr>2.5</vt:lpstr>
      <vt:lpstr>2.6</vt:lpstr>
      <vt:lpstr>2.7</vt:lpstr>
      <vt:lpstr>2.8</vt:lpstr>
      <vt:lpstr>2.9</vt:lpstr>
      <vt:lpstr>3.6</vt:lpstr>
      <vt:lpstr>3.1</vt:lpstr>
      <vt:lpstr>3.2</vt:lpstr>
      <vt:lpstr>3.3</vt:lpstr>
      <vt:lpstr>3.4</vt:lpstr>
      <vt:lpstr>3.5</vt:lpstr>
      <vt:lpstr>3.7</vt:lpstr>
      <vt:lpstr>3.8</vt:lpstr>
      <vt:lpstr>3.9</vt:lpstr>
      <vt:lpstr>3.10</vt:lpstr>
      <vt:lpstr>3.11</vt:lpstr>
      <vt:lpstr>3.12</vt:lpstr>
      <vt:lpstr>3.13</vt:lpstr>
      <vt:lpstr>3.14</vt:lpstr>
      <vt:lpstr>3.15</vt:lpstr>
      <vt:lpstr>3.16</vt:lpstr>
      <vt:lpstr>3.17</vt:lpstr>
      <vt:lpstr>4.1</vt:lpstr>
      <vt:lpstr>4.2</vt:lpstr>
      <vt:lpstr>4.3</vt:lpstr>
      <vt:lpstr>4.4</vt:lpstr>
      <vt:lpstr>4.5</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vector>
  </TitlesOfParts>
  <Manager/>
  <Company>CBS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Maarten 't Hoen (PBL)</dc:creator>
  <cp:keywords/>
  <dc:description/>
  <cp:lastModifiedBy>Hannes Witt</cp:lastModifiedBy>
  <cp:revision/>
  <dcterms:created xsi:type="dcterms:W3CDTF">2020-02-13T14:17:14Z</dcterms:created>
  <dcterms:modified xsi:type="dcterms:W3CDTF">2026-02-25T15:02:32Z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0x010100061AF90E8BFC8E469D8E43830D4B6BC2</vt:lpwstr>
  </property>
  <property fmtid="{D5CDD505-2E9C-101B-9397-08002B2CF9AE}" pid="3" name="Order">
    <vt:r8>260500</vt:r8>
  </property>
  <property fmtid="{D5CDD505-2E9C-101B-9397-08002B2CF9AE}" pid="4" name="xd_Signature">
    <vt:bool>false</vt:bool>
  </property>
  <property fmtid="{D5CDD505-2E9C-101B-9397-08002B2CF9AE}" pid="5" name="SharedWithUsers">
    <vt:lpwstr>12;#Jacqueline Wanders;#100;#Eveline Rijksen</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